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6613809C-7CBC-4B59-ADCA-FEA2645AD90B}" xr6:coauthVersionLast="47" xr6:coauthVersionMax="47" xr10:uidLastSave="{00000000-0000-0000-0000-000000000000}"/>
  <bookViews>
    <workbookView xWindow="0" yWindow="0" windowWidth="19200" windowHeight="14760" activeTab="4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Report'!$I$1:$L$36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List'!$A$1:$F$206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MasterSheet!$A$1:$AC$2879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9" l="1" a="1"/>
  <c r="H3" i="19" s="1"/>
  <c r="C396" i="19"/>
  <c r="D396" i="19"/>
  <c r="E396" i="19"/>
  <c r="F396" i="19"/>
  <c r="C397" i="19"/>
  <c r="D397" i="19"/>
  <c r="E397" i="19"/>
  <c r="F397" i="19"/>
  <c r="C398" i="19"/>
  <c r="D398" i="19"/>
  <c r="E398" i="19"/>
  <c r="F398" i="19"/>
  <c r="A396" i="19"/>
  <c r="A397" i="19"/>
  <c r="A398" i="19"/>
  <c r="A208" i="20"/>
  <c r="Y2541" i="1"/>
  <c r="Z2541" i="1"/>
  <c r="AA2541" i="1"/>
  <c r="AB2541" i="1"/>
  <c r="F2541" i="1" s="1"/>
  <c r="AC2541" i="1"/>
  <c r="A207" i="20"/>
  <c r="V2541" i="1"/>
  <c r="L2541" i="1"/>
  <c r="G2541" i="1"/>
  <c r="A206" i="20"/>
  <c r="Y2873" i="1"/>
  <c r="Z2873" i="1"/>
  <c r="AA2873" i="1"/>
  <c r="AB2873" i="1"/>
  <c r="F2873" i="1" s="1"/>
  <c r="AC2873" i="1"/>
  <c r="Y2874" i="1"/>
  <c r="Z2874" i="1"/>
  <c r="AA2874" i="1"/>
  <c r="AB2874" i="1"/>
  <c r="F2874" i="1" s="1"/>
  <c r="AC2874" i="1"/>
  <c r="Y2875" i="1"/>
  <c r="Z2875" i="1"/>
  <c r="AA2875" i="1"/>
  <c r="AB2875" i="1"/>
  <c r="AC2875" i="1"/>
  <c r="Y2876" i="1"/>
  <c r="Z2876" i="1"/>
  <c r="AA2876" i="1"/>
  <c r="AB2876" i="1"/>
  <c r="F2876" i="1" s="1"/>
  <c r="AC2876" i="1"/>
  <c r="Y2877" i="1"/>
  <c r="Z2877" i="1"/>
  <c r="AA2877" i="1"/>
  <c r="AB2877" i="1"/>
  <c r="F2877" i="1" s="1"/>
  <c r="AC2877" i="1"/>
  <c r="Y2878" i="1"/>
  <c r="Z2878" i="1"/>
  <c r="AA2878" i="1"/>
  <c r="AB2878" i="1"/>
  <c r="F2878" i="1" s="1"/>
  <c r="AC2878" i="1"/>
  <c r="Y2879" i="1"/>
  <c r="Z2879" i="1"/>
  <c r="AA2879" i="1"/>
  <c r="AB2879" i="1"/>
  <c r="F2879" i="1" s="1"/>
  <c r="AC2879" i="1"/>
  <c r="V2875" i="1"/>
  <c r="V2876" i="1"/>
  <c r="V2877" i="1"/>
  <c r="V2878" i="1"/>
  <c r="V2879" i="1"/>
  <c r="L2875" i="1"/>
  <c r="L2876" i="1"/>
  <c r="L2877" i="1"/>
  <c r="L2878" i="1"/>
  <c r="L2879" i="1"/>
  <c r="F2875" i="1"/>
  <c r="G2875" i="1"/>
  <c r="G2876" i="1"/>
  <c r="G2877" i="1"/>
  <c r="G2878" i="1"/>
  <c r="G2879" i="1"/>
  <c r="A205" i="20"/>
  <c r="L2874" i="1"/>
  <c r="G2874" i="1"/>
  <c r="V2873" i="1"/>
  <c r="V2874" i="1"/>
  <c r="L2873" i="1"/>
  <c r="G2873" i="1"/>
  <c r="AA2757" i="1"/>
  <c r="Y2757" i="1"/>
  <c r="Y2869" i="1"/>
  <c r="Z2869" i="1"/>
  <c r="AA2869" i="1"/>
  <c r="AB2869" i="1"/>
  <c r="AC2869" i="1"/>
  <c r="Y2870" i="1"/>
  <c r="Z2870" i="1"/>
  <c r="AA2870" i="1"/>
  <c r="AB2870" i="1"/>
  <c r="F2870" i="1" s="1"/>
  <c r="AC2870" i="1"/>
  <c r="Y2871" i="1"/>
  <c r="Z2871" i="1"/>
  <c r="AA2871" i="1"/>
  <c r="AB2871" i="1"/>
  <c r="F2871" i="1" s="1"/>
  <c r="AC2871" i="1"/>
  <c r="Y2872" i="1"/>
  <c r="Z2872" i="1"/>
  <c r="AA2872" i="1"/>
  <c r="AB2872" i="1"/>
  <c r="F2872" i="1" s="1"/>
  <c r="AC2872" i="1"/>
  <c r="V2871" i="1"/>
  <c r="V2872" i="1"/>
  <c r="L2871" i="1"/>
  <c r="L2872" i="1"/>
  <c r="G2871" i="1"/>
  <c r="G2872" i="1"/>
  <c r="O277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" i="1"/>
  <c r="L2870" i="1"/>
  <c r="L2869" i="1"/>
  <c r="V2869" i="1"/>
  <c r="V2870" i="1"/>
  <c r="F2869" i="1"/>
  <c r="G2869" i="1"/>
  <c r="G2870" i="1"/>
  <c r="Z2553" i="1"/>
  <c r="G2553" i="1"/>
  <c r="L2553" i="1"/>
  <c r="V2553" i="1"/>
  <c r="Y2553" i="1"/>
  <c r="AA2553" i="1"/>
  <c r="AB2553" i="1"/>
  <c r="F2553" i="1" s="1"/>
  <c r="G2679" i="1"/>
  <c r="L2679" i="1"/>
  <c r="V2679" i="1"/>
  <c r="Y2679" i="1"/>
  <c r="Z2679" i="1"/>
  <c r="AA2679" i="1"/>
  <c r="AB2679" i="1"/>
  <c r="F2679" i="1" s="1"/>
  <c r="G2690" i="1"/>
  <c r="L2690" i="1"/>
  <c r="V2690" i="1"/>
  <c r="Y2690" i="1"/>
  <c r="Z2690" i="1"/>
  <c r="AA2690" i="1"/>
  <c r="AB2690" i="1"/>
  <c r="F2690" i="1" s="1"/>
  <c r="Z2757" i="1"/>
  <c r="A203" i="20"/>
  <c r="A204" i="20" s="1"/>
  <c r="Y2864" i="1"/>
  <c r="Z2864" i="1"/>
  <c r="AA2864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AB2865" i="1"/>
  <c r="F2865" i="1" s="1"/>
  <c r="AB2866" i="1"/>
  <c r="F2866" i="1" s="1"/>
  <c r="AB2867" i="1"/>
  <c r="F2867" i="1" s="1"/>
  <c r="AB2868" i="1"/>
  <c r="F2868" i="1" s="1"/>
  <c r="V2865" i="1"/>
  <c r="V2866" i="1"/>
  <c r="V2867" i="1"/>
  <c r="V2868" i="1"/>
  <c r="L2865" i="1"/>
  <c r="L2866" i="1"/>
  <c r="L2867" i="1"/>
  <c r="L2868" i="1"/>
  <c r="G2865" i="1"/>
  <c r="G2866" i="1"/>
  <c r="G2867" i="1"/>
  <c r="G2868" i="1"/>
  <c r="AB2864" i="1"/>
  <c r="F2864" i="1" s="1"/>
  <c r="A202" i="20"/>
  <c r="V2864" i="1"/>
  <c r="L2864" i="1"/>
  <c r="G2864" i="1"/>
  <c r="AB2757" i="1"/>
  <c r="F2757" i="1" s="1"/>
  <c r="V2757" i="1"/>
  <c r="L2757" i="1"/>
  <c r="G2757" i="1"/>
  <c r="A201" i="20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AB2754" i="1"/>
  <c r="F2754" i="1" s="1"/>
  <c r="AB2755" i="1"/>
  <c r="F2755" i="1" s="1"/>
  <c r="AB2756" i="1"/>
  <c r="F2756" i="1" s="1"/>
  <c r="V2754" i="1"/>
  <c r="V2755" i="1"/>
  <c r="V2756" i="1"/>
  <c r="L2754" i="1"/>
  <c r="L2755" i="1"/>
  <c r="L2756" i="1"/>
  <c r="G2754" i="1"/>
  <c r="G2755" i="1"/>
  <c r="G2756" i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AB2750" i="1"/>
  <c r="F2750" i="1" s="1"/>
  <c r="AB2751" i="1"/>
  <c r="F2751" i="1" s="1"/>
  <c r="AB2752" i="1"/>
  <c r="F2752" i="1" s="1"/>
  <c r="AB2753" i="1"/>
  <c r="F2753" i="1" s="1"/>
  <c r="V2745" i="1"/>
  <c r="V2746" i="1"/>
  <c r="V2747" i="1"/>
  <c r="V2748" i="1"/>
  <c r="V2749" i="1"/>
  <c r="V2750" i="1"/>
  <c r="V2751" i="1"/>
  <c r="V2752" i="1"/>
  <c r="V2753" i="1"/>
  <c r="L2745" i="1"/>
  <c r="L2746" i="1"/>
  <c r="L2747" i="1"/>
  <c r="L2748" i="1"/>
  <c r="L2749" i="1"/>
  <c r="L2750" i="1"/>
  <c r="L2751" i="1"/>
  <c r="L2752" i="1"/>
  <c r="L2753" i="1"/>
  <c r="G2745" i="1"/>
  <c r="G2746" i="1"/>
  <c r="G2747" i="1"/>
  <c r="G2748" i="1"/>
  <c r="G2749" i="1"/>
  <c r="G2750" i="1"/>
  <c r="G2751" i="1"/>
  <c r="G2752" i="1"/>
  <c r="G2753" i="1"/>
  <c r="AB2743" i="1"/>
  <c r="F2743" i="1" s="1"/>
  <c r="AB2744" i="1"/>
  <c r="F2744" i="1" s="1"/>
  <c r="V2743" i="1"/>
  <c r="V2744" i="1"/>
  <c r="L2743" i="1"/>
  <c r="L2744" i="1"/>
  <c r="G2743" i="1"/>
  <c r="G2744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42" i="1"/>
  <c r="L2741" i="1"/>
  <c r="AB2741" i="1"/>
  <c r="F2741" i="1" s="1"/>
  <c r="AB2742" i="1"/>
  <c r="F2742" i="1" s="1"/>
  <c r="V2741" i="1"/>
  <c r="V2742" i="1"/>
  <c r="G2741" i="1"/>
  <c r="G2742" i="1"/>
  <c r="L2327" i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11" i="1"/>
  <c r="G2710" i="1"/>
  <c r="Y2710" i="1"/>
  <c r="Z2710" i="1"/>
  <c r="AA2710" i="1"/>
  <c r="Y2711" i="1"/>
  <c r="Z2711" i="1"/>
  <c r="AA2711" i="1"/>
  <c r="AB2710" i="1"/>
  <c r="F2710" i="1" s="1"/>
  <c r="AB2711" i="1"/>
  <c r="F2711" i="1" s="1"/>
  <c r="V2710" i="1"/>
  <c r="V2711" i="1"/>
  <c r="L2710" i="1"/>
  <c r="L2711" i="1"/>
  <c r="G2613" i="1"/>
  <c r="L2613" i="1"/>
  <c r="V2613" i="1"/>
  <c r="Y2613" i="1"/>
  <c r="Z2613" i="1"/>
  <c r="AA2613" i="1"/>
  <c r="AB2613" i="1"/>
  <c r="F261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2" i="1"/>
  <c r="L2543" i="1"/>
  <c r="L2544" i="1"/>
  <c r="L2545" i="1"/>
  <c r="L2546" i="1"/>
  <c r="L2547" i="1"/>
  <c r="L2548" i="1"/>
  <c r="L2549" i="1"/>
  <c r="L2550" i="1"/>
  <c r="L2551" i="1"/>
  <c r="L2552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F2635" i="1" s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F2647" i="1" s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G2647" i="1"/>
  <c r="V2647" i="1"/>
  <c r="G2635" i="1"/>
  <c r="V2635" i="1"/>
  <c r="G2657" i="1"/>
  <c r="V2657" i="1"/>
  <c r="G2708" i="1"/>
  <c r="G2709" i="1"/>
  <c r="V2708" i="1"/>
  <c r="V2709" i="1"/>
  <c r="V2707" i="1"/>
  <c r="G2707" i="1"/>
  <c r="V2703" i="1"/>
  <c r="V2704" i="1"/>
  <c r="V2705" i="1"/>
  <c r="V2706" i="1"/>
  <c r="G2703" i="1"/>
  <c r="G2704" i="1"/>
  <c r="G2705" i="1"/>
  <c r="G2706" i="1"/>
  <c r="V2702" i="1"/>
  <c r="G2702" i="1"/>
  <c r="G2699" i="1"/>
  <c r="G2700" i="1"/>
  <c r="G2701" i="1"/>
  <c r="G2698" i="1"/>
  <c r="V2698" i="1"/>
  <c r="V2699" i="1"/>
  <c r="V2700" i="1"/>
  <c r="V2701" i="1"/>
  <c r="V2696" i="1"/>
  <c r="V2697" i="1"/>
  <c r="G2696" i="1"/>
  <c r="G2697" i="1"/>
  <c r="G2695" i="1"/>
  <c r="V2694" i="1"/>
  <c r="V2695" i="1"/>
  <c r="G2694" i="1"/>
  <c r="V2306" i="1"/>
  <c r="G2306" i="1"/>
  <c r="O1678" i="1" l="1"/>
  <c r="F1678" i="1"/>
  <c r="V1678" i="1"/>
  <c r="G1678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6" i="1"/>
  <c r="V2637" i="1"/>
  <c r="V2638" i="1"/>
  <c r="V2639" i="1"/>
  <c r="V2640" i="1"/>
  <c r="V2641" i="1"/>
  <c r="V2642" i="1"/>
  <c r="V2643" i="1"/>
  <c r="V2644" i="1"/>
  <c r="V2645" i="1"/>
  <c r="V2646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80" i="1"/>
  <c r="V2681" i="1"/>
  <c r="V2682" i="1"/>
  <c r="V2683" i="1"/>
  <c r="V2684" i="1"/>
  <c r="V2685" i="1"/>
  <c r="V2686" i="1"/>
  <c r="V2687" i="1"/>
  <c r="V2688" i="1"/>
  <c r="V2689" i="1"/>
  <c r="V2691" i="1"/>
  <c r="V2692" i="1"/>
  <c r="V2693" i="1"/>
  <c r="F2552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6" i="1"/>
  <c r="F2637" i="1"/>
  <c r="F2638" i="1"/>
  <c r="F2639" i="1"/>
  <c r="F2640" i="1"/>
  <c r="F2641" i="1"/>
  <c r="F2642" i="1"/>
  <c r="F2643" i="1"/>
  <c r="F2644" i="1"/>
  <c r="F2645" i="1"/>
  <c r="F2646" i="1"/>
  <c r="F2648" i="1"/>
  <c r="F2649" i="1"/>
  <c r="F2650" i="1"/>
  <c r="F2651" i="1"/>
  <c r="F2652" i="1"/>
  <c r="F2653" i="1"/>
  <c r="F2654" i="1"/>
  <c r="F2655" i="1"/>
  <c r="F2656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80" i="1"/>
  <c r="F2681" i="1"/>
  <c r="F2682" i="1"/>
  <c r="F2683" i="1"/>
  <c r="F2684" i="1"/>
  <c r="F2685" i="1"/>
  <c r="F2686" i="1"/>
  <c r="F2687" i="1"/>
  <c r="F2688" i="1"/>
  <c r="F2689" i="1"/>
  <c r="F2691" i="1"/>
  <c r="F2692" i="1"/>
  <c r="F269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6" i="1"/>
  <c r="G2637" i="1"/>
  <c r="G2638" i="1"/>
  <c r="G2639" i="1"/>
  <c r="G2640" i="1"/>
  <c r="G2641" i="1"/>
  <c r="G2642" i="1"/>
  <c r="G2643" i="1"/>
  <c r="G2644" i="1"/>
  <c r="G2645" i="1"/>
  <c r="G2646" i="1"/>
  <c r="G2648" i="1"/>
  <c r="G2649" i="1"/>
  <c r="G2650" i="1"/>
  <c r="G2651" i="1"/>
  <c r="G2652" i="1"/>
  <c r="G2653" i="1"/>
  <c r="G2654" i="1"/>
  <c r="G2655" i="1"/>
  <c r="G2656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80" i="1"/>
  <c r="G2681" i="1"/>
  <c r="G2682" i="1"/>
  <c r="G2683" i="1"/>
  <c r="G2684" i="1"/>
  <c r="G2685" i="1"/>
  <c r="G2686" i="1"/>
  <c r="G2687" i="1"/>
  <c r="G2688" i="1"/>
  <c r="G2689" i="1"/>
  <c r="G2691" i="1"/>
  <c r="G2692" i="1"/>
  <c r="G2693" i="1"/>
  <c r="V2503" i="1"/>
  <c r="V2174" i="1"/>
  <c r="V2552" i="1"/>
  <c r="G2552" i="1"/>
  <c r="O2520" i="1"/>
  <c r="O2462" i="1"/>
  <c r="O2466" i="1"/>
  <c r="O2458" i="1"/>
  <c r="F2550" i="1"/>
  <c r="F2551" i="1"/>
  <c r="V2550" i="1"/>
  <c r="V2551" i="1"/>
  <c r="G2550" i="1"/>
  <c r="G2551" i="1"/>
  <c r="F2548" i="1"/>
  <c r="F2549" i="1"/>
  <c r="V2548" i="1"/>
  <c r="V2549" i="1"/>
  <c r="G2548" i="1"/>
  <c r="G2549" i="1"/>
  <c r="G2543" i="1"/>
  <c r="G2544" i="1"/>
  <c r="G2545" i="1"/>
  <c r="G2546" i="1"/>
  <c r="G2547" i="1"/>
  <c r="F2543" i="1"/>
  <c r="F2544" i="1"/>
  <c r="F2545" i="1"/>
  <c r="F2546" i="1"/>
  <c r="F2547" i="1"/>
  <c r="V2546" i="1"/>
  <c r="V2547" i="1"/>
  <c r="V2543" i="1"/>
  <c r="V2544" i="1"/>
  <c r="V2545" i="1"/>
  <c r="F2542" i="1"/>
  <c r="V2542" i="1"/>
  <c r="G2542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C391" i="19" l="1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1" i="28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A2" i="2" l="1"/>
  <c r="L1" i="2" a="1"/>
  <c r="L1" i="2" s="1"/>
  <c r="S74" i="2"/>
  <c r="K76" i="2"/>
  <c r="S77" i="2"/>
  <c r="K80" i="2"/>
  <c r="S81" i="2"/>
  <c r="K84" i="2"/>
  <c r="S85" i="2"/>
  <c r="S86" i="2"/>
  <c r="K75" i="2"/>
  <c r="S76" i="2"/>
  <c r="K79" i="2"/>
  <c r="S80" i="2"/>
  <c r="K83" i="2"/>
  <c r="S84" i="2"/>
  <c r="K87" i="2"/>
  <c r="S78" i="2"/>
  <c r="K81" i="2"/>
  <c r="K74" i="2"/>
  <c r="S75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B37" i="30" l="1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<sst xmlns="http://schemas.openxmlformats.org/spreadsheetml/2006/main" count="19268" uniqueCount="3717">
  <si>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</si>
  <si>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</si>
  <si>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</si>
  <si>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</si>
  <si>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</si>
  <si>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</si>
  <si>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</si>
  <si>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</si>
  <si>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</si>
  <si>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</si>
  <si>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</si>
  <si>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</si>
  <si>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</si>
  <si>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</si>
  <si>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</si>
  <si>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</si>
  <si>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</si>
  <si>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</si>
  <si>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</si>
  <si>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</si>
  <si>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</si>
  <si>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</si>
  <si>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</si>
  <si>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</si>
  <si>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</si>
  <si>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</si>
  <si>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</si>
  <si>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</si>
  <si>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</si>
  <si>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</si>
  <si>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</si>
  <si>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</si>
  <si>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</si>
  <si>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</si>
  <si>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</si>
  <si>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</si>
  <si>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</si>
  <si>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</si>
  <si>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</si>
  <si>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</si>
  <si>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</si>
  <si>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</si>
  <si>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</si>
  <si>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</si>
  <si>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</si>
  <si>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</si>
  <si>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</si>
  <si>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</si>
  <si>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</si>
  <si>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</si>
  <si>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</si>
  <si>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</si>
  <si>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</si>
  <si>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</si>
  <si>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</si>
  <si>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</si>
  <si>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</si>
  <si>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</si>
  <si>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</si>
  <si>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</si>
  <si>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</si>
  <si>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</si>
  <si>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</si>
  <si>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</si>
  <si>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</si>
  <si>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</si>
  <si>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</si>
  <si>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</si>
  <si>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</si>
  <si>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</si>
  <si>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</si>
  <si>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</si>
  <si>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</si>
  <si>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</si>
  <si>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</si>
  <si>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</si>
  <si>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</si>
  <si>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</si>
  <si>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</si>
  <si>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</si>
  <si>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</si>
  <si>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</si>
  <si>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</si>
  <si>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</si>
  <si>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</si>
  <si>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</si>
  <si>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</si>
  <si>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</si>
  <si>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</si>
  <si>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</si>
  <si>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</si>
  <si>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</si>
  <si>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</si>
  <si>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</si>
  <si>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</si>
  <si>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</si>
  <si>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</si>
  <si>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</si>
  <si>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</si>
  <si>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</si>
  <si>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</si>
  <si>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</si>
  <si>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</si>
  <si>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</si>
  <si>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</si>
  <si>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</si>
  <si>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</si>
  <si>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</si>
  <si>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</si>
  <si>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</si>
  <si>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</si>
  <si>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</si>
  <si>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</si>
  <si>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</si>
  <si>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</si>
  <si>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</si>
  <si>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</si>
  <si>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</si>
  <si>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</si>
  <si>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</si>
  <si>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</si>
  <si>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</si>
  <si>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</si>
  <si>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</si>
  <si>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</si>
  <si>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</si>
  <si>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</si>
  <si>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</si>
  <si>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</si>
  <si>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</si>
  <si>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</si>
  <si>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</si>
  <si>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</si>
  <si>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</si>
  <si>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</si>
  <si>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</si>
  <si>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</si>
  <si>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</si>
  <si>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</si>
  <si>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</si>
  <si>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</si>
  <si>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</si>
  <si>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</si>
  <si>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</si>
  <si>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</si>
  <si>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</si>
  <si>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</si>
  <si>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</si>
  <si>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</si>
  <si>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</si>
  <si>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</si>
  <si>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</si>
  <si>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</si>
  <si>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</si>
  <si>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</si>
  <si>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</si>
  <si>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</si>
  <si>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</si>
  <si>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</si>
  <si>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</si>
  <si>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</si>
  <si>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</si>
  <si>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</si>
  <si>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</si>
  <si>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</si>
  <si>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</si>
  <si>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</si>
  <si>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</si>
  <si>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</si>
  <si>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</si>
  <si>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</si>
  <si>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</si>
  <si>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</si>
  <si>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</si>
  <si>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</si>
  <si>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</si>
  <si>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</si>
  <si>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</si>
  <si>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</si>
  <si>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</si>
  <si>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</si>
  <si>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</si>
  <si>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</si>
  <si>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</si>
  <si>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</si>
  <si>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</si>
  <si>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</si>
  <si>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</si>
  <si>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</si>
  <si>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</si>
  <si>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</si>
  <si>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</si>
  <si>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</si>
  <si>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</si>
  <si>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</si>
  <si>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</si>
  <si>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</si>
  <si>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</si>
  <si>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</si>
  <si>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</si>
  <si>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</si>
  <si>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</si>
  <si>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</si>
  <si>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</si>
  <si>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</si>
  <si>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</si>
  <si>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</si>
  <si>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</si>
  <si>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</si>
  <si>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</si>
  <si>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</si>
  <si>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</si>
  <si>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</si>
  <si>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</si>
  <si>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</si>
  <si>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</si>
  <si>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</si>
  <si>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</si>
  <si>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</si>
  <si>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</si>
  <si>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</si>
  <si>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</si>
  <si>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</si>
  <si>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</si>
  <si>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</si>
  <si>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</si>
  <si>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</si>
  <si>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</si>
  <si>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</si>
  <si>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</si>
  <si>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</si>
  <si>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</si>
  <si>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</si>
  <si>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</si>
  <si>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</si>
  <si>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</si>
  <si>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</si>
  <si>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</si>
  <si>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</si>
  <si>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</si>
  <si>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</si>
  <si>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</si>
  <si>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</si>
  <si>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</si>
  <si>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</si>
  <si>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</si>
  <si>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</si>
  <si>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</si>
  <si>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</si>
  <si>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</si>
  <si>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</si>
  <si>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</si>
  <si>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</si>
  <si>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</si>
  <si>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</si>
  <si>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</si>
  <si>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</si>
  <si>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</si>
  <si>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</si>
  <si>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</si>
  <si>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</si>
  <si>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</si>
  <si>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</si>
  <si>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</si>
  <si>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</si>
  <si>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</si>
  <si>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</si>
  <si>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</si>
  <si>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</si>
  <si>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</si>
  <si>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</si>
  <si>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</si>
  <si>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</si>
  <si>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</si>
  <si>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</si>
  <si>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</si>
  <si>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</si>
  <si>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</si>
  <si>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</si>
  <si>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</si>
  <si>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</si>
  <si>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</si>
  <si>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</si>
  <si>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</si>
  <si>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</si>
  <si>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</si>
  <si>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</si>
  <si>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</si>
  <si>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</si>
  <si>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</si>
  <si>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</si>
  <si>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</si>
  <si>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</si>
  <si>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</si>
  <si>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</si>
  <si>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</si>
  <si>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</si>
  <si>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</si>
  <si>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</si>
  <si>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</si>
  <si>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</si>
  <si>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</si>
  <si>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</si>
  <si>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</si>
  <si>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</si>
  <si>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</si>
  <si>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</si>
  <si>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</si>
  <si>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</si>
  <si>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</si>
  <si>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</si>
  <si>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</si>
  <si>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</si>
  <si>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</si>
  <si>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</si>
  <si>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</si>
  <si>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</si>
  <si>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</si>
  <si>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</si>
  <si>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</si>
  <si>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</si>
  <si>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</si>
  <si>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</si>
  <si>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</si>
  <si>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</si>
  <si>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</si>
  <si>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</si>
  <si>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</si>
  <si>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</si>
  <si>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</si>
  <si>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</si>
  <si>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</si>
  <si>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</si>
  <si>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</si>
  <si>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</si>
  <si>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</si>
  <si>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</si>
  <si>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</si>
  <si>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</si>
  <si>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</si>
  <si>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</si>
  <si>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</si>
  <si>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</si>
  <si>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</si>
  <si>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</si>
  <si>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</si>
  <si>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</si>
  <si>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</si>
  <si>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</si>
  <si>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</si>
  <si>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</si>
  <si>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</si>
  <si>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</si>
  <si>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</si>
  <si>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</si>
  <si>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</si>
  <si>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</si>
  <si>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</si>
  <si>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</si>
  <si>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</si>
  <si>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</si>
  <si>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</si>
  <si>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</si>
  <si>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</si>
  <si>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</si>
  <si>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</si>
  <si>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</si>
  <si>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</si>
  <si>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</si>
  <si>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</si>
  <si>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</si>
  <si>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</si>
  <si>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</si>
  <si>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</si>
  <si>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</si>
  <si>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</si>
  <si>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</si>
  <si>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</si>
  <si>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</si>
  <si>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</si>
  <si>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</si>
  <si>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</si>
  <si>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</si>
  <si>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</si>
  <si>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</si>
  <si>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</si>
  <si>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</si>
  <si>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</si>
  <si>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</si>
  <si>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</si>
  <si>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</si>
  <si>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</si>
  <si>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</si>
  <si>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</si>
  <si>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</si>
  <si>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</si>
  <si>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</si>
  <si>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</si>
  <si>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</si>
  <si>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</si>
  <si>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</si>
  <si>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</si>
  <si>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</si>
  <si>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</si>
  <si>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</si>
  <si>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</si>
  <si>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</si>
  <si>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</si>
  <si>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</si>
  <si>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</si>
  <si>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</si>
  <si>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</si>
  <si>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</si>
  <si>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</si>
  <si>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</si>
  <si>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</si>
  <si>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</si>
  <si>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</si>
  <si>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</si>
  <si>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</si>
  <si>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</si>
  <si>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</si>
  <si>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</si>
  <si>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</si>
  <si>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</si>
  <si>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</si>
  <si>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</si>
  <si>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</si>
  <si>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</si>
  <si>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</si>
  <si>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</si>
  <si>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</si>
  <si>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</si>
  <si>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</si>
  <si>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</si>
  <si>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</si>
  <si>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</si>
  <si>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</si>
  <si>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</si>
  <si>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</si>
  <si>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</si>
  <si>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</si>
  <si>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</si>
  <si>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</si>
  <si>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</si>
  <si>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</si>
  <si>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</si>
  <si>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</si>
  <si>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</si>
  <si>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</si>
  <si>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</si>
  <si>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</si>
  <si>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</si>
  <si>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</si>
  <si>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</si>
  <si>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</si>
  <si>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</si>
  <si>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</si>
  <si>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</si>
  <si>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</si>
  <si>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</si>
  <si>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</si>
  <si>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</si>
  <si>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</si>
  <si>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</si>
  <si>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</si>
  <si>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</si>
  <si>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</si>
  <si>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</si>
  <si>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</si>
  <si>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</si>
  <si>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</si>
  <si>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</si>
  <si>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</si>
  <si>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</si>
  <si>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</si>
  <si>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</si>
  <si>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</si>
  <si>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</si>
  <si>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</si>
  <si>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</si>
  <si>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</si>
  <si>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</si>
  <si>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</si>
  <si>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</si>
  <si>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</si>
  <si>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</si>
  <si>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</si>
  <si>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</si>
  <si>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</si>
  <si>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</si>
  <si>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</si>
  <si>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</si>
  <si>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</si>
  <si>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</si>
  <si>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</si>
  <si>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</si>
  <si>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</si>
  <si>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</si>
  <si>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</si>
  <si>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</si>
  <si>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</si>
  <si>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</si>
  <si>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</si>
  <si>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</si>
  <si>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</si>
  <si>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</si>
  <si>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</si>
  <si>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</si>
  <si>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</si>
  <si>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</si>
  <si>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</si>
  <si>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</si>
  <si>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</si>
  <si>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</si>
  <si>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</si>
  <si>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</si>
  <si>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</si>
  <si>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</si>
  <si>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</si>
  <si>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</si>
  <si>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</si>
  <si>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</si>
  <si>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</si>
  <si>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</si>
  <si>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</si>
  <si>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</si>
  <si>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</si>
  <si>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</si>
  <si>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</si>
  <si>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</si>
  <si>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</si>
  <si>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</si>
  <si>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</si>
  <si>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</si>
  <si>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</si>
  <si>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</si>
  <si>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</si>
  <si>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</si>
  <si>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</si>
  <si>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</si>
  <si>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</si>
  <si>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</si>
  <si>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</si>
  <si>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</si>
  <si>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</si>
  <si>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</si>
  <si>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</si>
  <si>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</si>
  <si>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</si>
  <si>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</si>
  <si>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</si>
  <si>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</si>
  <si>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</si>
  <si>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</si>
  <si>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</si>
  <si>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</si>
  <si>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</si>
  <si>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</si>
  <si>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</si>
  <si>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</si>
  <si>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</si>
  <si>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</si>
  <si>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</si>
  <si>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</si>
  <si>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</si>
  <si>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</si>
  <si>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</si>
  <si>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</si>
  <si>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</si>
  <si>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</si>
  <si>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</si>
  <si>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</si>
  <si>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</si>
  <si>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</si>
  <si>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</si>
  <si>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</si>
  <si>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</si>
  <si>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</si>
  <si>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</si>
  <si>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</si>
  <si>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</si>
  <si>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</si>
  <si>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</si>
  <si>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</si>
  <si>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</si>
  <si>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</si>
  <si>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</si>
  <si>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</si>
  <si>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</si>
  <si>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</si>
  <si>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</si>
  <si>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</si>
  <si>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</si>
  <si>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</si>
  <si>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</si>
  <si>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</si>
  <si>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</si>
  <si>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</si>
  <si>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</si>
  <si>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</si>
  <si>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</si>
  <si>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</si>
  <si>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</si>
  <si>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</si>
  <si>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</si>
  <si>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</si>
  <si>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</si>
  <si>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</si>
  <si>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</si>
  <si>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</si>
  <si>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</si>
  <si>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</si>
  <si>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</si>
  <si>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</si>
  <si>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</si>
  <si>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</si>
  <si>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</si>
  <si>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</si>
  <si>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</si>
  <si>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</si>
  <si>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</si>
  <si>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</si>
  <si>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</si>
  <si>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</si>
  <si>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</si>
  <si>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</si>
  <si>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</si>
  <si>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</si>
  <si>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</si>
  <si>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</si>
  <si>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</si>
  <si>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</si>
  <si>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</si>
  <si>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</si>
  <si>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</si>
  <si>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</si>
  <si>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</si>
  <si>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</si>
  <si>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</si>
  <si>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</si>
  <si>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</si>
  <si>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</si>
  <si>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</si>
  <si>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</si>
  <si>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</si>
  <si>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</si>
  <si>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</si>
  <si>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</si>
  <si>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</si>
  <si>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</si>
  <si>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</si>
  <si>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</si>
  <si>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</si>
  <si>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</si>
  <si>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</si>
  <si>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</si>
  <si>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</si>
  <si>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</si>
  <si>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</si>
  <si>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</si>
  <si>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</si>
  <si>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</si>
  <si>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</si>
  <si>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</si>
  <si>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</si>
  <si>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</si>
  <si>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</si>
  <si>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</si>
  <si>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</si>
  <si>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</si>
  <si>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</si>
  <si>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</si>
  <si>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</si>
  <si>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</si>
  <si>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</si>
  <si>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</si>
  <si>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</si>
  <si>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</si>
  <si>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</si>
  <si>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</si>
  <si>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</si>
  <si>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</si>
  <si>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</si>
  <si>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</si>
  <si>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</si>
  <si>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</si>
  <si>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</si>
  <si>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</si>
  <si>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</si>
  <si>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</si>
  <si>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</si>
  <si>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</si>
  <si>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</si>
  <si>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</si>
  <si>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</si>
  <si>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</si>
  <si>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</si>
  <si>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</si>
  <si>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</si>
  <si>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</si>
  <si>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</si>
  <si>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</si>
  <si>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</si>
  <si>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</si>
  <si>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</si>
  <si>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</si>
  <si>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</si>
  <si>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</si>
  <si>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</si>
  <si>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</si>
  <si>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</si>
  <si>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</si>
  <si>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</si>
  <si>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</si>
  <si>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</si>
  <si>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</si>
  <si>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</si>
  <si>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</si>
  <si>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</si>
  <si>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</si>
  <si>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</si>
  <si>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</si>
  <si>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</si>
  <si>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</si>
  <si>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</si>
  <si>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</si>
  <si>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</si>
  <si>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</si>
  <si>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</si>
  <si>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</si>
  <si>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</si>
  <si>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</si>
  <si>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</si>
  <si>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</si>
  <si>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</si>
  <si>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</si>
  <si>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</si>
  <si>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</si>
  <si>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</si>
  <si>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</si>
  <si>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</si>
  <si>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</si>
  <si>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</si>
  <si>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</si>
  <si>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</si>
  <si>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</si>
  <si>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</si>
  <si>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</si>
  <si>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</si>
  <si>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</si>
  <si>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</si>
  <si>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</si>
  <si>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</si>
  <si>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</si>
  <si>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</si>
  <si>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</si>
  <si>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</si>
  <si>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</si>
  <si>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</si>
  <si>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</si>
  <si>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</si>
  <si>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</si>
  <si>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</si>
  <si>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</si>
  <si>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</si>
  <si>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</si>
  <si>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</si>
  <si>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</si>
  <si>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</si>
  <si>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</si>
  <si>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</si>
  <si>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</si>
  <si>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</si>
  <si>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</si>
  <si>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</si>
  <si>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</si>
  <si>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</si>
  <si>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</si>
  <si>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</si>
  <si>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</si>
  <si>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</si>
  <si>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</si>
  <si>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</si>
  <si>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</si>
  <si>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</si>
  <si>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</si>
  <si>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</si>
  <si>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</si>
  <si>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</si>
  <si>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</si>
  <si>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</si>
  <si>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</si>
  <si>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</si>
  <si>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</si>
  <si>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</si>
  <si>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</si>
  <si>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</si>
  <si>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</si>
  <si>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</si>
  <si>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</si>
  <si>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</si>
  <si>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</si>
  <si>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</si>
  <si>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</si>
  <si>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</si>
  <si>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</si>
  <si>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</si>
  <si>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</si>
  <si>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</si>
  <si>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</si>
  <si>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</si>
  <si>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</si>
  <si>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</si>
  <si>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</si>
  <si>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</si>
  <si>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</si>
  <si>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</si>
  <si>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</si>
  <si>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</si>
  <si>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</si>
  <si>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</si>
  <si>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</si>
  <si>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</si>
  <si>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</si>
  <si>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</si>
  <si>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</si>
  <si>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</si>
  <si>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</si>
  <si>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</si>
  <si>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</si>
  <si>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</si>
  <si>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</si>
  <si>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</si>
  <si>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</si>
  <si>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</si>
  <si>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</si>
  <si>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</si>
  <si>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</si>
  <si>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</si>
  <si>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</si>
  <si>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</si>
  <si>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</si>
  <si>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</si>
  <si>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</si>
  <si>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</si>
  <si>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</si>
  <si>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</si>
  <si>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</si>
  <si>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</si>
  <si>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</si>
  <si>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</si>
  <si>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</si>
  <si>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</si>
  <si>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</si>
  <si>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</si>
  <si>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</si>
  <si>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</si>
  <si>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</si>
  <si>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</si>
  <si>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</si>
  <si>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</si>
  <si>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</si>
  <si>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</si>
  <si>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</si>
  <si>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</si>
  <si>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</si>
  <si>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</si>
  <si>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</si>
  <si>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</si>
  <si>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</si>
  <si>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</si>
  <si>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</si>
  <si>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</si>
  <si>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</si>
  <si>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</si>
  <si>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</si>
  <si>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</si>
  <si>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</si>
  <si>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</si>
  <si>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</si>
  <si>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</si>
  <si>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</si>
  <si>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</si>
  <si>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</si>
  <si>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</si>
  <si>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</si>
  <si>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</si>
  <si>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</si>
  <si>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</si>
  <si>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</si>
  <si>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</si>
  <si>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</si>
  <si>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</si>
  <si>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</si>
  <si>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</si>
  <si>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</si>
  <si>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</si>
  <si>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</si>
  <si>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</si>
  <si>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</si>
  <si>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</si>
  <si>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</si>
  <si>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</si>
  <si>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</si>
  <si>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</si>
  <si>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</si>
  <si>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</si>
  <si>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</si>
  <si>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</si>
  <si>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</si>
  <si>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</si>
  <si>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</si>
  <si>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</si>
  <si>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</si>
  <si>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</si>
  <si>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</si>
  <si>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</si>
  <si>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</si>
  <si>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</si>
  <si>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</si>
  <si>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</si>
  <si>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</si>
  <si>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</si>
  <si>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</si>
  <si>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</si>
  <si>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</si>
  <si>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</si>
  <si>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</si>
  <si>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</si>
  <si>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</si>
  <si>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</si>
  <si>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</si>
  <si>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</si>
  <si>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</si>
  <si>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</si>
  <si>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</si>
  <si>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</si>
  <si>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</si>
  <si>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</si>
  <si>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</si>
  <si>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</si>
  <si>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</si>
  <si>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</si>
  <si>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</si>
  <si>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</si>
  <si>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</si>
  <si>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</si>
  <si>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</si>
  <si>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</si>
  <si>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</si>
  <si>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</si>
  <si>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</si>
  <si>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</si>
  <si>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</si>
  <si>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</si>
  <si>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</si>
  <si>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</si>
  <si>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</si>
  <si>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</si>
  <si>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</si>
  <si>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</si>
  <si>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</si>
  <si>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</si>
  <si>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</si>
  <si>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</si>
  <si>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</si>
  <si>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</si>
  <si>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</si>
  <si>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</si>
  <si>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</si>
  <si>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</si>
  <si>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</si>
  <si>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</si>
  <si>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</si>
  <si>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</si>
  <si>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</si>
  <si>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</si>
  <si>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</si>
  <si>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</si>
  <si>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</si>
  <si>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</si>
  <si>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</si>
  <si>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</si>
  <si>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</si>
  <si>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</si>
  <si>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</si>
  <si>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</si>
  <si>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</si>
  <si>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</si>
  <si>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</si>
  <si>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</si>
  <si>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</si>
  <si>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</si>
  <si>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</si>
  <si>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</si>
  <si>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</si>
  <si>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</si>
  <si>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</si>
  <si>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</si>
  <si>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</si>
  <si>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</si>
  <si>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</si>
  <si>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</si>
  <si>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</si>
  <si>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</si>
  <si>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</si>
  <si>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</si>
  <si>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</si>
  <si>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</si>
  <si>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</si>
  <si>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</si>
  <si>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</si>
  <si>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</si>
  <si>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</si>
  <si>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</si>
  <si>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</si>
  <si>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</si>
  <si>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</si>
  <si>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</si>
  <si>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</si>
  <si>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</si>
  <si>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</si>
  <si>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</si>
  <si>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</si>
  <si>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</si>
  <si>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</si>
  <si>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</si>
  <si>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</si>
  <si>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</si>
  <si>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</si>
  <si>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</si>
  <si>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</si>
  <si>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</si>
  <si>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</si>
  <si>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</si>
  <si>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</si>
  <si>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</si>
  <si>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</si>
  <si>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</si>
  <si>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</si>
  <si>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</si>
  <si>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</si>
  <si>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</si>
  <si>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</si>
  <si>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</si>
  <si>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</si>
  <si>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</si>
  <si>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</si>
  <si>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</si>
  <si>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</si>
  <si>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</si>
  <si>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</si>
  <si>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</si>
  <si>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</si>
  <si>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</si>
  <si>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</si>
  <si>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</si>
  <si>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</si>
  <si>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</si>
  <si>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</si>
  <si>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</si>
  <si>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</si>
  <si>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</si>
  <si>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</si>
  <si>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</si>
  <si>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</si>
  <si>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</si>
  <si>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</si>
  <si>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</si>
  <si>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</si>
  <si>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</si>
  <si>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</si>
  <si>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</si>
  <si>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</si>
  <si>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</si>
  <si>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</si>
  <si>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</si>
  <si>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</si>
  <si>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</si>
  <si>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</si>
  <si>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</si>
  <si>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</si>
  <si>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</si>
  <si>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</si>
  <si>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</si>
  <si>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</si>
  <si>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</si>
  <si>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</si>
  <si>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</si>
  <si>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</si>
  <si>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</si>
  <si>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</si>
  <si>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</si>
  <si>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</si>
  <si>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</si>
  <si>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</si>
  <si>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</si>
  <si>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</si>
  <si>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</si>
  <si>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</si>
  <si>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</si>
  <si>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</si>
  <si>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</si>
  <si>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</si>
  <si>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</si>
  <si>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</si>
  <si>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</si>
  <si>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</si>
  <si>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</si>
  <si>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</si>
  <si>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</si>
  <si>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</si>
  <si>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</si>
  <si>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</si>
  <si>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</si>
  <si>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</si>
  <si>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</si>
  <si>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</si>
  <si>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</si>
  <si>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</si>
  <si>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</si>
  <si>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</si>
  <si>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</si>
  <si>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</si>
  <si>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</si>
  <si>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</si>
  <si>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</si>
  <si>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</si>
  <si>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</si>
  <si>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</si>
  <si>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</si>
  <si>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</si>
  <si>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</si>
  <si>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</si>
  <si>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</si>
  <si>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</si>
  <si>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</si>
  <si>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</si>
  <si>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</si>
  <si>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</si>
  <si>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</si>
  <si>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</si>
  <si>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</si>
  <si>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</si>
  <si>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</si>
  <si>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</si>
  <si>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</si>
  <si>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</si>
  <si>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</si>
  <si>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</si>
  <si>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</si>
  <si>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</si>
  <si>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</si>
  <si>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</si>
  <si>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</si>
  <si>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</si>
  <si>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</si>
  <si>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</si>
  <si>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</si>
  <si>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</si>
  <si>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</si>
  <si>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</si>
  <si>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</si>
  <si>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</si>
  <si>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</si>
  <si>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</si>
  <si>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</si>
  <si>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</si>
  <si>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</si>
  <si>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</si>
  <si>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</si>
  <si>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</si>
  <si>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</si>
  <si>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</si>
  <si>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</si>
  <si>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</si>
  <si>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</si>
  <si>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</si>
  <si>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</si>
  <si>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</si>
  <si>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</si>
  <si>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</si>
  <si>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</si>
  <si>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</si>
  <si>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</si>
  <si>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</si>
  <si>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</si>
  <si>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</si>
  <si>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</si>
  <si>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</si>
  <si>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</si>
  <si>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</si>
  <si>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</si>
  <si>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</si>
  <si>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</si>
  <si>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</si>
  <si>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</si>
  <si>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</si>
  <si>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</si>
  <si>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</si>
  <si>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</si>
  <si>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</si>
  <si>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</si>
  <si>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</si>
  <si>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</si>
  <si>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</si>
  <si>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</si>
  <si>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</si>
  <si>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</si>
  <si>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</si>
  <si>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</si>
  <si>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</si>
  <si>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</si>
  <si>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</si>
  <si>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</si>
  <si>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</si>
  <si>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</si>
  <si>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</si>
  <si>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</si>
  <si>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</si>
  <si>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</si>
  <si>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</si>
  <si>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</si>
  <si>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</si>
  <si>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</si>
  <si>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</si>
  <si>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</si>
  <si>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</si>
  <si>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</si>
  <si>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</si>
  <si>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</si>
  <si>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</si>
  <si>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</si>
  <si>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</si>
  <si>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</si>
  <si>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</si>
  <si>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</si>
  <si>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</si>
  <si>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</si>
  <si>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</si>
  <si>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</si>
  <si>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</si>
  <si>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</si>
  <si>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</si>
  <si>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</si>
  <si>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</si>
  <si>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</si>
  <si>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</si>
  <si>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</si>
  <si>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</si>
  <si>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</si>
  <si>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</si>
  <si>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</si>
  <si>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</si>
  <si>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</si>
  <si>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</si>
  <si>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</si>
  <si>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</si>
  <si>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</si>
  <si>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</si>
  <si>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</si>
  <si>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</si>
  <si>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</si>
  <si>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</si>
  <si>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</si>
  <si>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</si>
  <si>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</si>
  <si>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</si>
  <si>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</si>
  <si>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</si>
  <si>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</si>
  <si>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</si>
  <si>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</si>
  <si>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</si>
  <si>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</si>
  <si>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</si>
  <si>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</si>
  <si>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</si>
  <si>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</si>
  <si>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</si>
  <si>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</si>
  <si>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</si>
  <si>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</si>
  <si>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</si>
  <si>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</si>
  <si>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</si>
  <si>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</si>
  <si>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</si>
  <si>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</si>
  <si>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</si>
  <si>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</si>
  <si>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</si>
  <si>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</si>
  <si>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</si>
  <si>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</si>
  <si>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</si>
  <si>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</si>
  <si>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</si>
  <si>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</si>
  <si>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</si>
  <si>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</si>
  <si>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</si>
  <si>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</si>
  <si>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</si>
  <si>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</si>
  <si>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</si>
  <si>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</si>
  <si>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</si>
  <si>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</si>
  <si>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</si>
  <si>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</si>
  <si>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</si>
  <si>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</si>
  <si>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</si>
  <si>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</si>
  <si>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</si>
  <si>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</si>
  <si>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</si>
  <si>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</si>
  <si>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</si>
  <si>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</si>
  <si>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</si>
  <si>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</si>
  <si>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</si>
  <si>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</si>
  <si>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</si>
  <si>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</si>
  <si>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</si>
  <si>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</si>
  <si>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</si>
  <si>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</si>
  <si>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</si>
  <si>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</si>
  <si>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</si>
  <si>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</si>
  <si>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</si>
  <si>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</si>
  <si>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</si>
  <si>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</si>
  <si>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</si>
  <si>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</si>
  <si>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</si>
  <si>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</si>
  <si>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</si>
  <si>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</si>
  <si>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</si>
  <si>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</si>
  <si>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</si>
  <si>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</si>
  <si>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</si>
  <si>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</si>
  <si>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</si>
  <si>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</si>
  <si>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</si>
  <si>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</si>
  <si>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</si>
  <si>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</si>
  <si>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</si>
  <si>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</si>
  <si>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</si>
  <si>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</si>
  <si>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</si>
  <si>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</si>
  <si>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</si>
  <si>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</si>
  <si>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</si>
  <si>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</si>
  <si>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</si>
  <si>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</si>
  <si>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</si>
  <si>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</si>
  <si>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</si>
  <si>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</si>
  <si>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</si>
  <si>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</si>
  <si>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</si>
  <si>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</si>
  <si>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</si>
  <si>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</si>
  <si>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</si>
  <si>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</si>
  <si>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</si>
  <si>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</si>
  <si>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</si>
  <si>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</si>
  <si>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</si>
  <si>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</si>
  <si>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</si>
  <si>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</si>
  <si>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</si>
  <si>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</si>
  <si>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</si>
  <si>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</si>
  <si>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</si>
  <si>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</si>
  <si>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</si>
  <si>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</si>
  <si>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</si>
  <si>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</si>
  <si>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</si>
  <si>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</si>
  <si>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</si>
  <si>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</si>
  <si>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</si>
  <si>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</si>
  <si>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</si>
  <si>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</si>
  <si>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</si>
  <si>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</si>
  <si>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</si>
  <si>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</si>
  <si>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</si>
  <si>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</si>
  <si>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</si>
  <si>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</si>
  <si>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</si>
  <si>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</si>
  <si>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</si>
  <si>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</si>
  <si>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</si>
  <si>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</si>
  <si>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</si>
  <si>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</si>
  <si>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</si>
  <si>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</si>
  <si>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</si>
  <si>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</si>
  <si>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</si>
  <si>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</si>
  <si>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</si>
  <si>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</si>
  <si>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</si>
  <si>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</si>
  <si>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</si>
  <si>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</si>
  <si>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</si>
  <si>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</si>
  <si>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</si>
  <si>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</si>
  <si>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</si>
  <si>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</si>
  <si>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</si>
  <si>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</si>
  <si>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</si>
  <si>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</si>
  <si>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</si>
  <si>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</si>
  <si>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</si>
  <si>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</si>
  <si>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</si>
  <si>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</si>
  <si>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</si>
  <si>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</si>
  <si>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</si>
  <si>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</si>
  <si>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</si>
  <si>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</si>
  <si>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</si>
  <si>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</si>
  <si>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</si>
  <si>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</si>
  <si>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</si>
  <si>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</si>
  <si>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</si>
  <si>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</si>
  <si>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</si>
  <si>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</si>
  <si>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</si>
  <si>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</si>
  <si>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</si>
  <si>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</si>
  <si>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</si>
  <si>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</si>
  <si>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</si>
  <si>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</si>
  <si>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</si>
  <si>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</si>
  <si>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</si>
  <si>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</si>
  <si>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</si>
  <si>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</si>
  <si>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</si>
  <si>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</si>
  <si>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</si>
  <si>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</si>
  <si>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</si>
  <si>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</si>
  <si>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</si>
  <si>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</si>
  <si>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</si>
  <si>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</si>
  <si>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</si>
  <si>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</si>
  <si>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</si>
  <si>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</si>
  <si>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</si>
  <si>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</si>
  <si>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</si>
  <si>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</si>
  <si>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</si>
  <si>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</si>
  <si>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</si>
  <si>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</si>
  <si>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</si>
  <si>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</si>
  <si>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</si>
  <si>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</si>
  <si>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</si>
  <si>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</si>
  <si>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</si>
  <si>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</si>
  <si>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</si>
  <si>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</si>
  <si>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</si>
  <si>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</si>
  <si>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</si>
  <si>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</si>
  <si>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</si>
  <si>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</si>
  <si>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</si>
  <si>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</si>
  <si>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</si>
  <si>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</si>
  <si>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</si>
  <si>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</si>
  <si>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</si>
  <si>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</si>
  <si>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</si>
  <si>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</si>
  <si>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</si>
  <si>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</si>
  <si>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</si>
  <si>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</si>
  <si>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</si>
  <si>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</si>
  <si>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</si>
  <si>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</si>
  <si>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</si>
  <si>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</si>
  <si>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</si>
  <si>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</si>
  <si>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</si>
  <si>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</si>
  <si>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</si>
  <si>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</si>
  <si>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</si>
  <si>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</si>
  <si>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</si>
  <si>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</si>
  <si>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</si>
  <si>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</si>
  <si>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</si>
  <si>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</si>
  <si>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</si>
  <si>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</si>
  <si>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</si>
  <si>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</si>
  <si>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</si>
  <si>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</si>
  <si>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</si>
  <si>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</si>
  <si>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</si>
  <si>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</si>
  <si>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</si>
  <si>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</si>
  <si>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</si>
  <si>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</si>
  <si>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</si>
  <si>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</si>
  <si>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</si>
  <si>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</si>
  <si>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</si>
  <si>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</si>
  <si>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</si>
  <si>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</si>
  <si>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</si>
  <si>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</si>
  <si>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</si>
  <si>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</si>
  <si>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</si>
  <si>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</si>
  <si>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</si>
  <si>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</si>
  <si>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</si>
  <si>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</si>
  <si>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</si>
  <si>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</si>
  <si>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</si>
  <si>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</si>
  <si>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</si>
  <si>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</si>
  <si>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</si>
  <si>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</si>
  <si>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</si>
  <si>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</si>
  <si>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</si>
  <si>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</si>
  <si>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</si>
  <si>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</si>
  <si>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</si>
  <si>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</si>
  <si>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</si>
  <si>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</si>
  <si>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</si>
  <si>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</si>
  <si>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</si>
  <si>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</si>
  <si>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</si>
  <si>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</si>
  <si>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</si>
  <si>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</si>
  <si>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</si>
  <si>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</si>
  <si>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</si>
  <si>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</si>
  <si>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</si>
  <si>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</si>
  <si>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</si>
  <si>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</si>
  <si>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</si>
  <si>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</si>
  <si>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</si>
  <si>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</si>
  <si>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</si>
  <si>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</si>
  <si>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</si>
  <si>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</si>
  <si>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</si>
  <si>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</si>
  <si>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</si>
  <si>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</si>
  <si>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</si>
  <si>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</si>
  <si>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</si>
  <si>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</si>
  <si>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</si>
  <si>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</si>
  <si>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</si>
  <si>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</si>
  <si>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</si>
  <si>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</si>
  <si>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</si>
  <si>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</si>
  <si>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</si>
  <si>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</si>
  <si>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</si>
  <si>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</si>
  <si>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</si>
  <si>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</si>
  <si>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</si>
  <si>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</si>
  <si>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</si>
  <si>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</si>
  <si>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</si>
  <si>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</si>
  <si>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</si>
  <si>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</si>
  <si>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</si>
  <si>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</si>
  <si>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</si>
  <si>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</si>
  <si>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</si>
  <si>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</si>
  <si>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</si>
  <si>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</si>
  <si>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</si>
  <si>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</si>
  <si>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</si>
  <si>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</si>
  <si>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</si>
  <si>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</si>
  <si>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</si>
  <si>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</si>
  <si>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</si>
  <si>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</si>
  <si>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</si>
  <si>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</si>
  <si>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</si>
  <si>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</si>
  <si>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</si>
  <si>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</si>
  <si>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</si>
  <si>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</si>
  <si>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</si>
  <si>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</si>
  <si>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</si>
  <si>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</si>
  <si>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</si>
  <si>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</si>
  <si>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</si>
  <si>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</si>
  <si>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</si>
  <si>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</si>
  <si>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</si>
  <si>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</si>
  <si>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</si>
  <si>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</si>
  <si>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</si>
  <si>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</si>
  <si>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</si>
  <si>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</si>
  <si>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</si>
  <si>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</si>
  <si>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</si>
  <si>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</si>
  <si>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</si>
  <si>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</si>
  <si>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</si>
  <si>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</si>
  <si>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</si>
  <si>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</si>
  <si>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</si>
  <si>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</si>
  <si>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</si>
  <si>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</si>
  <si>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</si>
  <si>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</si>
  <si>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</si>
  <si>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</si>
  <si>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</si>
  <si>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</si>
  <si>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</si>
  <si>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</si>
  <si>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</si>
  <si>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</si>
  <si>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</si>
  <si>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</si>
  <si>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</si>
  <si>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</si>
  <si>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</si>
  <si>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</si>
  <si>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</si>
  <si>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</si>
  <si>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</si>
  <si>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</si>
  <si>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</si>
  <si>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</si>
  <si>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</si>
  <si>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</si>
  <si>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</si>
  <si>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</si>
  <si>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</si>
  <si>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</si>
  <si>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</si>
  <si>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</si>
  <si>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</si>
  <si>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</si>
  <si>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</si>
  <si>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</si>
  <si>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</si>
  <si>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</si>
  <si>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</si>
  <si>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</si>
  <si>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</si>
  <si>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</si>
  <si>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</si>
  <si>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</si>
  <si>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</si>
  <si>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</si>
  <si>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</si>
  <si>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</si>
  <si>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</si>
  <si>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</si>
  <si>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</si>
  <si>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</si>
  <si>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</si>
  <si>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</si>
  <si>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</si>
  <si>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</si>
  <si>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</si>
  <si>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</si>
  <si>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</si>
  <si>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</si>
  <si>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</si>
  <si>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</si>
  <si>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</si>
  <si>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</si>
  <si>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</si>
  <si>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</si>
  <si>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</si>
  <si>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</si>
  <si>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</si>
  <si>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</si>
  <si>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</si>
  <si>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</si>
  <si>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</si>
  <si>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</si>
  <si>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</si>
  <si>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</si>
  <si>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</si>
  <si>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</si>
  <si>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</si>
  <si>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</si>
  <si>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</si>
  <si>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</si>
  <si>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</si>
  <si>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</si>
  <si>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</si>
  <si>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</si>
  <si>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</si>
  <si>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</si>
  <si>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</si>
  <si>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</si>
  <si>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</si>
  <si>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</si>
  <si>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</si>
  <si>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</si>
  <si>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</si>
  <si>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</si>
  <si>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</si>
  <si>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</si>
  <si>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</si>
  <si>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</si>
  <si>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</si>
  <si>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</si>
  <si>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</si>
  <si>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</si>
  <si>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</si>
  <si>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</si>
  <si>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</si>
  <si>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</si>
  <si>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</si>
  <si>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</si>
  <si>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</si>
  <si>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</si>
  <si>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</si>
  <si>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</si>
  <si>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</si>
  <si>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</si>
  <si>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</si>
  <si>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</si>
  <si>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</si>
  <si>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</si>
  <si>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</si>
  <si>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</si>
  <si>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</si>
  <si>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</si>
  <si>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</si>
  <si>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</si>
  <si>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</si>
  <si>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</si>
  <si>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</si>
  <si>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</si>
  <si>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</si>
  <si>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</si>
  <si>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</si>
  <si>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</si>
  <si>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</si>
  <si>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</si>
  <si>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</si>
  <si>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</si>
  <si>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</si>
  <si>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</si>
  <si>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</si>
  <si>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</si>
  <si>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</si>
  <si>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</si>
  <si>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</si>
  <si>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</si>
  <si>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</si>
  <si>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</si>
  <si>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</si>
  <si>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</si>
  <si>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</si>
  <si>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</si>
  <si>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</si>
  <si>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</si>
  <si>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</si>
  <si>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</si>
  <si>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</si>
  <si>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</si>
  <si>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</si>
  <si>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</si>
  <si>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</si>
  <si>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</si>
  <si>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</si>
  <si>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</si>
  <si>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</si>
  <si>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</si>
  <si>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</si>
  <si>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</si>
  <si>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</si>
  <si>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</si>
  <si>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</si>
  <si>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</si>
  <si>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</si>
  <si>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</si>
  <si>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</si>
  <si>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</si>
  <si>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</si>
  <si>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</si>
  <si>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</si>
  <si>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</si>
  <si>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</si>
  <si>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</si>
  <si>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</si>
  <si>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</si>
  <si>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</si>
  <si>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</si>
  <si>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</si>
  <si>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</si>
  <si>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</si>
  <si>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</si>
  <si>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</si>
  <si>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</si>
  <si>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</si>
  <si>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</si>
  <si>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</si>
  <si>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</si>
  <si>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</si>
  <si>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</si>
  <si>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</si>
  <si>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</si>
  <si>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</si>
  <si>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</si>
  <si>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</si>
  <si>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</si>
  <si>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</si>
  <si>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</si>
  <si>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</si>
  <si>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</si>
  <si>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</si>
  <si>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</si>
  <si>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</si>
  <si>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</si>
  <si>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</si>
  <si>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</si>
  <si>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</si>
  <si>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</si>
  <si>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</si>
  <si>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</si>
  <si>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</si>
  <si>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</si>
  <si>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</si>
  <si>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</si>
  <si>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</si>
  <si>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</si>
  <si>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</si>
  <si>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</si>
  <si>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</si>
  <si>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</si>
  <si>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</si>
  <si>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</si>
  <si>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</si>
  <si>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</si>
  <si>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</si>
  <si>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</si>
  <si>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</si>
  <si>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</si>
  <si>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</si>
  <si>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</si>
  <si>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</si>
  <si>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</si>
  <si>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</si>
  <si>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</si>
  <si>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</si>
  <si>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</si>
  <si>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</si>
  <si>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</si>
  <si>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</si>
  <si>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</si>
  <si>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</si>
  <si>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</si>
  <si>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</si>
  <si>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</si>
  <si>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</si>
  <si>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</si>
  <si>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</si>
  <si>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</si>
  <si>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</si>
  <si>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</si>
  <si>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</si>
  <si>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</si>
  <si>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</si>
  <si>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</si>
  <si>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</si>
  <si>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</si>
  <si>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</si>
  <si>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</si>
  <si>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</si>
  <si>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</si>
  <si>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</si>
  <si>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</si>
  <si>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</si>
  <si>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</si>
  <si>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</si>
  <si>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</si>
  <si>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</si>
  <si>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</si>
  <si>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</si>
  <si>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</si>
  <si>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</si>
  <si>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</si>
  <si>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</si>
  <si>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</si>
  <si>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</si>
  <si>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</si>
  <si>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</si>
  <si>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</si>
  <si>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</si>
  <si>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</si>
  <si>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</si>
  <si>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</si>
  <si>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</si>
  <si>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</si>
  <si>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</si>
  <si>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</si>
  <si>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</si>
  <si>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</si>
  <si>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</si>
  <si>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</si>
  <si>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</si>
  <si>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</si>
  <si>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</si>
  <si>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</si>
  <si>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</si>
  <si>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</si>
  <si>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</si>
  <si>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</si>
  <si>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</si>
  <si>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</si>
  <si>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</si>
  <si>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</si>
  <si>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</si>
  <si>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</si>
  <si>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</si>
  <si>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</si>
  <si>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</si>
  <si>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</si>
  <si>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</si>
  <si>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</si>
  <si>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</si>
  <si>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</si>
  <si>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</si>
  <si>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</si>
  <si>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</si>
  <si>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</si>
  <si>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</si>
  <si>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</si>
  <si>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</si>
  <si>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</si>
  <si>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</si>
  <si>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</si>
  <si>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</si>
  <si>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</si>
  <si>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</si>
  <si>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</si>
  <si>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</si>
  <si>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</si>
  <si>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</si>
  <si>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</si>
  <si>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</si>
  <si>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</si>
  <si>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</si>
  <si>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</si>
  <si>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</si>
  <si>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</si>
  <si>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</si>
  <si>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</si>
  <si>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</si>
  <si>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</si>
  <si>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</si>
  <si>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</si>
  <si>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</si>
  <si>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</si>
  <si>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</si>
  <si>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</si>
  <si>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</si>
  <si>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</si>
  <si>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</si>
  <si>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</si>
  <si>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</si>
  <si>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</si>
  <si>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</si>
  <si>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</si>
  <si>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</si>
  <si>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</si>
  <si>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</si>
  <si>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</si>
  <si>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</si>
  <si>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</si>
  <si>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</si>
  <si>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</si>
  <si>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</si>
  <si>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</si>
  <si>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</si>
  <si>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</si>
  <si>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</si>
  <si>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</si>
  <si>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</si>
  <si>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</si>
  <si>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</si>
  <si>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</si>
  <si>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</si>
  <si>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</si>
  <si>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</si>
  <si>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</si>
  <si>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</si>
  <si>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</si>
  <si>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</si>
  <si>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</si>
  <si>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</si>
  <si>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</si>
  <si>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</si>
  <si>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</si>
  <si>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</si>
  <si>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</si>
  <si>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</si>
  <si>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</si>
  <si>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</si>
  <si>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</si>
  <si>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</si>
  <si>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</si>
  <si>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</si>
  <si>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</si>
  <si>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</si>
  <si>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</si>
  <si>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</si>
  <si>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</si>
  <si>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</si>
  <si>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</si>
  <si>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</si>
  <si>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</si>
  <si>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</si>
  <si>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</si>
  <si>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</si>
  <si>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</si>
  <si>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</si>
  <si>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</si>
  <si>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</si>
  <si>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</si>
  <si>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</si>
  <si>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</si>
  <si>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</si>
  <si>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</si>
  <si>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</si>
  <si>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</si>
  <si>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</si>
  <si>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</si>
  <si>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</si>
  <si>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</si>
  <si>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</si>
  <si>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</si>
  <si>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</si>
  <si>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</si>
  <si>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</si>
  <si>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</si>
  <si>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</si>
  <si>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</si>
  <si>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</si>
  <si>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</si>
  <si>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</si>
  <si>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</si>
  <si>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</si>
  <si>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</si>
  <si>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</si>
  <si>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</si>
  <si>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</si>
  <si>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</si>
  <si>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</si>
  <si>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</si>
  <si>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</si>
  <si>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</si>
  <si>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</si>
  <si>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</si>
  <si>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</si>
  <si>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</si>
  <si>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</si>
  <si>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</si>
  <si>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</si>
  <si>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</si>
  <si>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</si>
  <si>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</si>
  <si>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</si>
  <si>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</si>
  <si>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</si>
  <si>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</si>
  <si>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</si>
  <si>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</si>
  <si>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</si>
  <si>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</si>
  <si>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</si>
  <si>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</si>
  <si>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</si>
  <si>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</si>
  <si>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</si>
  <si>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</si>
  <si>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</si>
  <si>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</si>
  <si>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</si>
  <si>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</si>
  <si>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</si>
  <si>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</si>
  <si>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</si>
  <si>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</si>
  <si>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</si>
  <si>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</si>
  <si>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</si>
  <si>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</si>
  <si>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</si>
  <si>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</si>
  <si>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</si>
  <si>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</si>
  <si>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</si>
  <si>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</si>
  <si>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</si>
  <si>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</si>
  <si>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</si>
  <si>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</si>
  <si>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</si>
  <si>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</si>
  <si>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</si>
  <si>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</si>
  <si>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</si>
  <si>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</si>
  <si>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</si>
  <si>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</si>
  <si>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</si>
  <si>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</si>
  <si>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</si>
  <si>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</si>
  <si>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</si>
  <si>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</si>
  <si>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</si>
  <si>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</si>
  <si>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</si>
  <si>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</si>
  <si>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</si>
  <si>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</si>
  <si>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</si>
  <si>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</si>
  <si>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</si>
  <si>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</si>
  <si>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</si>
  <si>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</si>
  <si>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</si>
  <si>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</si>
  <si>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</si>
  <si>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</si>
  <si>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</si>
  <si>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</si>
  <si>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</si>
  <si>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</si>
  <si>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</si>
  <si>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</si>
  <si>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</si>
  <si>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</si>
  <si>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</si>
  <si>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</si>
  <si>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</si>
  <si>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</si>
  <si>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</si>
  <si>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</si>
  <si>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</si>
  <si>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</si>
  <si>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</si>
  <si>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</si>
  <si>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</si>
  <si>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</si>
  <si>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</si>
  <si>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</si>
  <si>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</si>
  <si>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</si>
  <si>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</si>
  <si>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</si>
  <si>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</si>
  <si>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</si>
  <si>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</si>
  <si>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</si>
  <si>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</si>
  <si>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</si>
  <si>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</si>
  <si>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</si>
  <si>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</si>
  <si>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</si>
  <si>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</si>
  <si>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</si>
  <si>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</si>
  <si>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</si>
  <si>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</si>
  <si>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</si>
  <si>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</si>
  <si>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</si>
  <si>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</si>
  <si>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</si>
  <si>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</si>
  <si>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</si>
  <si>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</si>
  <si>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</si>
  <si>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</si>
  <si>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</si>
  <si>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</si>
  <si>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</si>
  <si>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</si>
  <si>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</si>
  <si>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</si>
  <si>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</si>
  <si>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</si>
  <si>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</si>
  <si>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</si>
  <si>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</si>
  <si>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</si>
  <si>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</si>
  <si>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</si>
  <si>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</si>
  <si>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</si>
  <si>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</si>
  <si>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</si>
  <si>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</si>
  <si>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</si>
  <si>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</si>
  <si>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</si>
  <si>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</si>
  <si>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</si>
  <si>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</si>
  <si>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</si>
  <si>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</si>
  <si>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</si>
  <si>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</si>
  <si>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</si>
  <si>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</si>
  <si>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</si>
  <si>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</si>
  <si>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</si>
  <si>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</si>
  <si>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</si>
  <si>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</si>
  <si>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</si>
  <si>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</si>
  <si>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</si>
  <si>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</si>
  <si>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</si>
  <si>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</si>
  <si>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</si>
  <si>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</si>
  <si>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</si>
  <si>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</si>
  <si>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</si>
  <si>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</si>
  <si>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</si>
  <si>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</si>
  <si>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</si>
  <si>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</si>
  <si>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</si>
  <si>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</si>
  <si>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</si>
  <si>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</si>
  <si>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</si>
  <si>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</si>
  <si>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</si>
  <si>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</si>
  <si>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</si>
  <si>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</si>
  <si>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</si>
  <si>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</si>
  <si>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</si>
  <si>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</si>
  <si>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</si>
  <si>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</si>
  <si>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</si>
  <si>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</si>
  <si>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</si>
  <si>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</si>
  <si>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</si>
  <si>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</si>
  <si>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</si>
  <si>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</si>
  <si>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</si>
  <si>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</si>
  <si>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</si>
  <si>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</si>
  <si>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</si>
  <si>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</si>
  <si>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</si>
  <si>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</si>
  <si>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</si>
  <si>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</si>
  <si>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</si>
  <si>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</si>
  <si>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</si>
  <si>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</si>
  <si>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</si>
  <si>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</si>
  <si>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</si>
  <si>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</si>
  <si>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</si>
  <si>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</si>
  <si>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</si>
  <si>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</si>
  <si>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</si>
  <si>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</si>
  <si>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</si>
  <si>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</si>
  <si>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</si>
  <si>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</si>
  <si>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</si>
  <si>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</si>
  <si>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</si>
  <si>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</si>
  <si>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</si>
  <si>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</si>
  <si>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</si>
  <si>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</si>
  <si>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</si>
  <si>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</si>
  <si>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</si>
  <si>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</si>
  <si>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</si>
  <si>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</si>
  <si>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</si>
  <si>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</si>
  <si>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</si>
  <si>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</si>
  <si>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</si>
  <si>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</si>
  <si>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</si>
  <si>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</si>
  <si>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</si>
  <si>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</si>
  <si>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</si>
  <si>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</si>
  <si>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</si>
  <si>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</si>
  <si>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</si>
  <si>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</si>
  <si>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</si>
  <si>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</si>
  <si>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</si>
  <si>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</si>
  <si>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</si>
  <si>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</si>
  <si>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</si>
  <si>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</si>
  <si>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</si>
  <si>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</si>
  <si>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</si>
  <si>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</si>
  <si>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</si>
  <si>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</si>
  <si>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</si>
  <si>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</si>
  <si>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</si>
  <si>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</si>
  <si>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</si>
  <si>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</si>
  <si>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</si>
  <si>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</si>
  <si>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</si>
  <si>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</si>
  <si>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</si>
  <si>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</si>
  <si>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</si>
  <si>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</si>
  <si>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</si>
  <si>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</si>
  <si>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</si>
  <si>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</si>
  <si>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</si>
  <si>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</si>
  <si>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</si>
  <si>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</si>
  <si>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</si>
  <si>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</si>
  <si>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</si>
  <si>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</si>
  <si>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</si>
  <si>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</si>
  <si>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</si>
  <si>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</si>
  <si>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</si>
  <si>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</si>
  <si>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</si>
  <si>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</si>
  <si>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</si>
  <si>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</si>
  <si>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</si>
  <si>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</si>
  <si>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</si>
  <si>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</si>
  <si>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</si>
  <si>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</si>
  <si>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</si>
  <si>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</si>
  <si>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</si>
  <si>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</si>
  <si>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</si>
  <si>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</si>
  <si>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</si>
  <si>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</si>
  <si>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</si>
  <si>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</si>
  <si>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</si>
  <si>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</si>
  <si>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</si>
  <si>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</si>
  <si>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</si>
  <si>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</si>
  <si>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</si>
  <si>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</si>
  <si>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</si>
  <si>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</si>
  <si>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</si>
  <si>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</si>
  <si>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</si>
  <si>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</si>
  <si>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</si>
  <si>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</si>
  <si>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</si>
  <si>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</si>
  <si>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</si>
  <si>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</si>
  <si>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</si>
  <si>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</si>
  <si>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</si>
  <si>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</si>
  <si>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</si>
  <si>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</si>
  <si>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</si>
  <si>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</si>
  <si>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</si>
  <si>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</si>
  <si>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</si>
  <si>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</si>
  <si>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</si>
  <si>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</si>
  <si>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</si>
  <si>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</si>
  <si>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</si>
  <si>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</si>
  <si>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</si>
  <si>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</si>
  <si>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</si>
  <si>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</si>
  <si>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</si>
  <si>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</si>
  <si>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</si>
  <si>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</si>
  <si>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</si>
  <si>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</si>
  <si>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</si>
  <si>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</si>
  <si>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</si>
  <si>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</si>
  <si>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</si>
  <si>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</si>
  <si>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</si>
  <si>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</si>
  <si>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</si>
  <si>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</si>
  <si>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</si>
  <si>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</si>
  <si>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</si>
  <si>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</si>
  <si>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</si>
  <si>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</si>
  <si>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</si>
  <si>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</si>
  <si>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</si>
  <si>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</si>
  <si>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</si>
  <si>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</si>
  <si>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</si>
  <si>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</si>
  <si>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</si>
  <si>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</si>
  <si>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</si>
  <si>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</si>
  <si>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</si>
  <si>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</si>
  <si>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</si>
  <si>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</si>
  <si>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</si>
  <si>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</si>
  <si>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</si>
  <si>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</si>
  <si>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</si>
  <si>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</si>
  <si>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</si>
  <si>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</si>
  <si>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</si>
  <si>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</si>
  <si>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</si>
  <si>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</si>
  <si>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</si>
  <si>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</si>
  <si>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</si>
  <si>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</si>
  <si>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</si>
  <si>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</si>
  <si>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</si>
  <si>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</si>
  <si>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</si>
  <si>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</si>
  <si>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</si>
  <si>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</si>
  <si>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</si>
  <si>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</si>
  <si>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</si>
  <si>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</si>
  <si>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</si>
  <si>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</si>
  <si>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</si>
  <si>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</si>
  <si>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</si>
  <si>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</si>
  <si>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</si>
  <si>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</si>
  <si>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</si>
  <si>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</si>
  <si>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</si>
  <si>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</si>
  <si>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</si>
  <si>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</si>
  <si>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</si>
  <si>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</si>
  <si>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</si>
  <si>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</si>
  <si>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</si>
  <si>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</si>
  <si>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</si>
  <si>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</si>
  <si>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</si>
  <si>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</si>
  <si>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</si>
  <si>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</si>
  <si>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</si>
  <si>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</si>
  <si>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</si>
  <si>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</si>
  <si>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</si>
  <si>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</si>
  <si>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</si>
  <si>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</si>
  <si>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</si>
  <si>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</si>
  <si>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</si>
  <si>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</si>
  <si>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</si>
  <si>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</si>
  <si>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</si>
  <si>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</si>
  <si>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</si>
  <si>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</si>
  <si>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</si>
  <si>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</si>
  <si>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</si>
  <si>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</si>
  <si>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</si>
  <si>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</si>
  <si>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</si>
  <si>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</si>
  <si>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</si>
  <si>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</si>
  <si>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</si>
  <si>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</si>
  <si>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</si>
  <si>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</si>
  <si>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</si>
  <si>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</si>
  <si>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</si>
  <si>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</si>
  <si>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</si>
  <si>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</si>
  <si>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</si>
  <si>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</si>
  <si>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</si>
  <si>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</si>
  <si>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</si>
  <si>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</si>
  <si>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</si>
  <si>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</si>
  <si>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</si>
  <si>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</si>
  <si>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</si>
  <si>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</si>
  <si>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</si>
  <si>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</si>
  <si>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</si>
  <si>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</si>
  <si>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</si>
  <si>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</si>
  <si>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</si>
  <si>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</si>
  <si>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</si>
  <si>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</si>
  <si>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</si>
  <si>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</si>
  <si>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</si>
  <si>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</si>
  <si>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</si>
  <si>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</si>
  <si>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</si>
  <si>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</si>
  <si>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</si>
  <si>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</si>
  <si>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</si>
  <si>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</si>
  <si>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</si>
  <si>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</si>
  <si>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</si>
  <si>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</si>
  <si>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</si>
  <si>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</si>
  <si>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</si>
  <si>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</si>
  <si>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</si>
  <si>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</si>
  <si>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</si>
  <si>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</si>
  <si>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</si>
  <si>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</si>
  <si>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</si>
  <si>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</si>
  <si>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</si>
  <si>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</si>
  <si>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</si>
  <si>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</si>
  <si>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</si>
  <si>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</si>
  <si>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</si>
  <si>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</si>
  <si>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</si>
  <si>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</si>
  <si>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</si>
  <si>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</si>
  <si>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</si>
  <si>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</si>
  <si>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</si>
  <si>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</si>
  <si>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</si>
  <si>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</si>
  <si>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</si>
  <si>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</si>
  <si>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</si>
  <si>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</si>
  <si>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</si>
  <si>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</si>
  <si>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</si>
  <si>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</si>
  <si>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</si>
  <si>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</si>
  <si>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</si>
  <si>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</si>
  <si>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</si>
  <si>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</si>
  <si>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</si>
  <si>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</si>
  <si>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</si>
  <si>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</si>
  <si>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</si>
  <si>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</si>
  <si>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</si>
  <si>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</si>
  <si>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</si>
  <si>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</si>
  <si>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</si>
  <si>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</si>
  <si>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</si>
  <si>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</si>
  <si>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</si>
  <si>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</si>
  <si>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</si>
  <si>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</si>
  <si>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</si>
  <si>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</si>
  <si>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</si>
  <si>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</si>
  <si>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</si>
  <si>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</si>
  <si>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</si>
  <si>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</si>
  <si>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</si>
  <si>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</si>
  <si>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</si>
  <si>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</si>
  <si>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</si>
  <si>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</si>
  <si>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</si>
  <si>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</si>
  <si>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</si>
  <si>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</si>
  <si>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</si>
  <si>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</si>
  <si>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</si>
  <si>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</si>
  <si>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</si>
  <si>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</si>
  <si>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</si>
  <si>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</si>
  <si>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</si>
  <si>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</si>
  <si>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</si>
  <si>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</si>
  <si>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</si>
  <si>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</si>
  <si>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</si>
  <si>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</si>
  <si>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</si>
  <si>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</si>
  <si>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</si>
  <si>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</si>
  <si>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</si>
  <si>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</si>
  <si>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</si>
  <si>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</si>
  <si>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</si>
  <si>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</si>
  <si>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</si>
  <si>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</si>
  <si>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</si>
  <si>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</si>
  <si>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</si>
  <si>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</si>
  <si>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</si>
  <si>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</si>
  <si>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</si>
  <si>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</si>
  <si>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</si>
  <si>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</si>
  <si>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</si>
  <si>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</si>
  <si>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</si>
  <si>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</si>
  <si>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</si>
  <si>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</si>
  <si>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</si>
  <si>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</si>
  <si>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</si>
  <si>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</si>
  <si>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</si>
  <si>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</si>
  <si>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</si>
  <si>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</si>
  <si>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</si>
  <si>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</si>
  <si>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</si>
  <si>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</si>
  <si>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</si>
  <si>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</si>
  <si>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</si>
  <si>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</si>
  <si>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</si>
  <si>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</si>
  <si>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</si>
  <si>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</si>
  <si>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</si>
  <si>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</si>
  <si>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</si>
  <si>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</si>
  <si>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</si>
  <si>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</si>
  <si>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</si>
  <si>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</si>
  <si>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</si>
  <si>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</si>
  <si>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</si>
  <si>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</si>
  <si>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</si>
  <si>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</si>
  <si>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</si>
  <si>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</si>
  <si>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</si>
  <si>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</si>
  <si>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</si>
  <si>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</si>
  <si>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</si>
  <si>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</si>
  <si>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</si>
  <si>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</si>
  <si>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</si>
  <si>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</si>
  <si>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</si>
  <si>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</si>
  <si>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</si>
  <si>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</si>
  <si>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</si>
  <si>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</si>
  <si>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</si>
  <si>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</si>
  <si>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</si>
  <si>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</si>
  <si>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</si>
  <si>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</si>
  <si>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</si>
  <si>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</si>
  <si>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</si>
  <si>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</si>
  <si>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</si>
  <si>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</si>
  <si>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</si>
  <si>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</si>
  <si>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</si>
  <si>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</si>
  <si>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</si>
  <si>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</si>
  <si>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</si>
  <si>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</si>
  <si>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</si>
  <si>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</si>
  <si>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</si>
  <si>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</si>
  <si>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</si>
  <si>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</si>
  <si>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</si>
  <si>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</si>
  <si>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</si>
  <si>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</si>
  <si>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</si>
  <si>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</si>
  <si>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</si>
  <si>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</si>
  <si>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</si>
  <si>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</si>
  <si>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</si>
  <si>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</si>
  <si>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</si>
  <si>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</si>
  <si>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</si>
  <si>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</si>
  <si>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</si>
  <si>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</si>
  <si>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</si>
  <si>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</si>
  <si>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</si>
  <si>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</si>
  <si>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</si>
  <si>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</si>
  <si>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</si>
  <si>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</si>
  <si>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</si>
  <si>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</si>
  <si>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</si>
  <si>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</si>
  <si>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</si>
  <si>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</si>
  <si>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</si>
  <si>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</si>
  <si>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</si>
  <si>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</si>
  <si>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</si>
  <si>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</si>
  <si>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</si>
  <si>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</si>
  <si>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</si>
  <si>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</si>
  <si>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</si>
  <si>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</si>
  <si>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</si>
  <si>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</si>
  <si>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</si>
  <si>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</si>
  <si>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</si>
  <si>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</si>
  <si>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</si>
  <si>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</si>
  <si>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</si>
  <si>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</si>
  <si>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</si>
  <si>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</si>
  <si>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</si>
  <si>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</si>
  <si>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</si>
  <si>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</si>
  <si>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</si>
  <si>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</si>
  <si>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</si>
  <si>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</si>
  <si>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</si>
  <si>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</si>
  <si>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</si>
  <si>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</si>
  <si>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</si>
  <si>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</si>
  <si>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</si>
  <si>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</si>
  <si>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</si>
  <si>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</si>
  <si>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</si>
  <si>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</si>
  <si>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</si>
  <si>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</si>
  <si>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</si>
  <si>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</si>
  <si>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</si>
  <si>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</si>
  <si>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</si>
  <si>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</si>
  <si>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</si>
  <si>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</si>
  <si>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</si>
  <si>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</si>
  <si>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</si>
  <si>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</si>
  <si>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</si>
  <si>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</si>
  <si>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</si>
  <si>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</si>
  <si>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</si>
  <si>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</si>
  <si>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</si>
  <si>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</si>
  <si>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</si>
  <si>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</si>
  <si>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</si>
  <si>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</si>
  <si>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</si>
  <si>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</si>
  <si>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</si>
  <si>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</si>
  <si>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</si>
  <si>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</si>
  <si>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</si>
  <si>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</si>
  <si>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</si>
  <si>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</si>
  <si>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</si>
  <si>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</si>
  <si>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</si>
  <si>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</si>
  <si>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</si>
  <si>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</si>
  <si>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</si>
  <si>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</si>
  <si>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</si>
  <si>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</si>
  <si>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</si>
  <si>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</si>
  <si>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</si>
  <si>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</si>
  <si>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</si>
  <si>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</si>
  <si>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</si>
  <si>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</si>
  <si>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</si>
  <si>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</si>
  <si>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</si>
  <si>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</si>
  <si>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</si>
  <si>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</si>
  <si>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</si>
  <si>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</si>
  <si>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</si>
  <si>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</si>
  <si>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</si>
  <si>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</si>
  <si>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</si>
  <si>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</si>
  <si>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</si>
  <si>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</si>
  <si>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</si>
  <si>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</si>
  <si>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</si>
  <si>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</si>
  <si>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</si>
  <si>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</si>
  <si>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</si>
  <si>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</si>
  <si>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</si>
  <si>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</si>
  <si>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</si>
  <si>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</si>
  <si>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</si>
  <si>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</si>
  <si>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</si>
  <si>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</si>
  <si>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</si>
  <si>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</si>
  <si>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</si>
  <si>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</si>
  <si>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</si>
  <si>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</si>
  <si>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</si>
  <si>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</si>
  <si>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</si>
  <si>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</si>
  <si>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</si>
  <si>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</si>
  <si>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</si>
  <si>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</si>
  <si>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</si>
  <si>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</si>
  <si>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</si>
  <si>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</si>
  <si>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</si>
  <si>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</si>
  <si>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</si>
  <si>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</si>
  <si>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</si>
  <si>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</si>
  <si>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</si>
  <si>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</si>
  <si>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</si>
  <si>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</si>
  <si>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</si>
  <si>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</si>
  <si>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</si>
  <si>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</si>
  <si>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</si>
  <si>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</si>
  <si>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</si>
  <si>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</si>
  <si>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</si>
  <si>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</si>
  <si>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</si>
  <si>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</si>
  <si>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</si>
  <si>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</si>
  <si>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</si>
  <si>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</si>
  <si>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</si>
  <si>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</si>
  <si>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</si>
  <si>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</si>
  <si>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</si>
  <si>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</si>
  <si>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</si>
  <si>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</si>
  <si>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</si>
  <si>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</si>
  <si>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</si>
  <si>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</si>
  <si>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</si>
  <si>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</si>
  <si>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</si>
  <si>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</si>
  <si>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</si>
  <si>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</si>
  <si>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</si>
  <si>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</si>
  <si>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</si>
  <si>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</si>
  <si>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</si>
  <si>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</si>
  <si>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</si>
  <si>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</si>
  <si>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</si>
  <si>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</si>
  <si>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</si>
  <si>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</si>
  <si>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</si>
  <si>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</si>
  <si>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</si>
  <si>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</si>
  <si>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</si>
  <si>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</si>
  <si>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</si>
  <si>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</si>
  <si>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</si>
  <si>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</si>
  <si>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</si>
  <si>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</si>
  <si>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</si>
  <si>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</si>
  <si>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</si>
  <si>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</si>
  <si>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</si>
  <si>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</si>
  <si>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</si>
  <si>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</si>
  <si>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</si>
  <si>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</si>
  <si>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</si>
  <si>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</si>
  <si>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</si>
  <si>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</si>
  <si>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</si>
  <si>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</si>
  <si>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</si>
  <si>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</si>
  <si>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</si>
  <si>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</si>
  <si>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</si>
  <si>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</si>
  <si>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</si>
  <si>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</si>
  <si>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</si>
  <si>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</si>
  <si>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</si>
  <si>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</si>
  <si>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</si>
  <si>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</si>
  <si>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</si>
  <si>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</si>
  <si>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</si>
  <si>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</si>
  <si>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</si>
  <si>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</si>
  <si>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</si>
  <si>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</si>
  <si>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</si>
  <si>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</si>
  <si>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</si>
  <si>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</si>
  <si>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</si>
  <si>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</si>
  <si>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</si>
  <si>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</si>
  <si>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</si>
  <si>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</si>
  <si>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</si>
  <si>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</si>
  <si>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</si>
  <si>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</si>
  <si>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</si>
  <si>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</si>
  <si>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</si>
  <si>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</si>
  <si>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</si>
  <si>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</si>
  <si>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</si>
  <si>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</si>
  <si>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</si>
  <si>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</si>
  <si>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</si>
  <si>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</si>
  <si>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</si>
  <si>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</si>
  <si>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</si>
  <si>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</si>
  <si>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</si>
  <si>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</si>
  <si>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</si>
  <si>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</si>
  <si>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</si>
  <si>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</si>
  <si>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</si>
  <si>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</si>
  <si>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</si>
  <si>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</si>
  <si>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</si>
  <si>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</si>
  <si>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</si>
  <si>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</si>
  <si>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</si>
  <si>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</si>
  <si>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</si>
  <si>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</si>
  <si>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</si>
  <si>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</si>
  <si>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</si>
  <si>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</si>
  <si>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</si>
  <si>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</si>
  <si>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</si>
  <si>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</si>
  <si>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</si>
  <si>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</si>
  <si>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</si>
  <si>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</si>
  <si>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</si>
  <si>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</si>
  <si>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</si>
  <si>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</si>
  <si>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</si>
  <si>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</si>
  <si>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</si>
  <si>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</si>
  <si>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</si>
  <si>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</si>
  <si>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</si>
  <si>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</si>
  <si>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</si>
  <si>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</si>
  <si>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</si>
  <si>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</si>
  <si>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</si>
  <si>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</si>
  <si>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</si>
  <si>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</si>
  <si>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</si>
  <si>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</si>
  <si>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</si>
  <si>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</si>
  <si>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</si>
  <si>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</si>
  <si>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</si>
  <si>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</si>
  <si>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</si>
  <si>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</si>
  <si>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</si>
  <si>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</si>
  <si>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</si>
  <si>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</si>
  <si>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</si>
  <si>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</si>
  <si>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</si>
  <si>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</si>
  <si>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</si>
  <si>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</si>
  <si>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</si>
  <si>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</si>
  <si>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</si>
  <si>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</si>
  <si>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</si>
  <si>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</si>
  <si>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</si>
  <si>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</si>
  <si>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</si>
  <si>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</si>
  <si>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</si>
  <si>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</si>
  <si>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</si>
  <si>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</si>
  <si>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</si>
  <si>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</si>
  <si>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</si>
  <si>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</si>
  <si>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</si>
  <si>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</si>
  <si>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</si>
  <si>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</si>
  <si>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</si>
  <si>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</si>
  <si>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</si>
  <si>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</si>
  <si>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</si>
  <si>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</si>
  <si>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</si>
  <si>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</si>
  <si>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</si>
  <si>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</si>
  <si>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</si>
  <si>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</si>
  <si>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</si>
  <si>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</si>
  <si>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</si>
  <si>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</si>
  <si>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</si>
  <si>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</si>
  <si>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</si>
  <si>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</si>
  <si>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</si>
  <si>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</si>
  <si>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</si>
  <si>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</si>
  <si>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</si>
  <si>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</si>
  <si>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</si>
  <si>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</si>
  <si>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</si>
  <si>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</si>
  <si>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</si>
  <si>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</si>
  <si>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</si>
  <si>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</si>
  <si>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</si>
  <si>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</si>
  <si>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</si>
  <si>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</si>
  <si>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</si>
  <si>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</si>
  <si>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</si>
  <si>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</si>
  <si>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</si>
  <si>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</si>
  <si>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</si>
  <si>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</si>
  <si>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</si>
  <si>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</si>
  <si>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</si>
  <si>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</si>
  <si>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</si>
  <si>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</si>
  <si>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</si>
  <si>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</si>
  <si>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</si>
  <si>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</si>
  <si>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</si>
  <si>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</si>
  <si>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</si>
  <si>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</si>
  <si>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</si>
  <si>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</si>
  <si>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</si>
  <si>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</si>
  <si>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</si>
  <si>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</si>
  <si>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</si>
  <si>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</si>
  <si>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</si>
  <si>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</si>
  <si>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</si>
  <si>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</si>
  <si>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</si>
  <si>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</si>
  <si>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</si>
  <si>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</si>
  <si>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</si>
  <si>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</si>
  <si>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</si>
  <si>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</si>
  <si>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</si>
  <si>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</si>
  <si>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</si>
  <si>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</si>
  <si>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</si>
  <si>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</si>
  <si>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</si>
  <si>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</si>
  <si>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</si>
  <si>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</si>
  <si>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</si>
  <si>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</si>
  <si>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</si>
  <si>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</si>
  <si>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</si>
  <si>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</si>
  <si>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</si>
  <si>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</si>
  <si>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</si>
  <si>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</si>
  <si>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</si>
  <si>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</si>
  <si>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</si>
  <si>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</si>
  <si>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</si>
  <si>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</si>
  <si>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</si>
  <si>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</si>
  <si>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</si>
  <si>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</si>
  <si>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</si>
  <si>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</si>
  <si>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</si>
  <si>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</si>
  <si>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</si>
  <si>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</si>
  <si>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</si>
  <si>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</si>
  <si>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</si>
  <si>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</si>
  <si>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</si>
  <si>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</si>
  <si>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</si>
  <si>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</si>
  <si>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</si>
  <si>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</si>
  <si>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</si>
  <si>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</si>
  <si>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</si>
  <si>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</si>
  <si>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</si>
  <si>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</si>
  <si>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</si>
  <si>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</si>
  <si>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</si>
  <si>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</si>
  <si>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</si>
  <si>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</si>
  <si>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</si>
  <si>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</si>
  <si>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</si>
  <si>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</si>
  <si>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</si>
  <si>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</si>
  <si>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</si>
  <si>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</si>
  <si>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</si>
  <si>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</si>
  <si>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</si>
  <si>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</si>
  <si>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</si>
  <si>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</si>
  <si>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</si>
  <si>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</si>
  <si>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</si>
  <si>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</si>
  <si>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</si>
  <si>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</si>
  <si>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</si>
  <si>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</si>
  <si>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</si>
  <si>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</si>
  <si>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</si>
  <si>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</si>
  <si>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</si>
  <si>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</si>
  <si>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</si>
  <si>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</si>
  <si>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</si>
  <si>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</si>
  <si>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</si>
  <si>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</si>
  <si>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</si>
  <si>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</si>
  <si>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</si>
  <si>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</si>
  <si>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</si>
  <si>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</si>
  <si>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</si>
  <si>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</si>
  <si>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</si>
  <si>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</si>
  <si>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</si>
  <si>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</si>
  <si>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</si>
  <si>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</si>
  <si>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</si>
  <si>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</si>
  <si>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</si>
  <si>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</si>
  <si>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</si>
  <si>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</si>
  <si>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</si>
  <si>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</si>
  <si>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</si>
  <si>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</si>
  <si>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</si>
  <si>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</si>
  <si>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</si>
  <si>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</si>
  <si>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</si>
  <si>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</si>
  <si>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</si>
  <si>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</si>
  <si>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</si>
  <si>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</si>
  <si>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</si>
  <si>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</si>
  <si>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</si>
  <si>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</si>
  <si>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</si>
  <si>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</si>
  <si>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</si>
  <si>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</si>
  <si>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</si>
  <si>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</si>
  <si>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</si>
  <si>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</si>
  <si>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</si>
  <si>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</si>
  <si>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</si>
  <si>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</si>
  <si>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</si>
  <si>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</si>
  <si>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</si>
  <si>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</si>
  <si>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</si>
  <si>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</si>
  <si>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</si>
  <si>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</si>
  <si>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</si>
  <si>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</si>
  <si>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</si>
  <si>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</si>
  <si>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</si>
  <si>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</si>
  <si>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</si>
  <si>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</si>
  <si>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</si>
  <si>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</si>
  <si>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</si>
  <si>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</si>
  <si>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</si>
  <si>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</si>
  <si>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</si>
  <si>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</si>
  <si>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</si>
  <si>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</si>
  <si>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</si>
  <si>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</si>
  <si>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</si>
  <si>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</si>
  <si>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</si>
  <si>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</si>
  <si>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</si>
  <si>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</si>
  <si>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</si>
  <si>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</si>
  <si>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</si>
  <si>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</si>
  <si>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</si>
  <si>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</si>
  <si>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</si>
  <si>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</si>
  <si>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</si>
  <si>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</si>
  <si>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</si>
  <si>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</si>
  <si>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</si>
  <si>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</si>
  <si>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</si>
  <si>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</si>
  <si>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</si>
  <si>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</si>
  <si>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</si>
  <si>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</si>
  <si>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</si>
  <si>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</si>
  <si>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</si>
  <si>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</si>
  <si>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</si>
  <si>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</si>
  <si>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</si>
  <si>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</si>
  <si>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</si>
  <si>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</si>
  <si>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</si>
  <si>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</si>
  <si>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</si>
  <si>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</si>
  <si>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</si>
  <si>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</si>
  <si>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</si>
  <si>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</si>
  <si>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</si>
  <si>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</si>
  <si>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</si>
  <si>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</si>
  <si>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</si>
  <si>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</si>
  <si>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</si>
  <si>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</si>
  <si>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</si>
  <si>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</si>
  <si>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</si>
  <si>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</si>
  <si>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</si>
  <si>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</si>
  <si>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</si>
  <si>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</si>
  <si>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</si>
  <si>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</si>
  <si>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</si>
  <si>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</si>
  <si>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</si>
  <si>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</si>
  <si>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</si>
  <si>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</si>
  <si>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</si>
  <si>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</si>
  <si>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</si>
  <si>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</si>
  <si>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</si>
  <si>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</si>
  <si>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</si>
  <si>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</si>
  <si>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</si>
  <si>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</si>
  <si>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</si>
  <si>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</si>
  <si>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</si>
  <si>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</si>
  <si>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</si>
  <si>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</si>
  <si>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</si>
  <si>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</si>
  <si>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</si>
  <si>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</si>
  <si>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</si>
  <si>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</si>
  <si>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</si>
  <si>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</si>
  <si>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</si>
  <si>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</si>
  <si>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</si>
  <si>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</si>
  <si>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</si>
  <si>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</si>
  <si>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</si>
  <si>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</si>
  <si>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</si>
  <si>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</si>
  <si>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</si>
  <si>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</si>
  <si>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</si>
  <si>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</si>
  <si>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</si>
  <si>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</si>
  <si>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</si>
  <si>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</si>
  <si>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</si>
  <si>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</si>
  <si>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</si>
  <si>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</si>
  <si>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</si>
  <si>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</si>
  <si>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</si>
  <si>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</si>
  <si>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</si>
  <si>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</si>
  <si>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</si>
  <si>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</si>
  <si>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</si>
  <si>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</si>
  <si>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</si>
  <si>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</si>
  <si>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</si>
  <si>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</si>
  <si>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</si>
  <si>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</si>
  <si>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</si>
  <si>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</si>
  <si>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</si>
  <si>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</si>
  <si>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</si>
  <si>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</si>
  <si>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</si>
  <si>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</si>
  <si>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</si>
  <si>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</si>
  <si>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</si>
  <si>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</si>
  <si>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</si>
  <si>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</si>
  <si>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</si>
  <si>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</si>
  <si>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</si>
  <si>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</si>
  <si>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</si>
  <si>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</si>
  <si>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</si>
  <si>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</si>
  <si>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</si>
  <si>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Payment Hold</t>
  </si>
  <si>
    <t>Address Confirmation by Vishal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</si>
</sst>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2879"/>
  <sheetViews>
    <sheetView topLeftCell="J1" zoomScaleNormal="100" workbookViewId="0">
      <pane ySplit="1" topLeftCell="A2" activePane="bottomLeft" state="frozen"/>
      <selection sqref="A1:C37"/>
      <selection pane="bottomLeft" activeCell="J1" sqref="J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3493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  <c r="AC1" s="71" t="s">
        <v>2343</v>
      </c>
    </row>
    <row r="2" spans="1:29" hidden="1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  <c r="AC2" s="71" t="str">
        <f>VLOOKUP(P2,'Customer List'!B:D,3,)</f>
        <v>Local</v>
      </c>
    </row>
    <row r="3" spans="1:29" hidden="1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  <c r="AC3" s="71" t="str">
        <f>VLOOKUP(P3,'Customer List'!B:D,3,)</f>
        <v>Local</v>
      </c>
    </row>
    <row r="4" spans="1:29" hidden="1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  <c r="AC4" s="71" t="str">
        <f>VLOOKUP(P4,'Customer List'!B:D,3,)</f>
        <v>OutStation</v>
      </c>
    </row>
    <row r="5" spans="1:29" ht="30" hidden="1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3575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3574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  <c r="AC5" s="71" t="str">
        <f>VLOOKUP(P5,'Customer List'!B:D,3,)</f>
        <v>STOCK</v>
      </c>
    </row>
    <row r="6" spans="1:29" hidden="1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  <c r="AC6" s="71" t="str">
        <f>VLOOKUP(P6,'Customer List'!B:D,3,)</f>
        <v>OutStation</v>
      </c>
    </row>
    <row r="7" spans="1:29" hidden="1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  <c r="AC7" s="71" t="str">
        <f>VLOOKUP(P7,'Customer List'!B:D,3,)</f>
        <v>OutStation</v>
      </c>
    </row>
    <row r="8" spans="1:29" hidden="1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  <c r="AC8" s="71" t="str">
        <f>VLOOKUP(P8,'Customer List'!B:D,3,)</f>
        <v>OutStation</v>
      </c>
    </row>
    <row r="9" spans="1:29" hidden="1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  <c r="AC9" s="71" t="str">
        <f>VLOOKUP(P9,'Customer List'!B:D,3,)</f>
        <v>OutStation</v>
      </c>
    </row>
    <row r="10" spans="1:29" hidden="1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  <c r="AC10" s="71" t="str">
        <f>VLOOKUP(P10,'Customer List'!B:D,3,)</f>
        <v>OutStation</v>
      </c>
    </row>
    <row r="11" spans="1:29" hidden="1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  <c r="AC11" s="71" t="str">
        <f>VLOOKUP(P11,'Customer List'!B:D,3,)</f>
        <v>OutStation</v>
      </c>
    </row>
    <row r="12" spans="1:29" hidden="1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  <c r="AC12" s="71" t="str">
        <f>VLOOKUP(P12,'Customer List'!B:D,3,)</f>
        <v>Local</v>
      </c>
    </row>
    <row r="13" spans="1:29" hidden="1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  <c r="AC13" s="71" t="str">
        <f>VLOOKUP(P13,'Customer List'!B:D,3,)</f>
        <v>Local</v>
      </c>
    </row>
    <row r="14" spans="1:29" hidden="1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  <c r="AC14" s="71" t="str">
        <f>VLOOKUP(P14,'Customer List'!B:D,3,)</f>
        <v>Local</v>
      </c>
    </row>
    <row r="15" spans="1:29" hidden="1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  <c r="AC15" s="71" t="str">
        <f>VLOOKUP(P15,'Customer List'!B:D,3,)</f>
        <v>Local</v>
      </c>
    </row>
    <row r="16" spans="1:29" hidden="1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  <c r="AC16" s="71" t="str">
        <f>VLOOKUP(P16,'Customer List'!B:D,3,)</f>
        <v>Local</v>
      </c>
    </row>
    <row r="17" spans="1:29" hidden="1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  <c r="AC17" s="71" t="str">
        <f>VLOOKUP(P17,'Customer List'!B:D,3,)</f>
        <v>OutStation</v>
      </c>
    </row>
    <row r="18" spans="1:29" hidden="1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  <c r="AC18" s="71" t="str">
        <f>VLOOKUP(P18,'Customer List'!B:D,3,)</f>
        <v>OutStation</v>
      </c>
    </row>
    <row r="19" spans="1:29" hidden="1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  <c r="AC19" s="71" t="str">
        <f>VLOOKUP(P19,'Customer List'!B:D,3,)</f>
        <v>STOCK</v>
      </c>
    </row>
    <row r="20" spans="1:29" hidden="1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  <c r="AC20" s="71" t="str">
        <f>VLOOKUP(P20,'Customer List'!B:D,3,)</f>
        <v>STOCK</v>
      </c>
    </row>
    <row r="21" spans="1:29" hidden="1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  <c r="AC21" s="71" t="str">
        <f>VLOOKUP(P21,'Customer List'!B:D,3,)</f>
        <v>Local</v>
      </c>
    </row>
    <row r="22" spans="1:29" hidden="1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  <c r="AC22" s="71" t="str">
        <f>VLOOKUP(P22,'Customer List'!B:D,3,)</f>
        <v>STOCK</v>
      </c>
    </row>
    <row r="23" spans="1:29" hidden="1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  <c r="AC23" s="71" t="str">
        <f>VLOOKUP(P23,'Customer List'!B:D,3,)</f>
        <v>OutStation</v>
      </c>
    </row>
    <row r="24" spans="1:29" hidden="1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  <c r="AC24" s="71" t="str">
        <f>VLOOKUP(P24,'Customer List'!B:D,3,)</f>
        <v>OutStation</v>
      </c>
    </row>
    <row r="25" spans="1:29" hidden="1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  <c r="AC25" s="71" t="str">
        <f>VLOOKUP(P25,'Customer List'!B:D,3,)</f>
        <v>Local</v>
      </c>
    </row>
    <row r="26" spans="1:29" hidden="1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  <c r="AC26" s="71" t="str">
        <f>VLOOKUP(P26,'Customer List'!B:D,3,)</f>
        <v>OutStation</v>
      </c>
    </row>
    <row r="27" spans="1:29" hidden="1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  <c r="AC27" s="71" t="str">
        <f>VLOOKUP(P27,'Customer List'!B:D,3,)</f>
        <v>OutStation</v>
      </c>
    </row>
    <row r="28" spans="1:29" hidden="1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  <c r="AC28" s="71" t="str">
        <f>VLOOKUP(P28,'Customer List'!B:D,3,)</f>
        <v>STOCK</v>
      </c>
    </row>
    <row r="29" spans="1:29" hidden="1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  <c r="AC29" s="71" t="str">
        <f>VLOOKUP(P29,'Customer List'!B:D,3,)</f>
        <v>STOCK</v>
      </c>
    </row>
    <row r="30" spans="1:29" hidden="1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  <c r="AC30" s="71" t="str">
        <f>VLOOKUP(P30,'Customer List'!B:D,3,)</f>
        <v>Local</v>
      </c>
    </row>
    <row r="31" spans="1:29" hidden="1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  <c r="AC31" s="71" t="str">
        <f>VLOOKUP(P31,'Customer List'!B:D,3,)</f>
        <v>OutStation</v>
      </c>
    </row>
    <row r="32" spans="1:29" hidden="1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  <c r="AC32" s="71" t="str">
        <f>VLOOKUP(P32,'Customer List'!B:D,3,)</f>
        <v>Local</v>
      </c>
    </row>
    <row r="33" spans="1:29" hidden="1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  <c r="AC33" s="71" t="str">
        <f>VLOOKUP(P33,'Customer List'!B:D,3,)</f>
        <v>STOCK</v>
      </c>
    </row>
    <row r="34" spans="1:29" hidden="1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3562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/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  <c r="AC34" s="71" t="str">
        <f>VLOOKUP(P34,'Customer List'!B:D,3,)</f>
        <v>Local</v>
      </c>
    </row>
    <row r="35" spans="1:29" hidden="1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  <c r="AC35" s="71" t="str">
        <f>VLOOKUP(P35,'Customer List'!B:D,3,)</f>
        <v>Local</v>
      </c>
    </row>
    <row r="36" spans="1:29" hidden="1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  <c r="AC36" s="71" t="str">
        <f>VLOOKUP(P36,'Customer List'!B:D,3,)</f>
        <v>Local</v>
      </c>
    </row>
    <row r="37" spans="1:29" hidden="1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  <c r="AC37" s="71" t="str">
        <f>VLOOKUP(P37,'Customer List'!B:D,3,)</f>
        <v>STOCK</v>
      </c>
    </row>
    <row r="38" spans="1:29" hidden="1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  <c r="AC38" s="71" t="str">
        <f>VLOOKUP(P38,'Customer List'!B:D,3,)</f>
        <v>STOCK</v>
      </c>
    </row>
    <row r="39" spans="1:29" hidden="1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  <c r="AC39" s="71" t="str">
        <f>VLOOKUP(P39,'Customer List'!B:D,3,)</f>
        <v>OutStation</v>
      </c>
    </row>
    <row r="40" spans="1:29" hidden="1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  <c r="AC40" s="71" t="str">
        <f>VLOOKUP(P40,'Customer List'!B:D,3,)</f>
        <v>OutStation</v>
      </c>
    </row>
    <row r="41" spans="1:29" hidden="1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  <c r="AC41" s="71" t="str">
        <f>VLOOKUP(P41,'Customer List'!B:D,3,)</f>
        <v>STOCK</v>
      </c>
    </row>
    <row r="42" spans="1:29" hidden="1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  <c r="AC42" s="71" t="str">
        <f>VLOOKUP(P42,'Customer List'!B:D,3,)</f>
        <v>Local</v>
      </c>
    </row>
    <row r="43" spans="1:29" hidden="1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  <c r="AC43" s="71" t="str">
        <f>VLOOKUP(P43,'Customer List'!B:D,3,)</f>
        <v>Local</v>
      </c>
    </row>
    <row r="44" spans="1:29" hidden="1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  <c r="AC44" s="71" t="str">
        <f>VLOOKUP(P44,'Customer List'!B:D,3,)</f>
        <v>Local</v>
      </c>
    </row>
    <row r="45" spans="1:29" hidden="1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  <c r="AC45" s="71" t="str">
        <f>VLOOKUP(P45,'Customer List'!B:D,3,)</f>
        <v>Local</v>
      </c>
    </row>
    <row r="46" spans="1:29" hidden="1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  <c r="AC46" s="71" t="str">
        <f>VLOOKUP(P46,'Customer List'!B:D,3,)</f>
        <v>Local</v>
      </c>
    </row>
    <row r="47" spans="1:29" hidden="1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  <c r="AC47" s="71" t="str">
        <f>VLOOKUP(P47,'Customer List'!B:D,3,)</f>
        <v>Local</v>
      </c>
    </row>
    <row r="48" spans="1:29" hidden="1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  <c r="AC48" s="71" t="str">
        <f>VLOOKUP(P48,'Customer List'!B:D,3,)</f>
        <v>Local</v>
      </c>
    </row>
    <row r="49" spans="1:29" hidden="1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  <c r="AC49" s="71" t="str">
        <f>VLOOKUP(P49,'Customer List'!B:D,3,)</f>
        <v>Local</v>
      </c>
    </row>
    <row r="50" spans="1:29" hidden="1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  <c r="AC50" s="71" t="str">
        <f>VLOOKUP(P50,'Customer List'!B:D,3,)</f>
        <v>Local</v>
      </c>
    </row>
    <row r="51" spans="1:29" hidden="1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  <c r="AC51" s="71" t="str">
        <f>VLOOKUP(P51,'Customer List'!B:D,3,)</f>
        <v>Local</v>
      </c>
    </row>
    <row r="52" spans="1:29" hidden="1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  <c r="AC52" s="71" t="str">
        <f>VLOOKUP(P52,'Customer List'!B:D,3,)</f>
        <v>Local</v>
      </c>
    </row>
    <row r="53" spans="1:29" hidden="1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  <c r="AC53" s="71" t="str">
        <f>VLOOKUP(P53,'Customer List'!B:D,3,)</f>
        <v>Local</v>
      </c>
    </row>
    <row r="54" spans="1:29" hidden="1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  <c r="AC54" s="71" t="str">
        <f>VLOOKUP(P54,'Customer List'!B:D,3,)</f>
        <v>Local</v>
      </c>
    </row>
    <row r="55" spans="1:29" hidden="1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  <c r="AC55" s="71" t="str">
        <f>VLOOKUP(P55,'Customer List'!B:D,3,)</f>
        <v>Local</v>
      </c>
    </row>
    <row r="56" spans="1:29" hidden="1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  <c r="AC56" s="71" t="str">
        <f>VLOOKUP(P56,'Customer List'!B:D,3,)</f>
        <v>Local</v>
      </c>
    </row>
    <row r="57" spans="1:29" hidden="1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  <c r="AC57" s="71" t="str">
        <f>VLOOKUP(P57,'Customer List'!B:D,3,)</f>
        <v>Local</v>
      </c>
    </row>
    <row r="58" spans="1:29" hidden="1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  <c r="AC58" s="71" t="str">
        <f>VLOOKUP(P58,'Customer List'!B:D,3,)</f>
        <v>Local</v>
      </c>
    </row>
    <row r="59" spans="1:29" hidden="1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  <c r="AC59" s="71" t="str">
        <f>VLOOKUP(P59,'Customer List'!B:D,3,)</f>
        <v>Local</v>
      </c>
    </row>
    <row r="60" spans="1:29" hidden="1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  <c r="AC60" s="71" t="str">
        <f>VLOOKUP(P60,'Customer List'!B:D,3,)</f>
        <v>Local</v>
      </c>
    </row>
    <row r="61" spans="1:29" hidden="1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  <c r="AC61" s="71" t="str">
        <f>VLOOKUP(P61,'Customer List'!B:D,3,)</f>
        <v>Local</v>
      </c>
    </row>
    <row r="62" spans="1:29" hidden="1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  <c r="AC62" s="71" t="str">
        <f>VLOOKUP(P62,'Customer List'!B:D,3,)</f>
        <v>OutStation</v>
      </c>
    </row>
    <row r="63" spans="1:29" hidden="1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  <c r="AC63" s="71" t="str">
        <f>VLOOKUP(P63,'Customer List'!B:D,3,)</f>
        <v>Local</v>
      </c>
    </row>
    <row r="64" spans="1:29" hidden="1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  <c r="AC64" s="71" t="str">
        <f>VLOOKUP(P64,'Customer List'!B:D,3,)</f>
        <v>OutStation</v>
      </c>
    </row>
    <row r="65" spans="1:29" hidden="1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  <c r="AC65" s="71" t="str">
        <f>VLOOKUP(P65,'Customer List'!B:D,3,)</f>
        <v>Local</v>
      </c>
    </row>
    <row r="66" spans="1:29" hidden="1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  <c r="AC66" s="71" t="str">
        <f>VLOOKUP(P66,'Customer List'!B:D,3,)</f>
        <v>Local</v>
      </c>
    </row>
    <row r="67" spans="1:29" hidden="1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  <c r="AC67" s="71" t="str">
        <f>VLOOKUP(P67,'Customer List'!B:D,3,)</f>
        <v>Local</v>
      </c>
    </row>
    <row r="68" spans="1:29" hidden="1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  <c r="AC68" s="71" t="str">
        <f>VLOOKUP(P68,'Customer List'!B:D,3,)</f>
        <v>Local</v>
      </c>
    </row>
    <row r="69" spans="1:29" hidden="1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  <c r="AC69" s="71" t="str">
        <f>VLOOKUP(P69,'Customer List'!B:D,3,)</f>
        <v>Local</v>
      </c>
    </row>
    <row r="70" spans="1:29" hidden="1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  <c r="AC70" s="71" t="str">
        <f>VLOOKUP(P70,'Customer List'!B:D,3,)</f>
        <v>Local</v>
      </c>
    </row>
    <row r="71" spans="1:29" hidden="1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  <c r="AC71" s="71" t="str">
        <f>VLOOKUP(P71,'Customer List'!B:D,3,)</f>
        <v>Local</v>
      </c>
    </row>
    <row r="72" spans="1:29" hidden="1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  <c r="AC72" s="71" t="str">
        <f>VLOOKUP(P72,'Customer List'!B:D,3,)</f>
        <v>Local</v>
      </c>
    </row>
    <row r="73" spans="1:29" hidden="1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  <c r="AC73" s="71" t="str">
        <f>VLOOKUP(P73,'Customer List'!B:D,3,)</f>
        <v>Local</v>
      </c>
    </row>
    <row r="74" spans="1:29" hidden="1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  <c r="AC74" s="71" t="str">
        <f>VLOOKUP(P74,'Customer List'!B:D,3,)</f>
        <v>Local</v>
      </c>
    </row>
    <row r="75" spans="1:29" hidden="1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  <c r="AC75" s="71" t="str">
        <f>VLOOKUP(P75,'Customer List'!B:D,3,)</f>
        <v>Local</v>
      </c>
    </row>
    <row r="76" spans="1:29" hidden="1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  <c r="AC76" s="71" t="str">
        <f>VLOOKUP(P76,'Customer List'!B:D,3,)</f>
        <v>Local</v>
      </c>
    </row>
    <row r="77" spans="1:29" hidden="1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  <c r="AC77" s="71" t="str">
        <f>VLOOKUP(P77,'Customer List'!B:D,3,)</f>
        <v>Local</v>
      </c>
    </row>
    <row r="78" spans="1:29" hidden="1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  <c r="AC78" s="71" t="str">
        <f>VLOOKUP(P78,'Customer List'!B:D,3,)</f>
        <v>Local</v>
      </c>
    </row>
    <row r="79" spans="1:29" hidden="1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  <c r="AC79" s="71" t="str">
        <f>VLOOKUP(P79,'Customer List'!B:D,3,)</f>
        <v>Local</v>
      </c>
    </row>
    <row r="80" spans="1:29" hidden="1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  <c r="AC80" s="71" t="str">
        <f>VLOOKUP(P80,'Customer List'!B:D,3,)</f>
        <v>Local</v>
      </c>
    </row>
    <row r="81" spans="1:29" hidden="1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  <c r="AC81" s="71" t="str">
        <f>VLOOKUP(P81,'Customer List'!B:D,3,)</f>
        <v>Local</v>
      </c>
    </row>
    <row r="82" spans="1:29" hidden="1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  <c r="AC82" s="71" t="str">
        <f>VLOOKUP(P82,'Customer List'!B:D,3,)</f>
        <v>Local</v>
      </c>
    </row>
    <row r="83" spans="1:29" hidden="1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  <c r="AC83" s="71" t="str">
        <f>VLOOKUP(P83,'Customer List'!B:D,3,)</f>
        <v>OutStation</v>
      </c>
    </row>
    <row r="84" spans="1:29" hidden="1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  <c r="AC84" s="71" t="str">
        <f>VLOOKUP(P84,'Customer List'!B:D,3,)</f>
        <v>Local</v>
      </c>
    </row>
    <row r="85" spans="1:29" hidden="1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  <c r="AC85" s="71" t="str">
        <f>VLOOKUP(P85,'Customer List'!B:D,3,)</f>
        <v>Local</v>
      </c>
    </row>
    <row r="86" spans="1:29" hidden="1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  <c r="AC86" s="71" t="str">
        <f>VLOOKUP(P86,'Customer List'!B:D,3,)</f>
        <v>Local</v>
      </c>
    </row>
    <row r="87" spans="1:29" hidden="1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  <c r="AC87" s="71" t="str">
        <f>VLOOKUP(P87,'Customer List'!B:D,3,)</f>
        <v>OutStation</v>
      </c>
    </row>
    <row r="88" spans="1:29" hidden="1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  <c r="AC88" s="71" t="str">
        <f>VLOOKUP(P88,'Customer List'!B:D,3,)</f>
        <v>Local</v>
      </c>
    </row>
    <row r="89" spans="1:29" hidden="1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  <c r="AC89" s="71" t="str">
        <f>VLOOKUP(P89,'Customer List'!B:D,3,)</f>
        <v>Local</v>
      </c>
    </row>
    <row r="90" spans="1:29" hidden="1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  <c r="AC90" s="71" t="str">
        <f>VLOOKUP(P90,'Customer List'!B:D,3,)</f>
        <v>Local</v>
      </c>
    </row>
    <row r="91" spans="1:29" hidden="1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  <c r="AC91" s="71" t="str">
        <f>VLOOKUP(P91,'Customer List'!B:D,3,)</f>
        <v>Local</v>
      </c>
    </row>
    <row r="92" spans="1:29" hidden="1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  <c r="AC92" s="71" t="str">
        <f>VLOOKUP(P92,'Customer List'!B:D,3,)</f>
        <v>Local</v>
      </c>
    </row>
    <row r="93" spans="1:29" hidden="1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  <c r="AC93" s="71" t="str">
        <f>VLOOKUP(P93,'Customer List'!B:D,3,)</f>
        <v>Local</v>
      </c>
    </row>
    <row r="94" spans="1:29" hidden="1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  <c r="AC94" s="71" t="str">
        <f>VLOOKUP(P94,'Customer List'!B:D,3,)</f>
        <v>Local</v>
      </c>
    </row>
    <row r="95" spans="1:29" hidden="1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  <c r="AC95" s="71" t="str">
        <f>VLOOKUP(P95,'Customer List'!B:D,3,)</f>
        <v>Local</v>
      </c>
    </row>
    <row r="96" spans="1:29" hidden="1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  <c r="AC96" s="71" t="str">
        <f>VLOOKUP(P96,'Customer List'!B:D,3,)</f>
        <v>Local</v>
      </c>
    </row>
    <row r="97" spans="1:29" hidden="1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  <c r="AC97" s="71" t="str">
        <f>VLOOKUP(P97,'Customer List'!B:D,3,)</f>
        <v>Local</v>
      </c>
    </row>
    <row r="98" spans="1:29" hidden="1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  <c r="AC98" s="71" t="str">
        <f>VLOOKUP(P98,'Customer List'!B:D,3,)</f>
        <v>Local</v>
      </c>
    </row>
    <row r="99" spans="1:29" hidden="1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  <c r="AC99" s="71" t="str">
        <f>VLOOKUP(P99,'Customer List'!B:D,3,)</f>
        <v>Local</v>
      </c>
    </row>
    <row r="100" spans="1:29" hidden="1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  <c r="AC100" s="71" t="str">
        <f>VLOOKUP(P100,'Customer List'!B:D,3,)</f>
        <v>Local</v>
      </c>
    </row>
    <row r="101" spans="1:29" hidden="1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  <c r="AC101" s="71" t="str">
        <f>VLOOKUP(P101,'Customer List'!B:D,3,)</f>
        <v>Local</v>
      </c>
    </row>
    <row r="102" spans="1:29" hidden="1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  <c r="AC102" s="71" t="str">
        <f>VLOOKUP(P102,'Customer List'!B:D,3,)</f>
        <v>Local</v>
      </c>
    </row>
    <row r="103" spans="1:29" hidden="1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  <c r="AC103" s="71" t="str">
        <f>VLOOKUP(P103,'Customer List'!B:D,3,)</f>
        <v>Local</v>
      </c>
    </row>
    <row r="104" spans="1:29" hidden="1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  <c r="AC104" s="71" t="str">
        <f>VLOOKUP(P104,'Customer List'!B:D,3,)</f>
        <v>Local</v>
      </c>
    </row>
    <row r="105" spans="1:29" hidden="1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  <c r="AC105" s="71" t="str">
        <f>VLOOKUP(P105,'Customer List'!B:D,3,)</f>
        <v>Local</v>
      </c>
    </row>
    <row r="106" spans="1:29" hidden="1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  <c r="AC106" s="71" t="str">
        <f>VLOOKUP(P106,'Customer List'!B:D,3,)</f>
        <v>OutStation</v>
      </c>
    </row>
    <row r="107" spans="1:29" hidden="1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  <c r="AC107" s="71" t="str">
        <f>VLOOKUP(P107,'Customer List'!B:D,3,)</f>
        <v>Local</v>
      </c>
    </row>
    <row r="108" spans="1:29" hidden="1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  <c r="AC108" s="71" t="str">
        <f>VLOOKUP(P108,'Customer List'!B:D,3,)</f>
        <v>OutStation</v>
      </c>
    </row>
    <row r="109" spans="1:29" hidden="1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  <c r="AC109" s="71" t="str">
        <f>VLOOKUP(P109,'Customer List'!B:D,3,)</f>
        <v>Local</v>
      </c>
    </row>
    <row r="110" spans="1:29" hidden="1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  <c r="AC110" s="71" t="str">
        <f>VLOOKUP(P110,'Customer List'!B:D,3,)</f>
        <v>Local</v>
      </c>
    </row>
    <row r="111" spans="1:29" hidden="1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  <c r="AC111" s="71" t="str">
        <f>VLOOKUP(P111,'Customer List'!B:D,3,)</f>
        <v>Local</v>
      </c>
    </row>
    <row r="112" spans="1:29" hidden="1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  <c r="AC112" s="71" t="str">
        <f>VLOOKUP(P112,'Customer List'!B:D,3,)</f>
        <v>Local</v>
      </c>
    </row>
    <row r="113" spans="1:29" hidden="1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  <c r="AC113" s="71" t="str">
        <f>VLOOKUP(P113,'Customer List'!B:D,3,)</f>
        <v>Local</v>
      </c>
    </row>
    <row r="114" spans="1:29" hidden="1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  <c r="AC114" s="71" t="str">
        <f>VLOOKUP(P114,'Customer List'!B:D,3,)</f>
        <v>Local</v>
      </c>
    </row>
    <row r="115" spans="1:29" hidden="1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  <c r="AC115" s="71" t="str">
        <f>VLOOKUP(P115,'Customer List'!B:D,3,)</f>
        <v>Local</v>
      </c>
    </row>
    <row r="116" spans="1:29" hidden="1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  <c r="AC116" s="71" t="str">
        <f>VLOOKUP(P116,'Customer List'!B:D,3,)</f>
        <v>Local</v>
      </c>
    </row>
    <row r="117" spans="1:29" hidden="1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  <c r="AC117" s="71" t="str">
        <f>VLOOKUP(P117,'Customer List'!B:D,3,)</f>
        <v>OutStation</v>
      </c>
    </row>
    <row r="118" spans="1:29" hidden="1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  <c r="AC118" s="71" t="str">
        <f>VLOOKUP(P118,'Customer List'!B:D,3,)</f>
        <v>Local</v>
      </c>
    </row>
    <row r="119" spans="1:29" hidden="1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  <c r="AC119" s="71" t="str">
        <f>VLOOKUP(P119,'Customer List'!B:D,3,)</f>
        <v>Local</v>
      </c>
    </row>
    <row r="120" spans="1:29" hidden="1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  <c r="AC120" s="71" t="str">
        <f>VLOOKUP(P120,'Customer List'!B:D,3,)</f>
        <v>Local</v>
      </c>
    </row>
    <row r="121" spans="1:29" hidden="1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  <c r="AC121" s="71" t="str">
        <f>VLOOKUP(P121,'Customer List'!B:D,3,)</f>
        <v>Local</v>
      </c>
    </row>
    <row r="122" spans="1:29" hidden="1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  <c r="AC122" s="71" t="str">
        <f>VLOOKUP(P122,'Customer List'!B:D,3,)</f>
        <v>OutStation</v>
      </c>
    </row>
    <row r="123" spans="1:29" hidden="1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  <c r="AC123" s="71" t="str">
        <f>VLOOKUP(P123,'Customer List'!B:D,3,)</f>
        <v>OutStation</v>
      </c>
    </row>
    <row r="124" spans="1:29" hidden="1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  <c r="AC124" s="71" t="str">
        <f>VLOOKUP(P124,'Customer List'!B:D,3,)</f>
        <v>Local</v>
      </c>
    </row>
    <row r="125" spans="1:29" hidden="1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  <c r="AC125" s="71" t="str">
        <f>VLOOKUP(P125,'Customer List'!B:D,3,)</f>
        <v>Local</v>
      </c>
    </row>
    <row r="126" spans="1:29" hidden="1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  <c r="AC126" s="71" t="str">
        <f>VLOOKUP(P126,'Customer List'!B:D,3,)</f>
        <v>OutStation</v>
      </c>
    </row>
    <row r="127" spans="1:29" hidden="1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  <c r="AC127" s="71" t="str">
        <f>VLOOKUP(P127,'Customer List'!B:D,3,)</f>
        <v>OutStation</v>
      </c>
    </row>
    <row r="128" spans="1:29" hidden="1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  <c r="AC128" s="71" t="str">
        <f>VLOOKUP(P128,'Customer List'!B:D,3,)</f>
        <v>OutStation</v>
      </c>
    </row>
    <row r="129" spans="1:29" hidden="1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  <c r="AC129" s="71" t="str">
        <f>VLOOKUP(P129,'Customer List'!B:D,3,)</f>
        <v>OutStation</v>
      </c>
    </row>
    <row r="130" spans="1:29" hidden="1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  <c r="AC130" s="71" t="str">
        <f>VLOOKUP(P130,'Customer List'!B:D,3,)</f>
        <v>Local</v>
      </c>
    </row>
    <row r="131" spans="1:29" hidden="1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  <c r="AC131" s="71" t="str">
        <f>VLOOKUP(P131,'Customer List'!B:D,3,)</f>
        <v>Local</v>
      </c>
    </row>
    <row r="132" spans="1:29" hidden="1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  <c r="AC132" s="71" t="str">
        <f>VLOOKUP(P132,'Customer List'!B:D,3,)</f>
        <v>OutStation</v>
      </c>
    </row>
    <row r="133" spans="1:29" hidden="1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  <c r="AC133" s="71" t="str">
        <f>VLOOKUP(P133,'Customer List'!B:D,3,)</f>
        <v>Local</v>
      </c>
    </row>
    <row r="134" spans="1:29" hidden="1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  <c r="AC134" s="71" t="str">
        <f>VLOOKUP(P134,'Customer List'!B:D,3,)</f>
        <v>OutStation</v>
      </c>
    </row>
    <row r="135" spans="1:29" hidden="1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  <c r="AC135" s="71" t="str">
        <f>VLOOKUP(P135,'Customer List'!B:D,3,)</f>
        <v>OutStation</v>
      </c>
    </row>
    <row r="136" spans="1:29" s="7" customFormat="1" hidden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  <c r="AC136" s="71" t="str">
        <f>VLOOKUP(P136,'Customer List'!B:D,3,)</f>
        <v>OutStation</v>
      </c>
    </row>
    <row r="137" spans="1:29" s="7" customFormat="1" hidden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  <c r="AC137" s="71" t="str">
        <f>VLOOKUP(P137,'Customer List'!B:D,3,)</f>
        <v>OutStation</v>
      </c>
    </row>
    <row r="138" spans="1:29" hidden="1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  <c r="AC138" s="71" t="str">
        <f>VLOOKUP(P138,'Customer List'!B:D,3,)</f>
        <v>Local</v>
      </c>
    </row>
    <row r="139" spans="1:29" hidden="1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  <c r="AC139" s="71" t="str">
        <f>VLOOKUP(P139,'Customer List'!B:D,3,)</f>
        <v>Local</v>
      </c>
    </row>
    <row r="140" spans="1:29" hidden="1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  <c r="AC140" s="71" t="str">
        <f>VLOOKUP(P140,'Customer List'!B:D,3,)</f>
        <v>OutStation</v>
      </c>
    </row>
    <row r="141" spans="1:29" hidden="1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  <c r="AC141" s="71" t="str">
        <f>VLOOKUP(P141,'Customer List'!B:D,3,)</f>
        <v>OutStation</v>
      </c>
    </row>
    <row r="142" spans="1:29" hidden="1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  <c r="AC142" s="71" t="str">
        <f>VLOOKUP(P142,'Customer List'!B:D,3,)</f>
        <v>OutStation</v>
      </c>
    </row>
    <row r="143" spans="1:29" hidden="1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  <c r="AC143" s="71" t="str">
        <f>VLOOKUP(P143,'Customer List'!B:D,3,)</f>
        <v>OutStation</v>
      </c>
    </row>
    <row r="144" spans="1:29" hidden="1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  <c r="AC144" s="71" t="str">
        <f>VLOOKUP(P144,'Customer List'!B:D,3,)</f>
        <v>OutStation</v>
      </c>
    </row>
    <row r="145" spans="1:29" hidden="1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  <c r="AC145" s="71" t="str">
        <f>VLOOKUP(P145,'Customer List'!B:D,3,)</f>
        <v>OutStation</v>
      </c>
    </row>
    <row r="146" spans="1:29" hidden="1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  <c r="AC146" s="71" t="str">
        <f>VLOOKUP(P146,'Customer List'!B:D,3,)</f>
        <v>Local</v>
      </c>
    </row>
    <row r="147" spans="1:29" hidden="1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  <c r="AC147" s="71" t="str">
        <f>VLOOKUP(P147,'Customer List'!B:D,3,)</f>
        <v>Local</v>
      </c>
    </row>
    <row r="148" spans="1:29" hidden="1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  <c r="AC148" s="71" t="str">
        <f>VLOOKUP(P148,'Customer List'!B:D,3,)</f>
        <v>OutStation</v>
      </c>
    </row>
    <row r="149" spans="1:29" hidden="1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  <c r="AC149" s="71" t="str">
        <f>VLOOKUP(P149,'Customer List'!B:D,3,)</f>
        <v>OutStation</v>
      </c>
    </row>
    <row r="150" spans="1:29" hidden="1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  <c r="AC150" s="71" t="str">
        <f>VLOOKUP(P150,'Customer List'!B:D,3,)</f>
        <v>OutStation</v>
      </c>
    </row>
    <row r="151" spans="1:29" hidden="1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  <c r="AC151" s="71" t="str">
        <f>VLOOKUP(P151,'Customer List'!B:D,3,)</f>
        <v>OutStation</v>
      </c>
    </row>
    <row r="152" spans="1:29" hidden="1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  <c r="AC152" s="71" t="str">
        <f>VLOOKUP(P152,'Customer List'!B:D,3,)</f>
        <v>OutStation</v>
      </c>
    </row>
    <row r="153" spans="1:29" hidden="1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  <c r="AC153" s="71" t="str">
        <f>VLOOKUP(P153,'Customer List'!B:D,3,)</f>
        <v>Local</v>
      </c>
    </row>
    <row r="154" spans="1:29" hidden="1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  <c r="AC154" s="71" t="str">
        <f>VLOOKUP(P154,'Customer List'!B:D,3,)</f>
        <v>OutStation</v>
      </c>
    </row>
    <row r="155" spans="1:29" hidden="1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  <c r="AC155" s="71" t="str">
        <f>VLOOKUP(P155,'Customer List'!B:D,3,)</f>
        <v>Local</v>
      </c>
    </row>
    <row r="156" spans="1:29" hidden="1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  <c r="AC156" s="71" t="str">
        <f>VLOOKUP(P156,'Customer List'!B:D,3,)</f>
        <v>Local</v>
      </c>
    </row>
    <row r="157" spans="1:29" hidden="1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  <c r="AC157" s="71" t="str">
        <f>VLOOKUP(P157,'Customer List'!B:D,3,)</f>
        <v>OutStation</v>
      </c>
    </row>
    <row r="158" spans="1:29" hidden="1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  <c r="AC158" s="71" t="str">
        <f>VLOOKUP(P158,'Customer List'!B:D,3,)</f>
        <v>Local</v>
      </c>
    </row>
    <row r="159" spans="1:29" hidden="1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  <c r="AC159" s="71" t="str">
        <f>VLOOKUP(P159,'Customer List'!B:D,3,)</f>
        <v>Local</v>
      </c>
    </row>
    <row r="160" spans="1:29" hidden="1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  <c r="AC160" s="71" t="str">
        <f>VLOOKUP(P160,'Customer List'!B:D,3,)</f>
        <v>OutStation</v>
      </c>
    </row>
    <row r="161" spans="1:29" hidden="1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  <c r="AC161" s="71" t="str">
        <f>VLOOKUP(P161,'Customer List'!B:D,3,)</f>
        <v>OutStation</v>
      </c>
    </row>
    <row r="162" spans="1:29" hidden="1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  <c r="AC162" s="71" t="str">
        <f>VLOOKUP(P162,'Customer List'!B:D,3,)</f>
        <v>Local</v>
      </c>
    </row>
    <row r="163" spans="1:29" hidden="1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  <c r="AC163" s="71" t="str">
        <f>VLOOKUP(P163,'Customer List'!B:D,3,)</f>
        <v>Local</v>
      </c>
    </row>
    <row r="164" spans="1:29" hidden="1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  <c r="AC164" s="71" t="str">
        <f>VLOOKUP(P164,'Customer List'!B:D,3,)</f>
        <v>Local</v>
      </c>
    </row>
    <row r="165" spans="1:29" hidden="1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  <c r="AC165" s="71" t="str">
        <f>VLOOKUP(P165,'Customer List'!B:D,3,)</f>
        <v>Local</v>
      </c>
    </row>
    <row r="166" spans="1:29" hidden="1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  <c r="AC166" s="71" t="str">
        <f>VLOOKUP(P166,'Customer List'!B:D,3,)</f>
        <v>Local</v>
      </c>
    </row>
    <row r="167" spans="1:29" hidden="1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  <c r="AC167" s="71" t="str">
        <f>VLOOKUP(P167,'Customer List'!B:D,3,)</f>
        <v>OutStation</v>
      </c>
    </row>
    <row r="168" spans="1:29" hidden="1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  <c r="AC168" s="71" t="str">
        <f>VLOOKUP(P168,'Customer List'!B:D,3,)</f>
        <v>OutStation</v>
      </c>
    </row>
    <row r="169" spans="1:29" hidden="1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  <c r="AC169" s="71" t="str">
        <f>VLOOKUP(P169,'Customer List'!B:D,3,)</f>
        <v>OutStation</v>
      </c>
    </row>
    <row r="170" spans="1:29" hidden="1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  <c r="AC170" s="71" t="str">
        <f>VLOOKUP(P170,'Customer List'!B:D,3,)</f>
        <v>OutStation</v>
      </c>
    </row>
    <row r="171" spans="1:29" hidden="1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  <c r="AC171" s="71" t="str">
        <f>VLOOKUP(P171,'Customer List'!B:D,3,)</f>
        <v>Local</v>
      </c>
    </row>
    <row r="172" spans="1:29" hidden="1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  <c r="AC172" s="71" t="str">
        <f>VLOOKUP(P172,'Customer List'!B:D,3,)</f>
        <v>Local</v>
      </c>
    </row>
    <row r="173" spans="1:29" hidden="1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  <c r="AC173" s="71" t="str">
        <f>VLOOKUP(P173,'Customer List'!B:D,3,)</f>
        <v>Local</v>
      </c>
    </row>
    <row r="174" spans="1:29" hidden="1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  <c r="AC174" s="71" t="str">
        <f>VLOOKUP(P174,'Customer List'!B:D,3,)</f>
        <v>OutStation</v>
      </c>
    </row>
    <row r="175" spans="1:29" hidden="1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  <c r="AC175" s="71" t="str">
        <f>VLOOKUP(P175,'Customer List'!B:D,3,)</f>
        <v>Local</v>
      </c>
    </row>
    <row r="176" spans="1:29" hidden="1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  <c r="AC176" s="71" t="str">
        <f>VLOOKUP(P176,'Customer List'!B:D,3,)</f>
        <v>OutStation</v>
      </c>
    </row>
    <row r="177" spans="1:29" hidden="1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  <c r="AC177" s="71" t="str">
        <f>VLOOKUP(P177,'Customer List'!B:D,3,)</f>
        <v>OutStation</v>
      </c>
    </row>
    <row r="178" spans="1:29" hidden="1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  <c r="AC178" s="71" t="str">
        <f>VLOOKUP(P178,'Customer List'!B:D,3,)</f>
        <v>Local</v>
      </c>
    </row>
    <row r="179" spans="1:29" hidden="1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  <c r="AC179" s="71" t="str">
        <f>VLOOKUP(P179,'Customer List'!B:D,3,)</f>
        <v>Local</v>
      </c>
    </row>
    <row r="180" spans="1:29" hidden="1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  <c r="AC180" s="71" t="str">
        <f>VLOOKUP(P180,'Customer List'!B:D,3,)</f>
        <v>OutStation</v>
      </c>
    </row>
    <row r="181" spans="1:29" hidden="1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  <c r="AC181" s="71" t="str">
        <f>VLOOKUP(P181,'Customer List'!B:D,3,)</f>
        <v>Local</v>
      </c>
    </row>
    <row r="182" spans="1:29" hidden="1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  <c r="AC182" s="71" t="str">
        <f>VLOOKUP(P182,'Customer List'!B:D,3,)</f>
        <v>Local</v>
      </c>
    </row>
    <row r="183" spans="1:29" hidden="1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  <c r="AC183" s="71" t="str">
        <f>VLOOKUP(P183,'Customer List'!B:D,3,)</f>
        <v>OutStation</v>
      </c>
    </row>
    <row r="184" spans="1:29" hidden="1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  <c r="AC184" s="71" t="str">
        <f>VLOOKUP(P184,'Customer List'!B:D,3,)</f>
        <v>Local</v>
      </c>
    </row>
    <row r="185" spans="1:29" hidden="1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  <c r="AC185" s="71" t="str">
        <f>VLOOKUP(P185,'Customer List'!B:D,3,)</f>
        <v>OutStation</v>
      </c>
    </row>
    <row r="186" spans="1:29" hidden="1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  <c r="AC186" s="71" t="str">
        <f>VLOOKUP(P186,'Customer List'!B:D,3,)</f>
        <v>OutStation</v>
      </c>
    </row>
    <row r="187" spans="1:29" hidden="1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  <c r="AC187" s="71" t="str">
        <f>VLOOKUP(P187,'Customer List'!B:D,3,)</f>
        <v>Local</v>
      </c>
    </row>
    <row r="188" spans="1:29" hidden="1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  <c r="AC188" s="71" t="str">
        <f>VLOOKUP(P188,'Customer List'!B:D,3,)</f>
        <v>Local</v>
      </c>
    </row>
    <row r="189" spans="1:29" hidden="1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  <c r="AC189" s="71" t="str">
        <f>VLOOKUP(P189,'Customer List'!B:D,3,)</f>
        <v>Local</v>
      </c>
    </row>
    <row r="190" spans="1:29" hidden="1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  <c r="AC190" s="71" t="str">
        <f>VLOOKUP(P190,'Customer List'!B:D,3,)</f>
        <v>Local</v>
      </c>
    </row>
    <row r="191" spans="1:29" hidden="1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  <c r="AC191" s="71" t="str">
        <f>VLOOKUP(P191,'Customer List'!B:D,3,)</f>
        <v>Local</v>
      </c>
    </row>
    <row r="192" spans="1:29" hidden="1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  <c r="AC192" s="71" t="str">
        <f>VLOOKUP(P192,'Customer List'!B:D,3,)</f>
        <v>Local</v>
      </c>
    </row>
    <row r="193" spans="1:29" hidden="1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  <c r="AC193" s="71" t="str">
        <f>VLOOKUP(P193,'Customer List'!B:D,3,)</f>
        <v>Local</v>
      </c>
    </row>
    <row r="194" spans="1:29" hidden="1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  <c r="AC194" s="71" t="str">
        <f>VLOOKUP(P194,'Customer List'!B:D,3,)</f>
        <v>Local</v>
      </c>
    </row>
    <row r="195" spans="1:29" hidden="1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  <c r="AC195" s="71" t="str">
        <f>VLOOKUP(P195,'Customer List'!B:D,3,)</f>
        <v>Local</v>
      </c>
    </row>
    <row r="196" spans="1:29" hidden="1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  <c r="AC196" s="71" t="str">
        <f>VLOOKUP(P196,'Customer List'!B:D,3,)</f>
        <v>Local</v>
      </c>
    </row>
    <row r="197" spans="1:29" hidden="1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  <c r="AC197" s="71" t="str">
        <f>VLOOKUP(P197,'Customer List'!B:D,3,)</f>
        <v>Local</v>
      </c>
    </row>
    <row r="198" spans="1:29" hidden="1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  <c r="AC198" s="71" t="str">
        <f>VLOOKUP(P198,'Customer List'!B:D,3,)</f>
        <v>Local</v>
      </c>
    </row>
    <row r="199" spans="1:29" hidden="1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  <c r="AC199" s="71" t="str">
        <f>VLOOKUP(P199,'Customer List'!B:D,3,)</f>
        <v>Local</v>
      </c>
    </row>
    <row r="200" spans="1:29" hidden="1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  <c r="AC200" s="71" t="str">
        <f>VLOOKUP(P200,'Customer List'!B:D,3,)</f>
        <v>OutStation</v>
      </c>
    </row>
    <row r="201" spans="1:29" hidden="1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  <c r="AC201" s="71" t="str">
        <f>VLOOKUP(P201,'Customer List'!B:D,3,)</f>
        <v>OutStation</v>
      </c>
    </row>
    <row r="202" spans="1:29" hidden="1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  <c r="AC202" s="71" t="str">
        <f>VLOOKUP(P202,'Customer List'!B:D,3,)</f>
        <v>Local</v>
      </c>
    </row>
    <row r="203" spans="1:29" hidden="1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  <c r="AC203" s="71" t="str">
        <f>VLOOKUP(P203,'Customer List'!B:D,3,)</f>
        <v>Local</v>
      </c>
    </row>
    <row r="204" spans="1:29" hidden="1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  <c r="AC204" s="71" t="str">
        <f>VLOOKUP(P204,'Customer List'!B:D,3,)</f>
        <v>Local</v>
      </c>
    </row>
    <row r="205" spans="1:29" hidden="1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  <c r="AC205" s="71" t="str">
        <f>VLOOKUP(P205,'Customer List'!B:D,3,)</f>
        <v>Local</v>
      </c>
    </row>
    <row r="206" spans="1:29" hidden="1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  <c r="AC206" s="71" t="str">
        <f>VLOOKUP(P206,'Customer List'!B:D,3,)</f>
        <v>OutStation</v>
      </c>
    </row>
    <row r="207" spans="1:29" hidden="1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  <c r="AC207" s="71" t="str">
        <f>VLOOKUP(P207,'Customer List'!B:D,3,)</f>
        <v>OutStation</v>
      </c>
    </row>
    <row r="208" spans="1:29" hidden="1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  <c r="AC208" s="71" t="str">
        <f>VLOOKUP(P208,'Customer List'!B:D,3,)</f>
        <v>Local</v>
      </c>
    </row>
    <row r="209" spans="1:29" hidden="1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  <c r="AC209" s="71" t="str">
        <f>VLOOKUP(P209,'Customer List'!B:D,3,)</f>
        <v>OutStation</v>
      </c>
    </row>
    <row r="210" spans="1:29" hidden="1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  <c r="AC210" s="71" t="str">
        <f>VLOOKUP(P210,'Customer List'!B:D,3,)</f>
        <v>Local</v>
      </c>
    </row>
    <row r="211" spans="1:29" hidden="1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  <c r="AC211" s="71" t="str">
        <f>VLOOKUP(P211,'Customer List'!B:D,3,)</f>
        <v>OutStation</v>
      </c>
    </row>
    <row r="212" spans="1:29" hidden="1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  <c r="AC212" s="71" t="str">
        <f>VLOOKUP(P212,'Customer List'!B:D,3,)</f>
        <v>Local</v>
      </c>
    </row>
    <row r="213" spans="1:29" hidden="1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  <c r="AC213" s="71" t="str">
        <f>VLOOKUP(P213,'Customer List'!B:D,3,)</f>
        <v>OutStation</v>
      </c>
    </row>
    <row r="214" spans="1:29" hidden="1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  <c r="AC214" s="71" t="str">
        <f>VLOOKUP(P214,'Customer List'!B:D,3,)</f>
        <v>OutStation</v>
      </c>
    </row>
    <row r="215" spans="1:29" hidden="1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  <c r="AC215" s="71" t="str">
        <f>VLOOKUP(P215,'Customer List'!B:D,3,)</f>
        <v>Local</v>
      </c>
    </row>
    <row r="216" spans="1:29" hidden="1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  <c r="AC216" s="71" t="str">
        <f>VLOOKUP(P216,'Customer List'!B:D,3,)</f>
        <v>Local</v>
      </c>
    </row>
    <row r="217" spans="1:29" hidden="1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  <c r="AC217" s="71" t="str">
        <f>VLOOKUP(P217,'Customer List'!B:D,3,)</f>
        <v>OutStation</v>
      </c>
    </row>
    <row r="218" spans="1:29" hidden="1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  <c r="AC218" s="71" t="str">
        <f>VLOOKUP(P218,'Customer List'!B:D,3,)</f>
        <v>OutStation</v>
      </c>
    </row>
    <row r="219" spans="1:29" hidden="1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  <c r="AC219" s="71" t="str">
        <f>VLOOKUP(P219,'Customer List'!B:D,3,)</f>
        <v>Local</v>
      </c>
    </row>
    <row r="220" spans="1:29" hidden="1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  <c r="AC220" s="71" t="str">
        <f>VLOOKUP(P220,'Customer List'!B:D,3,)</f>
        <v>OutStation</v>
      </c>
    </row>
    <row r="221" spans="1:29" hidden="1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  <c r="AC221" s="71" t="str">
        <f>VLOOKUP(P221,'Customer List'!B:D,3,)</f>
        <v>OutStation</v>
      </c>
    </row>
    <row r="222" spans="1:29" hidden="1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  <c r="AC222" s="71" t="str">
        <f>VLOOKUP(P222,'Customer List'!B:D,3,)</f>
        <v>OutStation</v>
      </c>
    </row>
    <row r="223" spans="1:29" hidden="1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  <c r="AC223" s="71" t="str">
        <f>VLOOKUP(P223,'Customer List'!B:D,3,)</f>
        <v>OutStation</v>
      </c>
    </row>
    <row r="224" spans="1:29" hidden="1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  <c r="AC224" s="71" t="str">
        <f>VLOOKUP(P224,'Customer List'!B:D,3,)</f>
        <v>Local</v>
      </c>
    </row>
    <row r="225" spans="1:29" hidden="1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  <c r="AC225" s="71" t="str">
        <f>VLOOKUP(P225,'Customer List'!B:D,3,)</f>
        <v>OutStation</v>
      </c>
    </row>
    <row r="226" spans="1:29" hidden="1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  <c r="AC226" s="71" t="str">
        <f>VLOOKUP(P226,'Customer List'!B:D,3,)</f>
        <v>Local</v>
      </c>
    </row>
    <row r="227" spans="1:29" hidden="1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  <c r="AC227" s="71" t="str">
        <f>VLOOKUP(P227,'Customer List'!B:D,3,)</f>
        <v>OutStation</v>
      </c>
    </row>
    <row r="228" spans="1:29" hidden="1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  <c r="AC228" s="71" t="str">
        <f>VLOOKUP(P228,'Customer List'!B:D,3,)</f>
        <v>Local</v>
      </c>
    </row>
    <row r="229" spans="1:29" hidden="1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  <c r="AC229" s="71" t="str">
        <f>VLOOKUP(P229,'Customer List'!B:D,3,)</f>
        <v>OutStation</v>
      </c>
    </row>
    <row r="230" spans="1:29" hidden="1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  <c r="AC230" s="71" t="str">
        <f>VLOOKUP(P230,'Customer List'!B:D,3,)</f>
        <v>Local</v>
      </c>
    </row>
    <row r="231" spans="1:29" hidden="1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  <c r="AC231" s="71" t="str">
        <f>VLOOKUP(P231,'Customer List'!B:D,3,)</f>
        <v>OutStation</v>
      </c>
    </row>
    <row r="232" spans="1:29" hidden="1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  <c r="AC232" s="71" t="str">
        <f>VLOOKUP(P232,'Customer List'!B:D,3,)</f>
        <v>OutStation</v>
      </c>
    </row>
    <row r="233" spans="1:29" hidden="1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  <c r="AC233" s="71" t="str">
        <f>VLOOKUP(P233,'Customer List'!B:D,3,)</f>
        <v>OutStation</v>
      </c>
    </row>
    <row r="234" spans="1:29" hidden="1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  <c r="AC234" s="71" t="str">
        <f>VLOOKUP(P234,'Customer List'!B:D,3,)</f>
        <v>OutStation</v>
      </c>
    </row>
    <row r="235" spans="1:29" hidden="1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  <c r="AC235" s="71" t="str">
        <f>VLOOKUP(P235,'Customer List'!B:D,3,)</f>
        <v>Local</v>
      </c>
    </row>
    <row r="236" spans="1:29" hidden="1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  <c r="AC236" s="71" t="str">
        <f>VLOOKUP(P236,'Customer List'!B:D,3,)</f>
        <v>OutStation</v>
      </c>
    </row>
    <row r="237" spans="1:29" hidden="1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  <c r="AC237" s="71" t="str">
        <f>VLOOKUP(P237,'Customer List'!B:D,3,)</f>
        <v>Local</v>
      </c>
    </row>
    <row r="238" spans="1:29" hidden="1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  <c r="AC238" s="71" t="str">
        <f>VLOOKUP(P238,'Customer List'!B:D,3,)</f>
        <v>OutStation</v>
      </c>
    </row>
    <row r="239" spans="1:29" hidden="1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  <c r="AC239" s="71" t="str">
        <f>VLOOKUP(P239,'Customer List'!B:D,3,)</f>
        <v>OutStation</v>
      </c>
    </row>
    <row r="240" spans="1:29" hidden="1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  <c r="AC240" s="71" t="str">
        <f>VLOOKUP(P240,'Customer List'!B:D,3,)</f>
        <v>OutStation</v>
      </c>
    </row>
    <row r="241" spans="1:29" hidden="1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  <c r="AC241" s="71" t="str">
        <f>VLOOKUP(P241,'Customer List'!B:D,3,)</f>
        <v>Local</v>
      </c>
    </row>
    <row r="242" spans="1:29" hidden="1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  <c r="AC242" s="71" t="str">
        <f>VLOOKUP(P242,'Customer List'!B:D,3,)</f>
        <v>Local</v>
      </c>
    </row>
    <row r="243" spans="1:29" hidden="1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  <c r="AC243" s="71" t="str">
        <f>VLOOKUP(P243,'Customer List'!B:D,3,)</f>
        <v>Local</v>
      </c>
    </row>
    <row r="244" spans="1:29" hidden="1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  <c r="AC244" s="71" t="str">
        <f>VLOOKUP(P244,'Customer List'!B:D,3,)</f>
        <v>OutStation</v>
      </c>
    </row>
    <row r="245" spans="1:29" hidden="1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  <c r="AC245" s="71" t="str">
        <f>VLOOKUP(P245,'Customer List'!B:D,3,)</f>
        <v>OutStation</v>
      </c>
    </row>
    <row r="246" spans="1:29" hidden="1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  <c r="AC246" s="71" t="str">
        <f>VLOOKUP(P246,'Customer List'!B:D,3,)</f>
        <v>OutStation</v>
      </c>
    </row>
    <row r="247" spans="1:29" hidden="1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  <c r="AC247" s="71" t="str">
        <f>VLOOKUP(P247,'Customer List'!B:D,3,)</f>
        <v>Local</v>
      </c>
    </row>
    <row r="248" spans="1:29" hidden="1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  <c r="AC248" s="71" t="str">
        <f>VLOOKUP(P248,'Customer List'!B:D,3,)</f>
        <v>OutStation</v>
      </c>
    </row>
    <row r="249" spans="1:29" hidden="1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  <c r="AC249" s="71" t="str">
        <f>VLOOKUP(P249,'Customer List'!B:D,3,)</f>
        <v>OutStation</v>
      </c>
    </row>
    <row r="250" spans="1:29" hidden="1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  <c r="AC250" s="71" t="str">
        <f>VLOOKUP(P250,'Customer List'!B:D,3,)</f>
        <v>Local</v>
      </c>
    </row>
    <row r="251" spans="1:29" hidden="1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  <c r="AC251" s="71" t="str">
        <f>VLOOKUP(P251,'Customer List'!B:D,3,)</f>
        <v>Local</v>
      </c>
    </row>
    <row r="252" spans="1:29" hidden="1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  <c r="AC252" s="71" t="str">
        <f>VLOOKUP(P252,'Customer List'!B:D,3,)</f>
        <v>Local</v>
      </c>
    </row>
    <row r="253" spans="1:29" hidden="1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  <c r="AC253" s="71" t="str">
        <f>VLOOKUP(P253,'Customer List'!B:D,3,)</f>
        <v>OutStation</v>
      </c>
    </row>
    <row r="254" spans="1:29" hidden="1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  <c r="AC254" s="71" t="str">
        <f>VLOOKUP(P254,'Customer List'!B:D,3,)</f>
        <v>Local</v>
      </c>
    </row>
    <row r="255" spans="1:29" hidden="1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  <c r="AC255" s="71" t="str">
        <f>VLOOKUP(P255,'Customer List'!B:D,3,)</f>
        <v>OutStation</v>
      </c>
    </row>
    <row r="256" spans="1:29" hidden="1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  <c r="AC256" s="71" t="str">
        <f>VLOOKUP(P256,'Customer List'!B:D,3,)</f>
        <v>Local</v>
      </c>
    </row>
    <row r="257" spans="1:29" hidden="1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  <c r="AC257" s="71" t="str">
        <f>VLOOKUP(P257,'Customer List'!B:D,3,)</f>
        <v>Local</v>
      </c>
    </row>
    <row r="258" spans="1:29" hidden="1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  <c r="AC258" s="71" t="str">
        <f>VLOOKUP(P258,'Customer List'!B:D,3,)</f>
        <v>OutStation</v>
      </c>
    </row>
    <row r="259" spans="1:29" hidden="1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  <c r="AC259" s="71" t="str">
        <f>VLOOKUP(P259,'Customer List'!B:D,3,)</f>
        <v>OutStation</v>
      </c>
    </row>
    <row r="260" spans="1:29" hidden="1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  <c r="AC260" s="71" t="str">
        <f>VLOOKUP(P260,'Customer List'!B:D,3,)</f>
        <v>Local</v>
      </c>
    </row>
    <row r="261" spans="1:29" hidden="1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  <c r="AC261" s="71" t="str">
        <f>VLOOKUP(P261,'Customer List'!B:D,3,)</f>
        <v>OutStation</v>
      </c>
    </row>
    <row r="262" spans="1:29" hidden="1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  <c r="AC262" s="71" t="str">
        <f>VLOOKUP(P262,'Customer List'!B:D,3,)</f>
        <v>OutStation</v>
      </c>
    </row>
    <row r="263" spans="1:29" hidden="1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  <c r="AC263" s="71" t="str">
        <f>VLOOKUP(P263,'Customer List'!B:D,3,)</f>
        <v>OutStation</v>
      </c>
    </row>
    <row r="264" spans="1:29" hidden="1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  <c r="AC264" s="71" t="str">
        <f>VLOOKUP(P264,'Customer List'!B:D,3,)</f>
        <v>OutStation</v>
      </c>
    </row>
    <row r="265" spans="1:29" hidden="1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  <c r="AC265" s="71" t="str">
        <f>VLOOKUP(P265,'Customer List'!B:D,3,)</f>
        <v>OutStation</v>
      </c>
    </row>
    <row r="266" spans="1:29" hidden="1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  <c r="AC266" s="71" t="str">
        <f>VLOOKUP(P266,'Customer List'!B:D,3,)</f>
        <v>OutStation</v>
      </c>
    </row>
    <row r="267" spans="1:29" hidden="1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  <c r="AC267" s="71" t="str">
        <f>VLOOKUP(P267,'Customer List'!B:D,3,)</f>
        <v>OutStation</v>
      </c>
    </row>
    <row r="268" spans="1:29" hidden="1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  <c r="AC268" s="71" t="str">
        <f>VLOOKUP(P268,'Customer List'!B:D,3,)</f>
        <v>OutStation</v>
      </c>
    </row>
    <row r="269" spans="1:29" hidden="1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  <c r="AC269" s="71" t="str">
        <f>VLOOKUP(P269,'Customer List'!B:D,3,)</f>
        <v>OutStation</v>
      </c>
    </row>
    <row r="270" spans="1:29" hidden="1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  <c r="AC270" s="71" t="str">
        <f>VLOOKUP(P270,'Customer List'!B:D,3,)</f>
        <v>Local</v>
      </c>
    </row>
    <row r="271" spans="1:29" hidden="1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  <c r="AC271" s="71" t="str">
        <f>VLOOKUP(P271,'Customer List'!B:D,3,)</f>
        <v>Local</v>
      </c>
    </row>
    <row r="272" spans="1:29" hidden="1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  <c r="AC272" s="71" t="str">
        <f>VLOOKUP(P272,'Customer List'!B:D,3,)</f>
        <v>OutStation</v>
      </c>
    </row>
    <row r="273" spans="1:29" hidden="1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  <c r="AC273" s="71" t="str">
        <f>VLOOKUP(P273,'Customer List'!B:D,3,)</f>
        <v>OutStation</v>
      </c>
    </row>
    <row r="274" spans="1:29" hidden="1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  <c r="AC274" s="71" t="str">
        <f>VLOOKUP(P274,'Customer List'!B:D,3,)</f>
        <v>Local</v>
      </c>
    </row>
    <row r="275" spans="1:29" hidden="1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  <c r="AC275" s="71" t="str">
        <f>VLOOKUP(P275,'Customer List'!B:D,3,)</f>
        <v>Local</v>
      </c>
    </row>
    <row r="276" spans="1:29" hidden="1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  <c r="AC276" s="71" t="str">
        <f>VLOOKUP(P276,'Customer List'!B:D,3,)</f>
        <v>Local</v>
      </c>
    </row>
    <row r="277" spans="1:29" hidden="1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  <c r="AC277" s="71" t="str">
        <f>VLOOKUP(P277,'Customer List'!B:D,3,)</f>
        <v>OutStation</v>
      </c>
    </row>
    <row r="278" spans="1:29" hidden="1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  <c r="AC278" s="71" t="str">
        <f>VLOOKUP(P278,'Customer List'!B:D,3,)</f>
        <v>OutStation</v>
      </c>
    </row>
    <row r="279" spans="1:29" hidden="1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  <c r="AC279" s="71" t="str">
        <f>VLOOKUP(P279,'Customer List'!B:D,3,)</f>
        <v>OutStation</v>
      </c>
    </row>
    <row r="280" spans="1:29" hidden="1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  <c r="AC280" s="71" t="str">
        <f>VLOOKUP(P280,'Customer List'!B:D,3,)</f>
        <v>STOCK</v>
      </c>
    </row>
    <row r="281" spans="1:29" hidden="1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  <c r="AC281" s="71" t="str">
        <f>VLOOKUP(P281,'Customer List'!B:D,3,)</f>
        <v>STOCK</v>
      </c>
    </row>
    <row r="282" spans="1:29" hidden="1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  <c r="AC282" s="71" t="str">
        <f>VLOOKUP(P282,'Customer List'!B:D,3,)</f>
        <v>Local</v>
      </c>
    </row>
    <row r="283" spans="1:29" hidden="1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  <c r="AC283" s="71" t="str">
        <f>VLOOKUP(P283,'Customer List'!B:D,3,)</f>
        <v>OutStation</v>
      </c>
    </row>
    <row r="284" spans="1:29" hidden="1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  <c r="AC284" s="71" t="str">
        <f>VLOOKUP(P284,'Customer List'!B:D,3,)</f>
        <v>OutStation</v>
      </c>
    </row>
    <row r="285" spans="1:29" hidden="1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  <c r="AC285" s="71" t="str">
        <f>VLOOKUP(P285,'Customer List'!B:D,3,)</f>
        <v>OutStation</v>
      </c>
    </row>
    <row r="286" spans="1:29" hidden="1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  <c r="AC286" s="71" t="str">
        <f>VLOOKUP(P286,'Customer List'!B:D,3,)</f>
        <v>OutStation</v>
      </c>
    </row>
    <row r="287" spans="1:29" hidden="1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  <c r="AC287" s="71" t="str">
        <f>VLOOKUP(P287,'Customer List'!B:D,3,)</f>
        <v>OutStation</v>
      </c>
    </row>
    <row r="288" spans="1:29" hidden="1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  <c r="AC288" s="71" t="str">
        <f>VLOOKUP(P288,'Customer List'!B:D,3,)</f>
        <v>OutStation</v>
      </c>
    </row>
    <row r="289" spans="1:29" hidden="1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  <c r="AC289" s="71" t="str">
        <f>VLOOKUP(P289,'Customer List'!B:D,3,)</f>
        <v>OutStation</v>
      </c>
    </row>
    <row r="290" spans="1:29" hidden="1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  <c r="AC290" s="71" t="str">
        <f>VLOOKUP(P290,'Customer List'!B:D,3,)</f>
        <v>OutStation</v>
      </c>
    </row>
    <row r="291" spans="1:29" hidden="1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  <c r="AC291" s="71" t="str">
        <f>VLOOKUP(P291,'Customer List'!B:D,3,)</f>
        <v>OutStation</v>
      </c>
    </row>
    <row r="292" spans="1:29" hidden="1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  <c r="AC292" s="71" t="str">
        <f>VLOOKUP(P292,'Customer List'!B:D,3,)</f>
        <v>OutStation</v>
      </c>
    </row>
    <row r="293" spans="1:29" hidden="1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  <c r="AC293" s="71" t="str">
        <f>VLOOKUP(P293,'Customer List'!B:D,3,)</f>
        <v>OutStation</v>
      </c>
    </row>
    <row r="294" spans="1:29" hidden="1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  <c r="AC294" s="71" t="str">
        <f>VLOOKUP(P294,'Customer List'!B:D,3,)</f>
        <v>OutStation</v>
      </c>
    </row>
    <row r="295" spans="1:29" hidden="1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  <c r="AC295" s="71" t="str">
        <f>VLOOKUP(P295,'Customer List'!B:D,3,)</f>
        <v>OutStation</v>
      </c>
    </row>
    <row r="296" spans="1:29" hidden="1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  <c r="AC296" s="71" t="str">
        <f>VLOOKUP(P296,'Customer List'!B:D,3,)</f>
        <v>OutStation</v>
      </c>
    </row>
    <row r="297" spans="1:29" hidden="1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  <c r="AC297" s="71" t="str">
        <f>VLOOKUP(P297,'Customer List'!B:D,3,)</f>
        <v>Local</v>
      </c>
    </row>
    <row r="298" spans="1:29" hidden="1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  <c r="AC298" s="71" t="str">
        <f>VLOOKUP(P298,'Customer List'!B:D,3,)</f>
        <v>OutStation</v>
      </c>
    </row>
    <row r="299" spans="1:29" hidden="1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  <c r="AC299" s="71" t="str">
        <f>VLOOKUP(P299,'Customer List'!B:D,3,)</f>
        <v>STOCK</v>
      </c>
    </row>
    <row r="300" spans="1:29" hidden="1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  <c r="AC300" s="71" t="str">
        <f>VLOOKUP(P300,'Customer List'!B:D,3,)</f>
        <v>OutStation</v>
      </c>
    </row>
    <row r="301" spans="1:29" hidden="1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  <c r="AC301" s="71" t="str">
        <f>VLOOKUP(P301,'Customer List'!B:D,3,)</f>
        <v>OutStation</v>
      </c>
    </row>
    <row r="302" spans="1:29" hidden="1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  <c r="AC302" s="71" t="str">
        <f>VLOOKUP(P302,'Customer List'!B:D,3,)</f>
        <v>OutStation</v>
      </c>
    </row>
    <row r="303" spans="1:29" ht="30" hidden="1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  <c r="AC303" s="71" t="str">
        <f>VLOOKUP(P303,'Customer List'!B:D,3,)</f>
        <v>Local</v>
      </c>
    </row>
    <row r="304" spans="1:29" hidden="1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  <c r="AC304" s="71" t="str">
        <f>VLOOKUP(P304,'Customer List'!B:D,3,)</f>
        <v>OutStation</v>
      </c>
    </row>
    <row r="305" spans="1:29" hidden="1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  <c r="AC305" s="71" t="str">
        <f>VLOOKUP(P305,'Customer List'!B:D,3,)</f>
        <v>OutStation</v>
      </c>
    </row>
    <row r="306" spans="1:29" hidden="1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  <c r="AC306" s="71" t="str">
        <f>VLOOKUP(P306,'Customer List'!B:D,3,)</f>
        <v>OutStation</v>
      </c>
    </row>
    <row r="307" spans="1:29" ht="30" hidden="1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  <c r="AC307" s="71" t="str">
        <f>VLOOKUP(P307,'Customer List'!B:D,3,)</f>
        <v>Local</v>
      </c>
    </row>
    <row r="308" spans="1:29" hidden="1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  <c r="AC308" s="71" t="str">
        <f>VLOOKUP(P308,'Customer List'!B:D,3,)</f>
        <v>OutStation</v>
      </c>
    </row>
    <row r="309" spans="1:29" hidden="1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  <c r="AC309" s="71" t="str">
        <f>VLOOKUP(P309,'Customer List'!B:D,3,)</f>
        <v>OutStation</v>
      </c>
    </row>
    <row r="310" spans="1:29" hidden="1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  <c r="AC310" s="71" t="str">
        <f>VLOOKUP(P310,'Customer List'!B:D,3,)</f>
        <v>OutStation</v>
      </c>
    </row>
    <row r="311" spans="1:29" hidden="1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  <c r="AC311" s="71" t="str">
        <f>VLOOKUP(P311,'Customer List'!B:D,3,)</f>
        <v>OutStation</v>
      </c>
    </row>
    <row r="312" spans="1:29" hidden="1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  <c r="AC312" s="71" t="str">
        <f>VLOOKUP(P312,'Customer List'!B:D,3,)</f>
        <v>OutStation</v>
      </c>
    </row>
    <row r="313" spans="1:29" hidden="1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  <c r="AC313" s="71" t="str">
        <f>VLOOKUP(P313,'Customer List'!B:D,3,)</f>
        <v>OutStation</v>
      </c>
    </row>
    <row r="314" spans="1:29" ht="30" hidden="1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  <c r="AC314" s="71" t="str">
        <f>VLOOKUP(P314,'Customer List'!B:D,3,)</f>
        <v>Local</v>
      </c>
    </row>
    <row r="315" spans="1:29" hidden="1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  <c r="AC315" s="71" t="str">
        <f>VLOOKUP(P315,'Customer List'!B:D,3,)</f>
        <v>OutStation</v>
      </c>
    </row>
    <row r="316" spans="1:29" hidden="1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  <c r="AC316" s="71" t="str">
        <f>VLOOKUP(P316,'Customer List'!B:D,3,)</f>
        <v>OutStation</v>
      </c>
    </row>
    <row r="317" spans="1:29" hidden="1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  <c r="AC317" s="71" t="str">
        <f>VLOOKUP(P317,'Customer List'!B:D,3,)</f>
        <v>OutStation</v>
      </c>
    </row>
    <row r="318" spans="1:29" hidden="1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  <c r="AC318" s="71" t="str">
        <f>VLOOKUP(P318,'Customer List'!B:D,3,)</f>
        <v>Local</v>
      </c>
    </row>
    <row r="319" spans="1:29" hidden="1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  <c r="AC319" s="71" t="str">
        <f>VLOOKUP(P319,'Customer List'!B:D,3,)</f>
        <v>OutStation</v>
      </c>
    </row>
    <row r="320" spans="1:29" hidden="1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  <c r="AC320" s="71" t="str">
        <f>VLOOKUP(P320,'Customer List'!B:D,3,)</f>
        <v>OutStation</v>
      </c>
    </row>
    <row r="321" spans="1:29" hidden="1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  <c r="AC321" s="71" t="str">
        <f>VLOOKUP(P321,'Customer List'!B:D,3,)</f>
        <v>OutStation</v>
      </c>
    </row>
    <row r="322" spans="1:29" hidden="1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  <c r="AC322" s="71" t="str">
        <f>VLOOKUP(P322,'Customer List'!B:D,3,)</f>
        <v>OutStation</v>
      </c>
    </row>
    <row r="323" spans="1:29" ht="30" hidden="1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  <c r="AC323" s="71" t="str">
        <f>VLOOKUP(P323,'Customer List'!B:D,3,)</f>
        <v>Local</v>
      </c>
    </row>
    <row r="324" spans="1:29" hidden="1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  <c r="AC324" s="71" t="str">
        <f>VLOOKUP(P324,'Customer List'!B:D,3,)</f>
        <v>OutStation</v>
      </c>
    </row>
    <row r="325" spans="1:29" hidden="1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  <c r="AC325" s="71" t="str">
        <f>VLOOKUP(P325,'Customer List'!B:D,3,)</f>
        <v>OutStation</v>
      </c>
    </row>
    <row r="326" spans="1:29" hidden="1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  <c r="AC326" s="71" t="str">
        <f>VLOOKUP(P326,'Customer List'!B:D,3,)</f>
        <v>OutStation</v>
      </c>
    </row>
    <row r="327" spans="1:29" hidden="1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  <c r="AC327" s="71" t="str">
        <f>VLOOKUP(P327,'Customer List'!B:D,3,)</f>
        <v>Local</v>
      </c>
    </row>
    <row r="328" spans="1:29" hidden="1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  <c r="AC328" s="71" t="str">
        <f>VLOOKUP(P328,'Customer List'!B:D,3,)</f>
        <v>OutStation</v>
      </c>
    </row>
    <row r="329" spans="1:29" hidden="1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  <c r="AC329" s="71" t="str">
        <f>VLOOKUP(P329,'Customer List'!B:D,3,)</f>
        <v>Local</v>
      </c>
    </row>
    <row r="330" spans="1:29" ht="30" hidden="1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  <c r="AC330" s="71" t="str">
        <f>VLOOKUP(P330,'Customer List'!B:D,3,)</f>
        <v>Local</v>
      </c>
    </row>
    <row r="331" spans="1:29" ht="30" hidden="1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  <c r="AC331" s="71" t="str">
        <f>VLOOKUP(P331,'Customer List'!B:D,3,)</f>
        <v>Local</v>
      </c>
    </row>
    <row r="332" spans="1:29" hidden="1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  <c r="AC332" s="71" t="str">
        <f>VLOOKUP(P332,'Customer List'!B:D,3,)</f>
        <v>Local</v>
      </c>
    </row>
    <row r="333" spans="1:29" hidden="1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  <c r="AC333" s="71" t="str">
        <f>VLOOKUP(P333,'Customer List'!B:D,3,)</f>
        <v>OutStation</v>
      </c>
    </row>
    <row r="334" spans="1:29" hidden="1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  <c r="AC334" s="71" t="str">
        <f>VLOOKUP(P334,'Customer List'!B:D,3,)</f>
        <v>OutStation</v>
      </c>
    </row>
    <row r="335" spans="1:29" hidden="1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  <c r="AC335" s="71" t="str">
        <f>VLOOKUP(P335,'Customer List'!B:D,3,)</f>
        <v>OutStation</v>
      </c>
    </row>
    <row r="336" spans="1:29" hidden="1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  <c r="AC336" s="71" t="str">
        <f>VLOOKUP(P336,'Customer List'!B:D,3,)</f>
        <v>OutStation</v>
      </c>
    </row>
    <row r="337" spans="1:29" hidden="1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  <c r="AC337" s="71" t="str">
        <f>VLOOKUP(P337,'Customer List'!B:D,3,)</f>
        <v>OutStation</v>
      </c>
    </row>
    <row r="338" spans="1:29" hidden="1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  <c r="AC338" s="71" t="str">
        <f>VLOOKUP(P338,'Customer List'!B:D,3,)</f>
        <v>OutStation</v>
      </c>
    </row>
    <row r="339" spans="1:29" hidden="1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  <c r="AC339" s="71" t="str">
        <f>VLOOKUP(P339,'Customer List'!B:D,3,)</f>
        <v>OutStation</v>
      </c>
    </row>
    <row r="340" spans="1:29" ht="30" hidden="1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  <c r="AC340" s="71" t="str">
        <f>VLOOKUP(P340,'Customer List'!B:D,3,)</f>
        <v>Local</v>
      </c>
    </row>
    <row r="341" spans="1:29" hidden="1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  <c r="AC341" s="71" t="str">
        <f>VLOOKUP(P341,'Customer List'!B:D,3,)</f>
        <v>OutStation</v>
      </c>
    </row>
    <row r="342" spans="1:29" ht="30" hidden="1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  <c r="AC342" s="71" t="str">
        <f>VLOOKUP(P342,'Customer List'!B:D,3,)</f>
        <v>Local</v>
      </c>
    </row>
    <row r="343" spans="1:29" hidden="1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  <c r="AC343" s="71" t="str">
        <f>VLOOKUP(P343,'Customer List'!B:D,3,)</f>
        <v>OutStation</v>
      </c>
    </row>
    <row r="344" spans="1:29" hidden="1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  <c r="AC344" s="71" t="str">
        <f>VLOOKUP(P344,'Customer List'!B:D,3,)</f>
        <v>OutStation</v>
      </c>
    </row>
    <row r="345" spans="1:29" hidden="1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  <c r="AC345" s="71" t="str">
        <f>VLOOKUP(P345,'Customer List'!B:D,3,)</f>
        <v>OutStation</v>
      </c>
    </row>
    <row r="346" spans="1:29" hidden="1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  <c r="AC346" s="71" t="str">
        <f>VLOOKUP(P346,'Customer List'!B:D,3,)</f>
        <v>OutStation</v>
      </c>
    </row>
    <row r="347" spans="1:29" hidden="1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  <c r="AC347" s="71" t="str">
        <f>VLOOKUP(P347,'Customer List'!B:D,3,)</f>
        <v>OutStation</v>
      </c>
    </row>
    <row r="348" spans="1:29" hidden="1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  <c r="AC348" s="71" t="str">
        <f>VLOOKUP(P348,'Customer List'!B:D,3,)</f>
        <v>OutStation</v>
      </c>
    </row>
    <row r="349" spans="1:29" hidden="1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  <c r="AC349" s="71" t="str">
        <f>VLOOKUP(P349,'Customer List'!B:D,3,)</f>
        <v>OutStation</v>
      </c>
    </row>
    <row r="350" spans="1:29" hidden="1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  <c r="AC350" s="71" t="str">
        <f>VLOOKUP(P350,'Customer List'!B:D,3,)</f>
        <v>OutStation</v>
      </c>
    </row>
    <row r="351" spans="1:29" hidden="1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  <c r="AC351" s="71" t="str">
        <f>VLOOKUP(P351,'Customer List'!B:D,3,)</f>
        <v>OutStation</v>
      </c>
    </row>
    <row r="352" spans="1:29" ht="30" hidden="1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  <c r="AC352" s="71" t="str">
        <f>VLOOKUP(P352,'Customer List'!B:D,3,)</f>
        <v>Local</v>
      </c>
    </row>
    <row r="353" spans="1:29" hidden="1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  <c r="AC353" s="71" t="str">
        <f>VLOOKUP(P353,'Customer List'!B:D,3,)</f>
        <v>Local</v>
      </c>
    </row>
    <row r="354" spans="1:29" hidden="1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  <c r="AC354" s="71" t="str">
        <f>VLOOKUP(P354,'Customer List'!B:D,3,)</f>
        <v>OutStation</v>
      </c>
    </row>
    <row r="355" spans="1:29" hidden="1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  <c r="AC355" s="71" t="str">
        <f>VLOOKUP(P355,'Customer List'!B:D,3,)</f>
        <v>Local</v>
      </c>
    </row>
    <row r="356" spans="1:29" hidden="1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  <c r="AC356" s="71" t="str">
        <f>VLOOKUP(P356,'Customer List'!B:D,3,)</f>
        <v>Local</v>
      </c>
    </row>
    <row r="357" spans="1:29" hidden="1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  <c r="AC357" s="71" t="str">
        <f>VLOOKUP(P357,'Customer List'!B:D,3,)</f>
        <v>OutStation</v>
      </c>
    </row>
    <row r="358" spans="1:29" hidden="1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  <c r="AC358" s="71" t="str">
        <f>VLOOKUP(P358,'Customer List'!B:D,3,)</f>
        <v>OutStation</v>
      </c>
    </row>
    <row r="359" spans="1:29" hidden="1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  <c r="AC359" s="71" t="str">
        <f>VLOOKUP(P359,'Customer List'!B:D,3,)</f>
        <v>Local</v>
      </c>
    </row>
    <row r="360" spans="1:29" hidden="1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  <c r="AC360" s="71" t="str">
        <f>VLOOKUP(P360,'Customer List'!B:D,3,)</f>
        <v>OutStation</v>
      </c>
    </row>
    <row r="361" spans="1:29" hidden="1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  <c r="AC361" s="71" t="str">
        <f>VLOOKUP(P361,'Customer List'!B:D,3,)</f>
        <v>OutStation</v>
      </c>
    </row>
    <row r="362" spans="1:29" hidden="1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  <c r="AC362" s="71" t="str">
        <f>VLOOKUP(P362,'Customer List'!B:D,3,)</f>
        <v>Local</v>
      </c>
    </row>
    <row r="363" spans="1:29" hidden="1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  <c r="AC363" s="71" t="str">
        <f>VLOOKUP(P363,'Customer List'!B:D,3,)</f>
        <v>Local</v>
      </c>
    </row>
    <row r="364" spans="1:29" hidden="1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  <c r="AC364" s="71" t="str">
        <f>VLOOKUP(P364,'Customer List'!B:D,3,)</f>
        <v>Local</v>
      </c>
    </row>
    <row r="365" spans="1:29" hidden="1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  <c r="AC365" s="71" t="str">
        <f>VLOOKUP(P365,'Customer List'!B:D,3,)</f>
        <v>OutStation</v>
      </c>
    </row>
    <row r="366" spans="1:29" hidden="1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  <c r="AC366" s="71" t="str">
        <f>VLOOKUP(P366,'Customer List'!B:D,3,)</f>
        <v>Local</v>
      </c>
    </row>
    <row r="367" spans="1:29" hidden="1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  <c r="AC367" s="71" t="str">
        <f>VLOOKUP(P367,'Customer List'!B:D,3,)</f>
        <v>OutStation</v>
      </c>
    </row>
    <row r="368" spans="1:29" hidden="1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  <c r="AC368" s="71" t="str">
        <f>VLOOKUP(P368,'Customer List'!B:D,3,)</f>
        <v>Local</v>
      </c>
    </row>
    <row r="369" spans="1:29" hidden="1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  <c r="AC369" s="71" t="str">
        <f>VLOOKUP(P369,'Customer List'!B:D,3,)</f>
        <v>Local</v>
      </c>
    </row>
    <row r="370" spans="1:29" hidden="1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  <c r="AC370" s="71" t="str">
        <f>VLOOKUP(P370,'Customer List'!B:D,3,)</f>
        <v>OutStation</v>
      </c>
    </row>
    <row r="371" spans="1:29" hidden="1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  <c r="AC371" s="71" t="str">
        <f>VLOOKUP(P371,'Customer List'!B:D,3,)</f>
        <v>Local</v>
      </c>
    </row>
    <row r="372" spans="1:29" hidden="1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  <c r="AC372" s="71" t="str">
        <f>VLOOKUP(P372,'Customer List'!B:D,3,)</f>
        <v>OutStation</v>
      </c>
    </row>
    <row r="373" spans="1:29" hidden="1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  <c r="AC373" s="71" t="str">
        <f>VLOOKUP(P373,'Customer List'!B:D,3,)</f>
        <v>OutStation</v>
      </c>
    </row>
    <row r="374" spans="1:29" hidden="1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  <c r="AC374" s="71" t="str">
        <f>VLOOKUP(P374,'Customer List'!B:D,3,)</f>
        <v>OutStation</v>
      </c>
    </row>
    <row r="375" spans="1:29" hidden="1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  <c r="AC375" s="71" t="str">
        <f>VLOOKUP(P375,'Customer List'!B:D,3,)</f>
        <v>Local</v>
      </c>
    </row>
    <row r="376" spans="1:29" hidden="1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  <c r="AC376" s="71" t="str">
        <f>VLOOKUP(P376,'Customer List'!B:D,3,)</f>
        <v>OutStation</v>
      </c>
    </row>
    <row r="377" spans="1:29" hidden="1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  <c r="AC377" s="71" t="str">
        <f>VLOOKUP(P377,'Customer List'!B:D,3,)</f>
        <v>OutStation</v>
      </c>
    </row>
    <row r="378" spans="1:29" hidden="1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  <c r="AC378" s="71" t="str">
        <f>VLOOKUP(P378,'Customer List'!B:D,3,)</f>
        <v>OutStation</v>
      </c>
    </row>
    <row r="379" spans="1:29" hidden="1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  <c r="AC379" s="71" t="str">
        <f>VLOOKUP(P379,'Customer List'!B:D,3,)</f>
        <v>Local</v>
      </c>
    </row>
    <row r="380" spans="1:29" hidden="1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  <c r="AC380" s="71" t="str">
        <f>VLOOKUP(P380,'Customer List'!B:D,3,)</f>
        <v>OutStation</v>
      </c>
    </row>
    <row r="381" spans="1:29" hidden="1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  <c r="AC381" s="71" t="str">
        <f>VLOOKUP(P381,'Customer List'!B:D,3,)</f>
        <v>Local</v>
      </c>
    </row>
    <row r="382" spans="1:29" hidden="1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  <c r="AC382" s="71" t="str">
        <f>VLOOKUP(P382,'Customer List'!B:D,3,)</f>
        <v>Local</v>
      </c>
    </row>
    <row r="383" spans="1:29" hidden="1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  <c r="AC383" s="71" t="str">
        <f>VLOOKUP(P383,'Customer List'!B:D,3,)</f>
        <v>OutStation</v>
      </c>
    </row>
    <row r="384" spans="1:29" hidden="1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  <c r="AC384" s="71" t="str">
        <f>VLOOKUP(P384,'Customer List'!B:D,3,)</f>
        <v>Local</v>
      </c>
    </row>
    <row r="385" spans="1:29" hidden="1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  <c r="AC385" s="71" t="str">
        <f>VLOOKUP(P385,'Customer List'!B:D,3,)</f>
        <v>OutStation</v>
      </c>
    </row>
    <row r="386" spans="1:29" hidden="1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  <c r="AC386" s="71" t="str">
        <f>VLOOKUP(P386,'Customer List'!B:D,3,)</f>
        <v>OutStation</v>
      </c>
    </row>
    <row r="387" spans="1:29" hidden="1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  <c r="AC387" s="71" t="str">
        <f>VLOOKUP(P387,'Customer List'!B:D,3,)</f>
        <v>Local</v>
      </c>
    </row>
    <row r="388" spans="1:29" hidden="1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  <c r="AC388" s="71" t="str">
        <f>VLOOKUP(P388,'Customer List'!B:D,3,)</f>
        <v>OutStation</v>
      </c>
    </row>
    <row r="389" spans="1:29" hidden="1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  <c r="AC389" s="71" t="str">
        <f>VLOOKUP(P389,'Customer List'!B:D,3,)</f>
        <v>OutStation</v>
      </c>
    </row>
    <row r="390" spans="1:29" hidden="1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  <c r="AC390" s="71" t="str">
        <f>VLOOKUP(P390,'Customer List'!B:D,3,)</f>
        <v>OutStation</v>
      </c>
    </row>
    <row r="391" spans="1:29" hidden="1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  <c r="AC391" s="71" t="str">
        <f>VLOOKUP(P391,'Customer List'!B:D,3,)</f>
        <v>OutStation</v>
      </c>
    </row>
    <row r="392" spans="1:29" hidden="1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  <c r="AC392" s="71" t="str">
        <f>VLOOKUP(P392,'Customer List'!B:D,3,)</f>
        <v>OutStation</v>
      </c>
    </row>
    <row r="393" spans="1:29" hidden="1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  <c r="AC393" s="71" t="str">
        <f>VLOOKUP(P393,'Customer List'!B:D,3,)</f>
        <v>Local</v>
      </c>
    </row>
    <row r="394" spans="1:29" hidden="1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  <c r="AC394" s="71" t="str">
        <f>VLOOKUP(P394,'Customer List'!B:D,3,)</f>
        <v>Local</v>
      </c>
    </row>
    <row r="395" spans="1:29" hidden="1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  <c r="AC395" s="71" t="str">
        <f>VLOOKUP(P395,'Customer List'!B:D,3,)</f>
        <v>OutStation</v>
      </c>
    </row>
    <row r="396" spans="1:29" hidden="1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  <c r="AC396" s="71" t="str">
        <f>VLOOKUP(P396,'Customer List'!B:D,3,)</f>
        <v>Local</v>
      </c>
    </row>
    <row r="397" spans="1:29" hidden="1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  <c r="AC397" s="71" t="str">
        <f>VLOOKUP(P397,'Customer List'!B:D,3,)</f>
        <v>OutStation</v>
      </c>
    </row>
    <row r="398" spans="1:29" hidden="1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  <c r="AC398" s="71" t="str">
        <f>VLOOKUP(P398,'Customer List'!B:D,3,)</f>
        <v>OutStation</v>
      </c>
    </row>
    <row r="399" spans="1:29" hidden="1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  <c r="AC399" s="71" t="str">
        <f>VLOOKUP(P399,'Customer List'!B:D,3,)</f>
        <v>OutStation</v>
      </c>
    </row>
    <row r="400" spans="1:29" hidden="1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  <c r="AC400" s="71" t="str">
        <f>VLOOKUP(P400,'Customer List'!B:D,3,)</f>
        <v>OutStation</v>
      </c>
    </row>
    <row r="401" spans="1:29" hidden="1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  <c r="AC401" s="71" t="str">
        <f>VLOOKUP(P401,'Customer List'!B:D,3,)</f>
        <v>Local</v>
      </c>
    </row>
    <row r="402" spans="1:29" hidden="1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  <c r="AC402" s="71" t="str">
        <f>VLOOKUP(P402,'Customer List'!B:D,3,)</f>
        <v>Local</v>
      </c>
    </row>
    <row r="403" spans="1:29" hidden="1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  <c r="AC403" s="71" t="str">
        <f>VLOOKUP(P403,'Customer List'!B:D,3,)</f>
        <v>Local</v>
      </c>
    </row>
    <row r="404" spans="1:29" hidden="1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  <c r="AC404" s="71" t="str">
        <f>VLOOKUP(P404,'Customer List'!B:D,3,)</f>
        <v>OutStation</v>
      </c>
    </row>
    <row r="405" spans="1:29" hidden="1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  <c r="AC405" s="71" t="str">
        <f>VLOOKUP(P405,'Customer List'!B:D,3,)</f>
        <v>Local</v>
      </c>
    </row>
    <row r="406" spans="1:29" hidden="1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  <c r="AC406" s="71" t="str">
        <f>VLOOKUP(P406,'Customer List'!B:D,3,)</f>
        <v>Local</v>
      </c>
    </row>
    <row r="407" spans="1:29" hidden="1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  <c r="AC407" s="71" t="str">
        <f>VLOOKUP(P407,'Customer List'!B:D,3,)</f>
        <v>OutStation</v>
      </c>
    </row>
    <row r="408" spans="1:29" hidden="1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  <c r="AC408" s="71" t="str">
        <f>VLOOKUP(P408,'Customer List'!B:D,3,)</f>
        <v>Local</v>
      </c>
    </row>
    <row r="409" spans="1:29" hidden="1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  <c r="AC409" s="71" t="str">
        <f>VLOOKUP(P409,'Customer List'!B:D,3,)</f>
        <v>OutStation</v>
      </c>
    </row>
    <row r="410" spans="1:29" hidden="1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  <c r="AC410" s="71" t="str">
        <f>VLOOKUP(P410,'Customer List'!B:D,3,)</f>
        <v>OutStation</v>
      </c>
    </row>
    <row r="411" spans="1:29" hidden="1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  <c r="AC411" s="71" t="str">
        <f>VLOOKUP(P411,'Customer List'!B:D,3,)</f>
        <v>Local</v>
      </c>
    </row>
    <row r="412" spans="1:29" hidden="1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  <c r="AC412" s="71" t="str">
        <f>VLOOKUP(P412,'Customer List'!B:D,3,)</f>
        <v>OutStation</v>
      </c>
    </row>
    <row r="413" spans="1:29" hidden="1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  <c r="AC413" s="71" t="str">
        <f>VLOOKUP(P413,'Customer List'!B:D,3,)</f>
        <v>OutStation</v>
      </c>
    </row>
    <row r="414" spans="1:29" hidden="1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  <c r="AC414" s="71" t="str">
        <f>VLOOKUP(P414,'Customer List'!B:D,3,)</f>
        <v>Local</v>
      </c>
    </row>
    <row r="415" spans="1:29" hidden="1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  <c r="AC415" s="71" t="str">
        <f>VLOOKUP(P415,'Customer List'!B:D,3,)</f>
        <v>OutStation</v>
      </c>
    </row>
    <row r="416" spans="1:29" hidden="1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  <c r="AC416" s="71" t="str">
        <f>VLOOKUP(P416,'Customer List'!B:D,3,)</f>
        <v>OutStation</v>
      </c>
    </row>
    <row r="417" spans="1:29" hidden="1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  <c r="AC417" s="71" t="str">
        <f>VLOOKUP(P417,'Customer List'!B:D,3,)</f>
        <v>OutStation</v>
      </c>
    </row>
    <row r="418" spans="1:29" hidden="1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  <c r="AC418" s="71" t="str">
        <f>VLOOKUP(P418,'Customer List'!B:D,3,)</f>
        <v>OutStation</v>
      </c>
    </row>
    <row r="419" spans="1:29" hidden="1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  <c r="AC419" s="71" t="str">
        <f>VLOOKUP(P419,'Customer List'!B:D,3,)</f>
        <v>Local</v>
      </c>
    </row>
    <row r="420" spans="1:29" hidden="1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  <c r="AC420" s="71" t="str">
        <f>VLOOKUP(P420,'Customer List'!B:D,3,)</f>
        <v>OutStation</v>
      </c>
    </row>
    <row r="421" spans="1:29" hidden="1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  <c r="AC421" s="71" t="str">
        <f>VLOOKUP(P421,'Customer List'!B:D,3,)</f>
        <v>OutStation</v>
      </c>
    </row>
    <row r="422" spans="1:29" hidden="1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  <c r="AC422" s="71" t="str">
        <f>VLOOKUP(P422,'Customer List'!B:D,3,)</f>
        <v>OutStation</v>
      </c>
    </row>
    <row r="423" spans="1:29" hidden="1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  <c r="AC423" s="71" t="str">
        <f>VLOOKUP(P423,'Customer List'!B:D,3,)</f>
        <v>OutStation</v>
      </c>
    </row>
    <row r="424" spans="1:29" hidden="1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  <c r="AC424" s="71" t="str">
        <f>VLOOKUP(P424,'Customer List'!B:D,3,)</f>
        <v>OutStation</v>
      </c>
    </row>
    <row r="425" spans="1:29" hidden="1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  <c r="AC425" s="71" t="str">
        <f>VLOOKUP(P425,'Customer List'!B:D,3,)</f>
        <v>OutStation</v>
      </c>
    </row>
    <row r="426" spans="1:29" hidden="1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  <c r="AC426" s="71" t="str">
        <f>VLOOKUP(P426,'Customer List'!B:D,3,)</f>
        <v>Local</v>
      </c>
    </row>
    <row r="427" spans="1:29" hidden="1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  <c r="AC427" s="71" t="str">
        <f>VLOOKUP(P427,'Customer List'!B:D,3,)</f>
        <v>OutStation</v>
      </c>
    </row>
    <row r="428" spans="1:29" hidden="1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  <c r="AC428" s="71" t="str">
        <f>VLOOKUP(P428,'Customer List'!B:D,3,)</f>
        <v>OutStation</v>
      </c>
    </row>
    <row r="429" spans="1:29" hidden="1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  <c r="AC429" s="71" t="str">
        <f>VLOOKUP(P429,'Customer List'!B:D,3,)</f>
        <v>OutStation</v>
      </c>
    </row>
    <row r="430" spans="1:29" hidden="1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  <c r="AC430" s="71" t="str">
        <f>VLOOKUP(P430,'Customer List'!B:D,3,)</f>
        <v>Local</v>
      </c>
    </row>
    <row r="431" spans="1:29" hidden="1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  <c r="AC431" s="71" t="str">
        <f>VLOOKUP(P431,'Customer List'!B:D,3,)</f>
        <v>OutStation</v>
      </c>
    </row>
    <row r="432" spans="1:29" hidden="1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  <c r="AC432" s="71" t="str">
        <f>VLOOKUP(P432,'Customer List'!B:D,3,)</f>
        <v>Local</v>
      </c>
    </row>
    <row r="433" spans="1:29" hidden="1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  <c r="AC433" s="71" t="str">
        <f>VLOOKUP(P433,'Customer List'!B:D,3,)</f>
        <v>Local</v>
      </c>
    </row>
    <row r="434" spans="1:29" hidden="1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  <c r="AC434" s="71" t="str">
        <f>VLOOKUP(P434,'Customer List'!B:D,3,)</f>
        <v>OutStation</v>
      </c>
    </row>
    <row r="435" spans="1:29" hidden="1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  <c r="AC435" s="71" t="str">
        <f>VLOOKUP(P435,'Customer List'!B:D,3,)</f>
        <v>OutStation</v>
      </c>
    </row>
    <row r="436" spans="1:29" hidden="1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  <c r="AC436" s="71" t="str">
        <f>VLOOKUP(P436,'Customer List'!B:D,3,)</f>
        <v>OutStation</v>
      </c>
    </row>
    <row r="437" spans="1:29" hidden="1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  <c r="AC437" s="71" t="str">
        <f>VLOOKUP(P437,'Customer List'!B:D,3,)</f>
        <v>OutStation</v>
      </c>
    </row>
    <row r="438" spans="1:29" hidden="1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  <c r="AC438" s="71" t="str">
        <f>VLOOKUP(P438,'Customer List'!B:D,3,)</f>
        <v>OutStation</v>
      </c>
    </row>
    <row r="439" spans="1:29" hidden="1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  <c r="AC439" s="71" t="str">
        <f>VLOOKUP(P439,'Customer List'!B:D,3,)</f>
        <v>OutStation</v>
      </c>
    </row>
    <row r="440" spans="1:29" hidden="1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  <c r="AC440" s="71" t="str">
        <f>VLOOKUP(P440,'Customer List'!B:D,3,)</f>
        <v>OutStation</v>
      </c>
    </row>
    <row r="441" spans="1:29" hidden="1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  <c r="AC441" s="71" t="str">
        <f>VLOOKUP(P441,'Customer List'!B:D,3,)</f>
        <v>OutStation</v>
      </c>
    </row>
    <row r="442" spans="1:29" hidden="1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  <c r="AC442" s="71" t="str">
        <f>VLOOKUP(P442,'Customer List'!B:D,3,)</f>
        <v>OutStation</v>
      </c>
    </row>
    <row r="443" spans="1:29" hidden="1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  <c r="AC443" s="71" t="str">
        <f>VLOOKUP(P443,'Customer List'!B:D,3,)</f>
        <v>OutStation</v>
      </c>
    </row>
    <row r="444" spans="1:29" hidden="1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  <c r="AC444" s="71" t="str">
        <f>VLOOKUP(P444,'Customer List'!B:D,3,)</f>
        <v>Local</v>
      </c>
    </row>
    <row r="445" spans="1:29" hidden="1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  <c r="AC445" s="71" t="str">
        <f>VLOOKUP(P445,'Customer List'!B:D,3,)</f>
        <v>OutStation</v>
      </c>
    </row>
    <row r="446" spans="1:29" hidden="1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  <c r="AC446" s="71" t="str">
        <f>VLOOKUP(P446,'Customer List'!B:D,3,)</f>
        <v>Local</v>
      </c>
    </row>
    <row r="447" spans="1:29" hidden="1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  <c r="AC447" s="71" t="str">
        <f>VLOOKUP(P447,'Customer List'!B:D,3,)</f>
        <v>OutStation</v>
      </c>
    </row>
    <row r="448" spans="1:29" hidden="1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  <c r="AC448" s="71" t="str">
        <f>VLOOKUP(P448,'Customer List'!B:D,3,)</f>
        <v>Local</v>
      </c>
    </row>
    <row r="449" spans="1:29" hidden="1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  <c r="AC449" s="71" t="str">
        <f>VLOOKUP(P449,'Customer List'!B:D,3,)</f>
        <v>OutStation</v>
      </c>
    </row>
    <row r="450" spans="1:29" hidden="1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  <c r="AC450" s="71" t="str">
        <f>VLOOKUP(P450,'Customer List'!B:D,3,)</f>
        <v>OutStation</v>
      </c>
    </row>
    <row r="451" spans="1:29" hidden="1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  <c r="AC451" s="71" t="str">
        <f>VLOOKUP(P451,'Customer List'!B:D,3,)</f>
        <v>OutStation</v>
      </c>
    </row>
    <row r="452" spans="1:29" hidden="1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  <c r="AC452" s="71" t="str">
        <f>VLOOKUP(P452,'Customer List'!B:D,3,)</f>
        <v>OutStation</v>
      </c>
    </row>
    <row r="453" spans="1:29" hidden="1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  <c r="AC453" s="71" t="str">
        <f>VLOOKUP(P453,'Customer List'!B:D,3,)</f>
        <v>Local</v>
      </c>
    </row>
    <row r="454" spans="1:29" hidden="1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  <c r="AC454" s="71" t="str">
        <f>VLOOKUP(P454,'Customer List'!B:D,3,)</f>
        <v>Local</v>
      </c>
    </row>
    <row r="455" spans="1:29" hidden="1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  <c r="AC455" s="71" t="str">
        <f>VLOOKUP(P455,'Customer List'!B:D,3,)</f>
        <v>Local</v>
      </c>
    </row>
    <row r="456" spans="1:29" hidden="1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  <c r="AC456" s="71" t="str">
        <f>VLOOKUP(P456,'Customer List'!B:D,3,)</f>
        <v>OutStation</v>
      </c>
    </row>
    <row r="457" spans="1:29" hidden="1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  <c r="AC457" s="71" t="str">
        <f>VLOOKUP(P457,'Customer List'!B:D,3,)</f>
        <v>Local</v>
      </c>
    </row>
    <row r="458" spans="1:29" hidden="1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  <c r="AC458" s="71" t="str">
        <f>VLOOKUP(P458,'Customer List'!B:D,3,)</f>
        <v>OutStation</v>
      </c>
    </row>
    <row r="459" spans="1:29" hidden="1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  <c r="AC459" s="71" t="str">
        <f>VLOOKUP(P459,'Customer List'!B:D,3,)</f>
        <v>Local</v>
      </c>
    </row>
    <row r="460" spans="1:29" hidden="1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  <c r="AC460" s="71" t="str">
        <f>VLOOKUP(P460,'Customer List'!B:D,3,)</f>
        <v>OutStation</v>
      </c>
    </row>
    <row r="461" spans="1:29" hidden="1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  <c r="AC461" s="71" t="str">
        <f>VLOOKUP(P461,'Customer List'!B:D,3,)</f>
        <v>OutStation</v>
      </c>
    </row>
    <row r="462" spans="1:29" hidden="1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  <c r="AC462" s="71" t="str">
        <f>VLOOKUP(P462,'Customer List'!B:D,3,)</f>
        <v>OutStation</v>
      </c>
    </row>
    <row r="463" spans="1:29" hidden="1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  <c r="AC463" s="71" t="str">
        <f>VLOOKUP(P463,'Customer List'!B:D,3,)</f>
        <v>OutStation</v>
      </c>
    </row>
    <row r="464" spans="1:29" hidden="1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  <c r="AC464" s="71" t="str">
        <f>VLOOKUP(P464,'Customer List'!B:D,3,)</f>
        <v>OutStation</v>
      </c>
    </row>
    <row r="465" spans="1:29" hidden="1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  <c r="AC465" s="71" t="str">
        <f>VLOOKUP(P465,'Customer List'!B:D,3,)</f>
        <v>OutStation</v>
      </c>
    </row>
    <row r="466" spans="1:29" hidden="1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  <c r="AC466" s="71" t="str">
        <f>VLOOKUP(P466,'Customer List'!B:D,3,)</f>
        <v>OutStation</v>
      </c>
    </row>
    <row r="467" spans="1:29" hidden="1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  <c r="AC467" s="71" t="str">
        <f>VLOOKUP(P467,'Customer List'!B:D,3,)</f>
        <v>OutStation</v>
      </c>
    </row>
    <row r="468" spans="1:29" hidden="1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  <c r="AC468" s="71" t="str">
        <f>VLOOKUP(P468,'Customer List'!B:D,3,)</f>
        <v>OutStation</v>
      </c>
    </row>
    <row r="469" spans="1:29" hidden="1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  <c r="AC469" s="71" t="str">
        <f>VLOOKUP(P469,'Customer List'!B:D,3,)</f>
        <v>OutStation</v>
      </c>
    </row>
    <row r="470" spans="1:29" hidden="1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  <c r="AC470" s="71" t="str">
        <f>VLOOKUP(P470,'Customer List'!B:D,3,)</f>
        <v>Local</v>
      </c>
    </row>
    <row r="471" spans="1:29" hidden="1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  <c r="AC471" s="71" t="str">
        <f>VLOOKUP(P471,'Customer List'!B:D,3,)</f>
        <v>Local</v>
      </c>
    </row>
    <row r="472" spans="1:29" hidden="1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  <c r="AC472" s="71" t="str">
        <f>VLOOKUP(P472,'Customer List'!B:D,3,)</f>
        <v>Local</v>
      </c>
    </row>
    <row r="473" spans="1:29" hidden="1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  <c r="AC473" s="71" t="str">
        <f>VLOOKUP(P473,'Customer List'!B:D,3,)</f>
        <v>Local</v>
      </c>
    </row>
    <row r="474" spans="1:29" hidden="1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  <c r="AC474" s="71" t="str">
        <f>VLOOKUP(P474,'Customer List'!B:D,3,)</f>
        <v>Local</v>
      </c>
    </row>
    <row r="475" spans="1:29" hidden="1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  <c r="AC475" s="71" t="str">
        <f>VLOOKUP(P475,'Customer List'!B:D,3,)</f>
        <v>Local</v>
      </c>
    </row>
    <row r="476" spans="1:29" hidden="1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  <c r="AC476" s="71" t="str">
        <f>VLOOKUP(P476,'Customer List'!B:D,3,)</f>
        <v>OutStation</v>
      </c>
    </row>
    <row r="477" spans="1:29" hidden="1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  <c r="AC477" s="71" t="str">
        <f>VLOOKUP(P477,'Customer List'!B:D,3,)</f>
        <v>OutStation</v>
      </c>
    </row>
    <row r="478" spans="1:29" hidden="1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  <c r="AC478" s="71" t="str">
        <f>VLOOKUP(P478,'Customer List'!B:D,3,)</f>
        <v>Local</v>
      </c>
    </row>
    <row r="479" spans="1:29" hidden="1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  <c r="AC479" s="71" t="str">
        <f>VLOOKUP(P479,'Customer List'!B:D,3,)</f>
        <v>OutStation</v>
      </c>
    </row>
    <row r="480" spans="1:29" hidden="1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  <c r="AC480" s="71" t="str">
        <f>VLOOKUP(P480,'Customer List'!B:D,3,)</f>
        <v>Local</v>
      </c>
    </row>
    <row r="481" spans="1:29" hidden="1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  <c r="AC481" s="71" t="str">
        <f>VLOOKUP(P481,'Customer List'!B:D,3,)</f>
        <v>OutStation</v>
      </c>
    </row>
    <row r="482" spans="1:29" hidden="1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  <c r="AC482" s="71" t="str">
        <f>VLOOKUP(P482,'Customer List'!B:D,3,)</f>
        <v>Local</v>
      </c>
    </row>
    <row r="483" spans="1:29" hidden="1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  <c r="AC483" s="71" t="str">
        <f>VLOOKUP(P483,'Customer List'!B:D,3,)</f>
        <v>Local</v>
      </c>
    </row>
    <row r="484" spans="1:29" hidden="1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  <c r="AC484" s="71" t="str">
        <f>VLOOKUP(P484,'Customer List'!B:D,3,)</f>
        <v>OutStation</v>
      </c>
    </row>
    <row r="485" spans="1:29" hidden="1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  <c r="AC485" s="71" t="str">
        <f>VLOOKUP(P485,'Customer List'!B:D,3,)</f>
        <v>Local</v>
      </c>
    </row>
    <row r="486" spans="1:29" hidden="1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  <c r="AC486" s="71" t="str">
        <f>VLOOKUP(P486,'Customer List'!B:D,3,)</f>
        <v>OutStation</v>
      </c>
    </row>
    <row r="487" spans="1:29" hidden="1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  <c r="AC487" s="71" t="str">
        <f>VLOOKUP(P487,'Customer List'!B:D,3,)</f>
        <v>Local</v>
      </c>
    </row>
    <row r="488" spans="1:29" hidden="1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  <c r="AC488" s="71" t="str">
        <f>VLOOKUP(P488,'Customer List'!B:D,3,)</f>
        <v>OutStation</v>
      </c>
    </row>
    <row r="489" spans="1:29" hidden="1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  <c r="AC489" s="71" t="str">
        <f>VLOOKUP(P489,'Customer List'!B:D,3,)</f>
        <v>OutStation</v>
      </c>
    </row>
    <row r="490" spans="1:29" hidden="1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  <c r="AC490" s="71" t="str">
        <f>VLOOKUP(P490,'Customer List'!B:D,3,)</f>
        <v>Local</v>
      </c>
    </row>
    <row r="491" spans="1:29" hidden="1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  <c r="AC491" s="71" t="str">
        <f>VLOOKUP(P491,'Customer List'!B:D,3,)</f>
        <v>OutStation</v>
      </c>
    </row>
    <row r="492" spans="1:29" hidden="1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  <c r="AC492" s="71" t="str">
        <f>VLOOKUP(P492,'Customer List'!B:D,3,)</f>
        <v>OutStation</v>
      </c>
    </row>
    <row r="493" spans="1:29" hidden="1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  <c r="AC493" s="71" t="str">
        <f>VLOOKUP(P493,'Customer List'!B:D,3,)</f>
        <v>OutStation</v>
      </c>
    </row>
    <row r="494" spans="1:29" hidden="1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  <c r="AC494" s="71" t="str">
        <f>VLOOKUP(P494,'Customer List'!B:D,3,)</f>
        <v>OutStation</v>
      </c>
    </row>
    <row r="495" spans="1:29" hidden="1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  <c r="AC495" s="71" t="str">
        <f>VLOOKUP(P495,'Customer List'!B:D,3,)</f>
        <v>OutStation</v>
      </c>
    </row>
    <row r="496" spans="1:29" hidden="1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  <c r="AC496" s="71" t="str">
        <f>VLOOKUP(P496,'Customer List'!B:D,3,)</f>
        <v>OutStation</v>
      </c>
    </row>
    <row r="497" spans="1:29" hidden="1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  <c r="AC497" s="71" t="str">
        <f>VLOOKUP(P497,'Customer List'!B:D,3,)</f>
        <v>Local</v>
      </c>
    </row>
    <row r="498" spans="1:29" hidden="1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  <c r="AC498" s="71" t="str">
        <f>VLOOKUP(P498,'Customer List'!B:D,3,)</f>
        <v>OutStation</v>
      </c>
    </row>
    <row r="499" spans="1:29" hidden="1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  <c r="AC499" s="71" t="str">
        <f>VLOOKUP(P499,'Customer List'!B:D,3,)</f>
        <v>OutStation</v>
      </c>
    </row>
    <row r="500" spans="1:29" hidden="1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  <c r="AC500" s="71" t="str">
        <f>VLOOKUP(P500,'Customer List'!B:D,3,)</f>
        <v>OutStation</v>
      </c>
    </row>
    <row r="501" spans="1:29" hidden="1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  <c r="AC501" s="71" t="str">
        <f>VLOOKUP(P501,'Customer List'!B:D,3,)</f>
        <v>OutStation</v>
      </c>
    </row>
    <row r="502" spans="1:29" hidden="1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  <c r="AC502" s="71" t="str">
        <f>VLOOKUP(P502,'Customer List'!B:D,3,)</f>
        <v>OutStation</v>
      </c>
    </row>
    <row r="503" spans="1:29" hidden="1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  <c r="AC503" s="71" t="str">
        <f>VLOOKUP(P503,'Customer List'!B:D,3,)</f>
        <v>OutStation</v>
      </c>
    </row>
    <row r="504" spans="1:29" hidden="1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  <c r="AC504" s="71" t="str">
        <f>VLOOKUP(P504,'Customer List'!B:D,3,)</f>
        <v>OutStation</v>
      </c>
    </row>
    <row r="505" spans="1:29" hidden="1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  <c r="AC505" s="71" t="str">
        <f>VLOOKUP(P505,'Customer List'!B:D,3,)</f>
        <v>OutStation</v>
      </c>
    </row>
    <row r="506" spans="1:29" hidden="1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  <c r="AC506" s="71" t="str">
        <f>VLOOKUP(P506,'Customer List'!B:D,3,)</f>
        <v>OutStation</v>
      </c>
    </row>
    <row r="507" spans="1:29" hidden="1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  <c r="AC507" s="71" t="str">
        <f>VLOOKUP(P507,'Customer List'!B:D,3,)</f>
        <v>OutStation</v>
      </c>
    </row>
    <row r="508" spans="1:29" hidden="1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  <c r="AC508" s="71" t="str">
        <f>VLOOKUP(P508,'Customer List'!B:D,3,)</f>
        <v>Local</v>
      </c>
    </row>
    <row r="509" spans="1:29" hidden="1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  <c r="AC509" s="71" t="str">
        <f>VLOOKUP(P509,'Customer List'!B:D,3,)</f>
        <v>OutStation</v>
      </c>
    </row>
    <row r="510" spans="1:29" hidden="1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  <c r="AC510" s="71" t="str">
        <f>VLOOKUP(P510,'Customer List'!B:D,3,)</f>
        <v>STOCK</v>
      </c>
    </row>
    <row r="511" spans="1:29" hidden="1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  <c r="AC511" s="71" t="str">
        <f>VLOOKUP(P511,'Customer List'!B:D,3,)</f>
        <v>Local</v>
      </c>
    </row>
    <row r="512" spans="1:29" hidden="1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  <c r="AC512" s="71" t="str">
        <f>VLOOKUP(P512,'Customer List'!B:D,3,)</f>
        <v>STOCK</v>
      </c>
    </row>
    <row r="513" spans="1:29" hidden="1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  <c r="AC513" s="71" t="str">
        <f>VLOOKUP(P513,'Customer List'!B:D,3,)</f>
        <v>Local</v>
      </c>
    </row>
    <row r="514" spans="1:29" hidden="1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  <c r="AC514" s="71" t="str">
        <f>VLOOKUP(P514,'Customer List'!B:D,3,)</f>
        <v>OutStation</v>
      </c>
    </row>
    <row r="515" spans="1:29" hidden="1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  <c r="AC515" s="71" t="str">
        <f>VLOOKUP(P515,'Customer List'!B:D,3,)</f>
        <v>Local</v>
      </c>
    </row>
    <row r="516" spans="1:29" hidden="1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  <c r="AC516" s="71" t="str">
        <f>VLOOKUP(P516,'Customer List'!B:D,3,)</f>
        <v>OutStation</v>
      </c>
    </row>
    <row r="517" spans="1:29" hidden="1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  <c r="AC517" s="71" t="str">
        <f>VLOOKUP(P517,'Customer List'!B:D,3,)</f>
        <v>Local</v>
      </c>
    </row>
    <row r="518" spans="1:29" hidden="1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  <c r="AC518" s="71" t="str">
        <f>VLOOKUP(P518,'Customer List'!B:D,3,)</f>
        <v>Local</v>
      </c>
    </row>
    <row r="519" spans="1:29" hidden="1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  <c r="AC519" s="71" t="str">
        <f>VLOOKUP(P519,'Customer List'!B:D,3,)</f>
        <v>Local</v>
      </c>
    </row>
    <row r="520" spans="1:29" hidden="1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  <c r="AC520" s="71" t="str">
        <f>VLOOKUP(P520,'Customer List'!B:D,3,)</f>
        <v>OutStation</v>
      </c>
    </row>
    <row r="521" spans="1:29" hidden="1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  <c r="AC521" s="71" t="str">
        <f>VLOOKUP(P521,'Customer List'!B:D,3,)</f>
        <v>OutStation</v>
      </c>
    </row>
    <row r="522" spans="1:29" hidden="1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  <c r="AC522" s="71" t="str">
        <f>VLOOKUP(P522,'Customer List'!B:D,3,)</f>
        <v>OutStation</v>
      </c>
    </row>
    <row r="523" spans="1:29" hidden="1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  <c r="AC523" s="71" t="str">
        <f>VLOOKUP(P523,'Customer List'!B:D,3,)</f>
        <v>OutStation</v>
      </c>
    </row>
    <row r="524" spans="1:29" hidden="1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  <c r="AC524" s="71" t="str">
        <f>VLOOKUP(P524,'Customer List'!B:D,3,)</f>
        <v>OutStation</v>
      </c>
    </row>
    <row r="525" spans="1:29" hidden="1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  <c r="AC525" s="71" t="str">
        <f>VLOOKUP(P525,'Customer List'!B:D,3,)</f>
        <v>OutStation</v>
      </c>
    </row>
    <row r="526" spans="1:29" hidden="1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  <c r="AC526" s="71" t="str">
        <f>VLOOKUP(P526,'Customer List'!B:D,3,)</f>
        <v>OutStation</v>
      </c>
    </row>
    <row r="527" spans="1:29" hidden="1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  <c r="AC527" s="71" t="str">
        <f>VLOOKUP(P527,'Customer List'!B:D,3,)</f>
        <v>OutStation</v>
      </c>
    </row>
    <row r="528" spans="1:29" hidden="1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  <c r="AC528" s="71" t="str">
        <f>VLOOKUP(P528,'Customer List'!B:D,3,)</f>
        <v>Local</v>
      </c>
    </row>
    <row r="529" spans="1:29" hidden="1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  <c r="AC529" s="71" t="str">
        <f>VLOOKUP(P529,'Customer List'!B:D,3,)</f>
        <v>OutStation</v>
      </c>
    </row>
    <row r="530" spans="1:29" hidden="1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  <c r="AC530" s="71" t="str">
        <f>VLOOKUP(P530,'Customer List'!B:D,3,)</f>
        <v>OutStation</v>
      </c>
    </row>
    <row r="531" spans="1:29" hidden="1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  <c r="AC531" s="71" t="str">
        <f>VLOOKUP(P531,'Customer List'!B:D,3,)</f>
        <v>OutStation</v>
      </c>
    </row>
    <row r="532" spans="1:29" hidden="1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  <c r="AC532" s="71" t="str">
        <f>VLOOKUP(P532,'Customer List'!B:D,3,)</f>
        <v>OutStation</v>
      </c>
    </row>
    <row r="533" spans="1:29" hidden="1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  <c r="AC533" s="71" t="str">
        <f>VLOOKUP(P533,'Customer List'!B:D,3,)</f>
        <v>OutStation</v>
      </c>
    </row>
    <row r="534" spans="1:29" hidden="1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  <c r="AC534" s="71" t="str">
        <f>VLOOKUP(P534,'Customer List'!B:D,3,)</f>
        <v>OutStation</v>
      </c>
    </row>
    <row r="535" spans="1:29" hidden="1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  <c r="AC535" s="71" t="str">
        <f>VLOOKUP(P535,'Customer List'!B:D,3,)</f>
        <v>OutStation</v>
      </c>
    </row>
    <row r="536" spans="1:29" hidden="1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  <c r="AC536" s="71" t="str">
        <f>VLOOKUP(P536,'Customer List'!B:D,3,)</f>
        <v>OutStation</v>
      </c>
    </row>
    <row r="537" spans="1:29" hidden="1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  <c r="AC537" s="71" t="str">
        <f>VLOOKUP(P537,'Customer List'!B:D,3,)</f>
        <v>OutStation</v>
      </c>
    </row>
    <row r="538" spans="1:29" hidden="1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  <c r="AC538" s="71" t="str">
        <f>VLOOKUP(P538,'Customer List'!B:D,3,)</f>
        <v>OutStation</v>
      </c>
    </row>
    <row r="539" spans="1:29" hidden="1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  <c r="AC539" s="71" t="str">
        <f>VLOOKUP(P539,'Customer List'!B:D,3,)</f>
        <v>OutStation</v>
      </c>
    </row>
    <row r="540" spans="1:29" hidden="1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  <c r="AC540" s="71" t="str">
        <f>VLOOKUP(P540,'Customer List'!B:D,3,)</f>
        <v>OutStation</v>
      </c>
    </row>
    <row r="541" spans="1:29" hidden="1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  <c r="AC541" s="71" t="str">
        <f>VLOOKUP(P541,'Customer List'!B:D,3,)</f>
        <v>OutStation</v>
      </c>
    </row>
    <row r="542" spans="1:29" hidden="1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  <c r="AC542" s="71" t="str">
        <f>VLOOKUP(P542,'Customer List'!B:D,3,)</f>
        <v>OutStation</v>
      </c>
    </row>
    <row r="543" spans="1:29" hidden="1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  <c r="AC543" s="71" t="str">
        <f>VLOOKUP(P543,'Customer List'!B:D,3,)</f>
        <v>OutStation</v>
      </c>
    </row>
    <row r="544" spans="1:29" hidden="1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  <c r="AC544" s="71" t="str">
        <f>VLOOKUP(P544,'Customer List'!B:D,3,)</f>
        <v>OutStation</v>
      </c>
    </row>
    <row r="545" spans="1:29" hidden="1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  <c r="AC545" s="71" t="str">
        <f>VLOOKUP(P545,'Customer List'!B:D,3,)</f>
        <v>OutStation</v>
      </c>
    </row>
    <row r="546" spans="1:29" hidden="1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  <c r="AC546" s="71" t="str">
        <f>VLOOKUP(P546,'Customer List'!B:D,3,)</f>
        <v>OutStation</v>
      </c>
    </row>
    <row r="547" spans="1:29" hidden="1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  <c r="AC547" s="71" t="str">
        <f>VLOOKUP(P547,'Customer List'!B:D,3,)</f>
        <v>OutStation</v>
      </c>
    </row>
    <row r="548" spans="1:29" hidden="1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  <c r="AC548" s="71" t="str">
        <f>VLOOKUP(P548,'Customer List'!B:D,3,)</f>
        <v>OutStation</v>
      </c>
    </row>
    <row r="549" spans="1:29" hidden="1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  <c r="AC549" s="71" t="str">
        <f>VLOOKUP(P549,'Customer List'!B:D,3,)</f>
        <v>OutStation</v>
      </c>
    </row>
    <row r="550" spans="1:29" hidden="1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  <c r="AC550" s="71" t="str">
        <f>VLOOKUP(P550,'Customer List'!B:D,3,)</f>
        <v>OutStation</v>
      </c>
    </row>
    <row r="551" spans="1:29" hidden="1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  <c r="AC551" s="71" t="str">
        <f>VLOOKUP(P551,'Customer List'!B:D,3,)</f>
        <v>OutStation</v>
      </c>
    </row>
    <row r="552" spans="1:29" hidden="1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  <c r="AC552" s="71" t="str">
        <f>VLOOKUP(P552,'Customer List'!B:D,3,)</f>
        <v>Local</v>
      </c>
    </row>
    <row r="553" spans="1:29" hidden="1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  <c r="AC553" s="71" t="str">
        <f>VLOOKUP(P553,'Customer List'!B:D,3,)</f>
        <v>Local</v>
      </c>
    </row>
    <row r="554" spans="1:29" hidden="1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  <c r="AC554" s="71" t="str">
        <f>VLOOKUP(P554,'Customer List'!B:D,3,)</f>
        <v>OutStation</v>
      </c>
    </row>
    <row r="555" spans="1:29" hidden="1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  <c r="AC555" s="71" t="str">
        <f>VLOOKUP(P555,'Customer List'!B:D,3,)</f>
        <v>Local</v>
      </c>
    </row>
    <row r="556" spans="1:29" hidden="1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  <c r="AC556" s="71" t="str">
        <f>VLOOKUP(P556,'Customer List'!B:D,3,)</f>
        <v>OutStation</v>
      </c>
    </row>
    <row r="557" spans="1:29" hidden="1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  <c r="AC557" s="71" t="str">
        <f>VLOOKUP(P557,'Customer List'!B:D,3,)</f>
        <v>OutStation</v>
      </c>
    </row>
    <row r="558" spans="1:29" hidden="1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  <c r="AC558" s="71" t="str">
        <f>VLOOKUP(P558,'Customer List'!B:D,3,)</f>
        <v>OutStation</v>
      </c>
    </row>
    <row r="559" spans="1:29" hidden="1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  <c r="AC559" s="71" t="str">
        <f>VLOOKUP(P559,'Customer List'!B:D,3,)</f>
        <v>Local</v>
      </c>
    </row>
    <row r="560" spans="1:29" hidden="1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  <c r="AC560" s="71" t="str">
        <f>VLOOKUP(P560,'Customer List'!B:D,3,)</f>
        <v>OutStation</v>
      </c>
    </row>
    <row r="561" spans="1:29" hidden="1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  <c r="AC561" s="71" t="str">
        <f>VLOOKUP(P561,'Customer List'!B:D,3,)</f>
        <v>OutStation</v>
      </c>
    </row>
    <row r="562" spans="1:29" hidden="1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  <c r="AC562" s="71" t="str">
        <f>VLOOKUP(P562,'Customer List'!B:D,3,)</f>
        <v>OutStation</v>
      </c>
    </row>
    <row r="563" spans="1:29" hidden="1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  <c r="AC563" s="71" t="str">
        <f>VLOOKUP(P563,'Customer List'!B:D,3,)</f>
        <v>OutStation</v>
      </c>
    </row>
    <row r="564" spans="1:29" hidden="1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  <c r="AC564" s="71" t="str">
        <f>VLOOKUP(P564,'Customer List'!B:D,3,)</f>
        <v>Local</v>
      </c>
    </row>
    <row r="565" spans="1:29" hidden="1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  <c r="AC565" s="71" t="str">
        <f>VLOOKUP(P565,'Customer List'!B:D,3,)</f>
        <v>Local</v>
      </c>
    </row>
    <row r="566" spans="1:29" hidden="1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  <c r="AC566" s="71" t="str">
        <f>VLOOKUP(P566,'Customer List'!B:D,3,)</f>
        <v>Local</v>
      </c>
    </row>
    <row r="567" spans="1:29" hidden="1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  <c r="AC567" s="71" t="str">
        <f>VLOOKUP(P567,'Customer List'!B:D,3,)</f>
        <v>OutStation</v>
      </c>
    </row>
    <row r="568" spans="1:29" hidden="1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  <c r="AC568" s="71" t="str">
        <f>VLOOKUP(P568,'Customer List'!B:D,3,)</f>
        <v>OutStation</v>
      </c>
    </row>
    <row r="569" spans="1:29" hidden="1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  <c r="AC569" s="71" t="str">
        <f>VLOOKUP(P569,'Customer List'!B:D,3,)</f>
        <v>OutStation</v>
      </c>
    </row>
    <row r="570" spans="1:29" hidden="1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  <c r="AC570" s="71" t="str">
        <f>VLOOKUP(P570,'Customer List'!B:D,3,)</f>
        <v>OutStation</v>
      </c>
    </row>
    <row r="571" spans="1:29" hidden="1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  <c r="AC571" s="71" t="str">
        <f>VLOOKUP(P571,'Customer List'!B:D,3,)</f>
        <v>Local</v>
      </c>
    </row>
    <row r="572" spans="1:29" hidden="1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  <c r="AC572" s="71" t="str">
        <f>VLOOKUP(P572,'Customer List'!B:D,3,)</f>
        <v>Local</v>
      </c>
    </row>
    <row r="573" spans="1:29" hidden="1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  <c r="AC573" s="71" t="str">
        <f>VLOOKUP(P573,'Customer List'!B:D,3,)</f>
        <v>Local</v>
      </c>
    </row>
    <row r="574" spans="1:29" hidden="1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  <c r="AC574" s="71" t="str">
        <f>VLOOKUP(P574,'Customer List'!B:D,3,)</f>
        <v>Local</v>
      </c>
    </row>
    <row r="575" spans="1:29" hidden="1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  <c r="AC575" s="71" t="str">
        <f>VLOOKUP(P575,'Customer List'!B:D,3,)</f>
        <v>Local</v>
      </c>
    </row>
    <row r="576" spans="1:29" hidden="1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  <c r="AC576" s="71" t="str">
        <f>VLOOKUP(P576,'Customer List'!B:D,3,)</f>
        <v>Local</v>
      </c>
    </row>
    <row r="577" spans="1:29" hidden="1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  <c r="AC577" s="71" t="str">
        <f>VLOOKUP(P577,'Customer List'!B:D,3,)</f>
        <v>Local</v>
      </c>
    </row>
    <row r="578" spans="1:29" hidden="1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  <c r="AC578" s="71" t="str">
        <f>VLOOKUP(P578,'Customer List'!B:D,3,)</f>
        <v>OutStation</v>
      </c>
    </row>
    <row r="579" spans="1:29" hidden="1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  <c r="AC579" s="71" t="str">
        <f>VLOOKUP(P579,'Customer List'!B:D,3,)</f>
        <v>OutStation</v>
      </c>
    </row>
    <row r="580" spans="1:29" hidden="1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  <c r="AC580" s="71" t="str">
        <f>VLOOKUP(P580,'Customer List'!B:D,3,)</f>
        <v>OutStation</v>
      </c>
    </row>
    <row r="581" spans="1:29" hidden="1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  <c r="AC581" s="71" t="str">
        <f>VLOOKUP(P581,'Customer List'!B:D,3,)</f>
        <v>OutStation</v>
      </c>
    </row>
    <row r="582" spans="1:29" hidden="1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  <c r="AC582" s="71" t="str">
        <f>VLOOKUP(P582,'Customer List'!B:D,3,)</f>
        <v>OutStation</v>
      </c>
    </row>
    <row r="583" spans="1:29" hidden="1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  <c r="AC583" s="71" t="str">
        <f>VLOOKUP(P583,'Customer List'!B:D,3,)</f>
        <v>OutStation</v>
      </c>
    </row>
    <row r="584" spans="1:29" hidden="1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  <c r="AC584" s="71" t="str">
        <f>VLOOKUP(P584,'Customer List'!B:D,3,)</f>
        <v>OutStation</v>
      </c>
    </row>
    <row r="585" spans="1:29" hidden="1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  <c r="AC585" s="71" t="str">
        <f>VLOOKUP(P585,'Customer List'!B:D,3,)</f>
        <v>OutStation</v>
      </c>
    </row>
    <row r="586" spans="1:29" hidden="1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  <c r="AC586" s="71" t="str">
        <f>VLOOKUP(P586,'Customer List'!B:D,3,)</f>
        <v>OutStation</v>
      </c>
    </row>
    <row r="587" spans="1:29" hidden="1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  <c r="AC587" s="71" t="str">
        <f>VLOOKUP(P587,'Customer List'!B:D,3,)</f>
        <v>OutStation</v>
      </c>
    </row>
    <row r="588" spans="1:29" hidden="1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  <c r="AC588" s="71" t="str">
        <f>VLOOKUP(P588,'Customer List'!B:D,3,)</f>
        <v>OutStation</v>
      </c>
    </row>
    <row r="589" spans="1:29" hidden="1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  <c r="AC589" s="71" t="str">
        <f>VLOOKUP(P589,'Customer List'!B:D,3,)</f>
        <v>Local</v>
      </c>
    </row>
    <row r="590" spans="1:29" hidden="1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  <c r="AC590" s="71" t="str">
        <f>VLOOKUP(P590,'Customer List'!B:D,3,)</f>
        <v>Local</v>
      </c>
    </row>
    <row r="591" spans="1:29" hidden="1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  <c r="AC591" s="71" t="str">
        <f>VLOOKUP(P591,'Customer List'!B:D,3,)</f>
        <v>Local</v>
      </c>
    </row>
    <row r="592" spans="1:29" hidden="1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  <c r="AC592" s="71" t="str">
        <f>VLOOKUP(P592,'Customer List'!B:D,3,)</f>
        <v>Local</v>
      </c>
    </row>
    <row r="593" spans="1:29" hidden="1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  <c r="AC593" s="71" t="str">
        <f>VLOOKUP(P593,'Customer List'!B:D,3,)</f>
        <v>Local</v>
      </c>
    </row>
    <row r="594" spans="1:29" hidden="1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  <c r="AC594" s="71" t="str">
        <f>VLOOKUP(P594,'Customer List'!B:D,3,)</f>
        <v>OutStation</v>
      </c>
    </row>
    <row r="595" spans="1:29" hidden="1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  <c r="AC595" s="71" t="str">
        <f>VLOOKUP(P595,'Customer List'!B:D,3,)</f>
        <v>OutStation</v>
      </c>
    </row>
    <row r="596" spans="1:29" hidden="1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  <c r="AC596" s="71" t="str">
        <f>VLOOKUP(P596,'Customer List'!B:D,3,)</f>
        <v>OutStation</v>
      </c>
    </row>
    <row r="597" spans="1:29" hidden="1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  <c r="AC597" s="71" t="str">
        <f>VLOOKUP(P597,'Customer List'!B:D,3,)</f>
        <v>OutStation</v>
      </c>
    </row>
    <row r="598" spans="1:29" hidden="1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  <c r="AC598" s="71" t="str">
        <f>VLOOKUP(P598,'Customer List'!B:D,3,)</f>
        <v>OutStation</v>
      </c>
    </row>
    <row r="599" spans="1:29" hidden="1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  <c r="AC599" s="71" t="str">
        <f>VLOOKUP(P599,'Customer List'!B:D,3,)</f>
        <v>OutStation</v>
      </c>
    </row>
    <row r="600" spans="1:29" hidden="1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  <c r="AC600" s="71" t="str">
        <f>VLOOKUP(P600,'Customer List'!B:D,3,)</f>
        <v>OutStation</v>
      </c>
    </row>
    <row r="601" spans="1:29" hidden="1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  <c r="AC601" s="71" t="str">
        <f>VLOOKUP(P601,'Customer List'!B:D,3,)</f>
        <v>OutStation</v>
      </c>
    </row>
    <row r="602" spans="1:29" hidden="1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  <c r="AC602" s="71" t="str">
        <f>VLOOKUP(P602,'Customer List'!B:D,3,)</f>
        <v>OutStation</v>
      </c>
    </row>
    <row r="603" spans="1:29" hidden="1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  <c r="AC603" s="71" t="str">
        <f>VLOOKUP(P603,'Customer List'!B:D,3,)</f>
        <v>OutStation</v>
      </c>
    </row>
    <row r="604" spans="1:29" hidden="1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  <c r="AC604" s="71" t="str">
        <f>VLOOKUP(P604,'Customer List'!B:D,3,)</f>
        <v>Local</v>
      </c>
    </row>
    <row r="605" spans="1:29" hidden="1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  <c r="AC605" s="71" t="str">
        <f>VLOOKUP(P605,'Customer List'!B:D,3,)</f>
        <v>OutStation</v>
      </c>
    </row>
    <row r="606" spans="1:29" hidden="1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  <c r="AC606" s="71" t="str">
        <f>VLOOKUP(P606,'Customer List'!B:D,3,)</f>
        <v>OutStation</v>
      </c>
    </row>
    <row r="607" spans="1:29" hidden="1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  <c r="AC607" s="71" t="str">
        <f>VLOOKUP(P607,'Customer List'!B:D,3,)</f>
        <v>OutStation</v>
      </c>
    </row>
    <row r="608" spans="1:29" hidden="1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  <c r="AC608" s="71" t="str">
        <f>VLOOKUP(P608,'Customer List'!B:D,3,)</f>
        <v>OutStation</v>
      </c>
    </row>
    <row r="609" spans="1:29" hidden="1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  <c r="AC609" s="71" t="str">
        <f>VLOOKUP(P609,'Customer List'!B:D,3,)</f>
        <v>OutStation</v>
      </c>
    </row>
    <row r="610" spans="1:29" hidden="1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  <c r="AC610" s="71" t="str">
        <f>VLOOKUP(P610,'Customer List'!B:D,3,)</f>
        <v>OutStation</v>
      </c>
    </row>
    <row r="611" spans="1:29" hidden="1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  <c r="AC611" s="71" t="str">
        <f>VLOOKUP(P611,'Customer List'!B:D,3,)</f>
        <v>OutStation</v>
      </c>
    </row>
    <row r="612" spans="1:29" hidden="1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  <c r="AC612" s="71" t="str">
        <f>VLOOKUP(P612,'Customer List'!B:D,3,)</f>
        <v>OutStation</v>
      </c>
    </row>
    <row r="613" spans="1:29" hidden="1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  <c r="AC613" s="71" t="str">
        <f>VLOOKUP(P613,'Customer List'!B:D,3,)</f>
        <v>OutStation</v>
      </c>
    </row>
    <row r="614" spans="1:29" hidden="1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  <c r="AC614" s="71" t="str">
        <f>VLOOKUP(P614,'Customer List'!B:D,3,)</f>
        <v>OutStation</v>
      </c>
    </row>
    <row r="615" spans="1:29" hidden="1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  <c r="AC615" s="71" t="str">
        <f>VLOOKUP(P615,'Customer List'!B:D,3,)</f>
        <v>Local</v>
      </c>
    </row>
    <row r="616" spans="1:29" hidden="1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  <c r="AC616" s="71" t="str">
        <f>VLOOKUP(P616,'Customer List'!B:D,3,)</f>
        <v>Local</v>
      </c>
    </row>
    <row r="617" spans="1:29" hidden="1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  <c r="AC617" s="71" t="str">
        <f>VLOOKUP(P617,'Customer List'!B:D,3,)</f>
        <v>OutStation</v>
      </c>
    </row>
    <row r="618" spans="1:29" hidden="1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  <c r="AC618" s="71" t="str">
        <f>VLOOKUP(P618,'Customer List'!B:D,3,)</f>
        <v>OutStation</v>
      </c>
    </row>
    <row r="619" spans="1:29" hidden="1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  <c r="AC619" s="71" t="str">
        <f>VLOOKUP(P619,'Customer List'!B:D,3,)</f>
        <v>OutStation</v>
      </c>
    </row>
    <row r="620" spans="1:29" hidden="1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  <c r="AC620" s="71" t="str">
        <f>VLOOKUP(P620,'Customer List'!B:D,3,)</f>
        <v>OutStation</v>
      </c>
    </row>
    <row r="621" spans="1:29" hidden="1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  <c r="AC621" s="71" t="str">
        <f>VLOOKUP(P621,'Customer List'!B:D,3,)</f>
        <v>OutStation</v>
      </c>
    </row>
    <row r="622" spans="1:29" hidden="1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  <c r="AC622" s="71" t="str">
        <f>VLOOKUP(P622,'Customer List'!B:D,3,)</f>
        <v>OutStation</v>
      </c>
    </row>
    <row r="623" spans="1:29" hidden="1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  <c r="AC623" s="71" t="str">
        <f>VLOOKUP(P623,'Customer List'!B:D,3,)</f>
        <v>OutStation</v>
      </c>
    </row>
    <row r="624" spans="1:29" hidden="1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  <c r="AC624" s="71" t="str">
        <f>VLOOKUP(P624,'Customer List'!B:D,3,)</f>
        <v>OutStation</v>
      </c>
    </row>
    <row r="625" spans="1:29" hidden="1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  <c r="AC625" s="71" t="str">
        <f>VLOOKUP(P625,'Customer List'!B:D,3,)</f>
        <v>OutStation</v>
      </c>
    </row>
    <row r="626" spans="1:29" hidden="1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  <c r="AC626" s="71" t="str">
        <f>VLOOKUP(P626,'Customer List'!B:D,3,)</f>
        <v>OutStation</v>
      </c>
    </row>
    <row r="627" spans="1:29" hidden="1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  <c r="AC627" s="71" t="str">
        <f>VLOOKUP(P627,'Customer List'!B:D,3,)</f>
        <v>OutStation</v>
      </c>
    </row>
    <row r="628" spans="1:29" hidden="1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  <c r="AC628" s="71" t="str">
        <f>VLOOKUP(P628,'Customer List'!B:D,3,)</f>
        <v>OutStation</v>
      </c>
    </row>
    <row r="629" spans="1:29" hidden="1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  <c r="AC629" s="71" t="str">
        <f>VLOOKUP(P629,'Customer List'!B:D,3,)</f>
        <v>OutStation</v>
      </c>
    </row>
    <row r="630" spans="1:29" hidden="1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  <c r="AC630" s="71" t="str">
        <f>VLOOKUP(P630,'Customer List'!B:D,3,)</f>
        <v>OutStation</v>
      </c>
    </row>
    <row r="631" spans="1:29" hidden="1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  <c r="AC631" s="71" t="str">
        <f>VLOOKUP(P631,'Customer List'!B:D,3,)</f>
        <v>OutStation</v>
      </c>
    </row>
    <row r="632" spans="1:29" hidden="1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  <c r="AC632" s="71" t="str">
        <f>VLOOKUP(P632,'Customer List'!B:D,3,)</f>
        <v>OutStation</v>
      </c>
    </row>
    <row r="633" spans="1:29" hidden="1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  <c r="AC633" s="71" t="str">
        <f>VLOOKUP(P633,'Customer List'!B:D,3,)</f>
        <v>OutStation</v>
      </c>
    </row>
    <row r="634" spans="1:29" hidden="1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  <c r="AC634" s="71" t="str">
        <f>VLOOKUP(P634,'Customer List'!B:D,3,)</f>
        <v>Local</v>
      </c>
    </row>
    <row r="635" spans="1:29" hidden="1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  <c r="AC635" s="71" t="str">
        <f>VLOOKUP(P635,'Customer List'!B:D,3,)</f>
        <v>OutStation</v>
      </c>
    </row>
    <row r="636" spans="1:29" hidden="1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  <c r="AC636" s="71" t="str">
        <f>VLOOKUP(P636,'Customer List'!B:D,3,)</f>
        <v>OutStation</v>
      </c>
    </row>
    <row r="637" spans="1:29" hidden="1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  <c r="AC637" s="71" t="str">
        <f>VLOOKUP(P637,'Customer List'!B:D,3,)</f>
        <v>OutStation</v>
      </c>
    </row>
    <row r="638" spans="1:29" hidden="1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  <c r="AC638" s="71" t="str">
        <f>VLOOKUP(P638,'Customer List'!B:D,3,)</f>
        <v>Local</v>
      </c>
    </row>
    <row r="639" spans="1:29" hidden="1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  <c r="AC639" s="71" t="str">
        <f>VLOOKUP(P639,'Customer List'!B:D,3,)</f>
        <v>OutStation</v>
      </c>
    </row>
    <row r="640" spans="1:29" hidden="1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  <c r="AC640" s="71" t="str">
        <f>VLOOKUP(P640,'Customer List'!B:D,3,)</f>
        <v>OutStation</v>
      </c>
    </row>
    <row r="641" spans="1:29" hidden="1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  <c r="AC641" s="71" t="str">
        <f>VLOOKUP(P641,'Customer List'!B:D,3,)</f>
        <v>Local</v>
      </c>
    </row>
    <row r="642" spans="1:29" hidden="1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  <c r="AC642" s="71" t="str">
        <f>VLOOKUP(P642,'Customer List'!B:D,3,)</f>
        <v>OutStation</v>
      </c>
    </row>
    <row r="643" spans="1:29" hidden="1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  <c r="AC643" s="71" t="str">
        <f>VLOOKUP(P643,'Customer List'!B:D,3,)</f>
        <v>Local</v>
      </c>
    </row>
    <row r="644" spans="1:29" hidden="1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  <c r="AC644" s="71" t="str">
        <f>VLOOKUP(P644,'Customer List'!B:D,3,)</f>
        <v>OutStation</v>
      </c>
    </row>
    <row r="645" spans="1:29" hidden="1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  <c r="AC645" s="71" t="str">
        <f>VLOOKUP(P645,'Customer List'!B:D,3,)</f>
        <v>OutStation</v>
      </c>
    </row>
    <row r="646" spans="1:29" hidden="1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  <c r="AC646" s="71" t="str">
        <f>VLOOKUP(P646,'Customer List'!B:D,3,)</f>
        <v>OutStation</v>
      </c>
    </row>
    <row r="647" spans="1:29" hidden="1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  <c r="AC647" s="71" t="str">
        <f>VLOOKUP(P647,'Customer List'!B:D,3,)</f>
        <v>Local</v>
      </c>
    </row>
    <row r="648" spans="1:29" hidden="1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  <c r="AC648" s="71" t="str">
        <f>VLOOKUP(P648,'Customer List'!B:D,3,)</f>
        <v>OutStation</v>
      </c>
    </row>
    <row r="649" spans="1:29" hidden="1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  <c r="AC649" s="71" t="str">
        <f>VLOOKUP(P649,'Customer List'!B:D,3,)</f>
        <v>OutStation</v>
      </c>
    </row>
    <row r="650" spans="1:29" hidden="1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  <c r="AC650" s="71" t="str">
        <f>VLOOKUP(P650,'Customer List'!B:D,3,)</f>
        <v>OutStation</v>
      </c>
    </row>
    <row r="651" spans="1:29" hidden="1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  <c r="AC651" s="71" t="str">
        <f>VLOOKUP(P651,'Customer List'!B:D,3,)</f>
        <v>OutStation</v>
      </c>
    </row>
    <row r="652" spans="1:29" hidden="1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  <c r="AC652" s="71" t="str">
        <f>VLOOKUP(P652,'Customer List'!B:D,3,)</f>
        <v>Local</v>
      </c>
    </row>
    <row r="653" spans="1:29" hidden="1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  <c r="AC653" s="71" t="str">
        <f>VLOOKUP(P653,'Customer List'!B:D,3,)</f>
        <v>OutStation</v>
      </c>
    </row>
    <row r="654" spans="1:29" hidden="1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  <c r="AC654" s="71" t="str">
        <f>VLOOKUP(P654,'Customer List'!B:D,3,)</f>
        <v>OutStation</v>
      </c>
    </row>
    <row r="655" spans="1:29" hidden="1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  <c r="AC655" s="71" t="str">
        <f>VLOOKUP(P655,'Customer List'!B:D,3,)</f>
        <v>OutStation</v>
      </c>
    </row>
    <row r="656" spans="1:29" hidden="1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  <c r="AC656" s="71" t="str">
        <f>VLOOKUP(P656,'Customer List'!B:D,3,)</f>
        <v>OutStation</v>
      </c>
    </row>
    <row r="657" spans="1:29" hidden="1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  <c r="AC657" s="71" t="str">
        <f>VLOOKUP(P657,'Customer List'!B:D,3,)</f>
        <v>Local</v>
      </c>
    </row>
    <row r="658" spans="1:29" hidden="1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  <c r="AC658" s="71" t="str">
        <f>VLOOKUP(P658,'Customer List'!B:D,3,)</f>
        <v>OutStation</v>
      </c>
    </row>
    <row r="659" spans="1:29" hidden="1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  <c r="AC659" s="71" t="str">
        <f>VLOOKUP(P659,'Customer List'!B:D,3,)</f>
        <v>OutStation</v>
      </c>
    </row>
    <row r="660" spans="1:29" hidden="1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  <c r="AC660" s="71" t="str">
        <f>VLOOKUP(P660,'Customer List'!B:D,3,)</f>
        <v>OutStation</v>
      </c>
    </row>
    <row r="661" spans="1:29" hidden="1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  <c r="AC661" s="71" t="str">
        <f>VLOOKUP(P661,'Customer List'!B:D,3,)</f>
        <v>Local</v>
      </c>
    </row>
    <row r="662" spans="1:29" hidden="1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  <c r="AC662" s="71" t="str">
        <f>VLOOKUP(P662,'Customer List'!B:D,3,)</f>
        <v>Local</v>
      </c>
    </row>
    <row r="663" spans="1:29" hidden="1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  <c r="AC663" s="71" t="str">
        <f>VLOOKUP(P663,'Customer List'!B:D,3,)</f>
        <v>OutStation</v>
      </c>
    </row>
    <row r="664" spans="1:29" hidden="1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  <c r="AC664" s="71" t="str">
        <f>VLOOKUP(P664,'Customer List'!B:D,3,)</f>
        <v>OutStation</v>
      </c>
    </row>
    <row r="665" spans="1:29" hidden="1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  <c r="AC665" s="71" t="str">
        <f>VLOOKUP(P665,'Customer List'!B:D,3,)</f>
        <v>OutStation</v>
      </c>
    </row>
    <row r="666" spans="1:29" hidden="1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  <c r="AC666" s="71" t="str">
        <f>VLOOKUP(P666,'Customer List'!B:D,3,)</f>
        <v>OutStation</v>
      </c>
    </row>
    <row r="667" spans="1:29" hidden="1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  <c r="AC667" s="71" t="str">
        <f>VLOOKUP(P667,'Customer List'!B:D,3,)</f>
        <v>OutStation</v>
      </c>
    </row>
    <row r="668" spans="1:29" hidden="1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  <c r="AC668" s="71" t="str">
        <f>VLOOKUP(P668,'Customer List'!B:D,3,)</f>
        <v>OutStation</v>
      </c>
    </row>
    <row r="669" spans="1:29" hidden="1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  <c r="AC669" s="71" t="str">
        <f>VLOOKUP(P669,'Customer List'!B:D,3,)</f>
        <v>OutStation</v>
      </c>
    </row>
    <row r="670" spans="1:29" hidden="1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  <c r="AC670" s="71" t="str">
        <f>VLOOKUP(P670,'Customer List'!B:D,3,)</f>
        <v>OutStation</v>
      </c>
    </row>
    <row r="671" spans="1:29" hidden="1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  <c r="AC671" s="71" t="str">
        <f>VLOOKUP(P671,'Customer List'!B:D,3,)</f>
        <v>OutStation</v>
      </c>
    </row>
    <row r="672" spans="1:29" hidden="1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  <c r="AC672" s="71" t="str">
        <f>VLOOKUP(P672,'Customer List'!B:D,3,)</f>
        <v>OutStation</v>
      </c>
    </row>
    <row r="673" spans="1:29" hidden="1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  <c r="AC673" s="71" t="str">
        <f>VLOOKUP(P673,'Customer List'!B:D,3,)</f>
        <v>OutStation</v>
      </c>
    </row>
    <row r="674" spans="1:29" hidden="1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  <c r="AC674" s="71" t="str">
        <f>VLOOKUP(P674,'Customer List'!B:D,3,)</f>
        <v>Local</v>
      </c>
    </row>
    <row r="675" spans="1:29" hidden="1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  <c r="AC675" s="71" t="str">
        <f>VLOOKUP(P675,'Customer List'!B:D,3,)</f>
        <v>Local</v>
      </c>
    </row>
    <row r="676" spans="1:29" hidden="1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  <c r="AC676" s="71" t="str">
        <f>VLOOKUP(P676,'Customer List'!B:D,3,)</f>
        <v>Local</v>
      </c>
    </row>
    <row r="677" spans="1:29" hidden="1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  <c r="AC677" s="71" t="str">
        <f>VLOOKUP(P677,'Customer List'!B:D,3,)</f>
        <v>OutStation</v>
      </c>
    </row>
    <row r="678" spans="1:29" hidden="1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  <c r="AC678" s="71" t="str">
        <f>VLOOKUP(P678,'Customer List'!B:D,3,)</f>
        <v>OutStation</v>
      </c>
    </row>
    <row r="679" spans="1:29" hidden="1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  <c r="AC679" s="71" t="str">
        <f>VLOOKUP(P679,'Customer List'!B:D,3,)</f>
        <v>Local</v>
      </c>
    </row>
    <row r="680" spans="1:29" hidden="1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  <c r="AC680" s="71" t="str">
        <f>VLOOKUP(P680,'Customer List'!B:D,3,)</f>
        <v>OutStation</v>
      </c>
    </row>
    <row r="681" spans="1:29" hidden="1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  <c r="AC681" s="71" t="str">
        <f>VLOOKUP(P681,'Customer List'!B:D,3,)</f>
        <v>OutStation</v>
      </c>
    </row>
    <row r="682" spans="1:29" hidden="1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  <c r="AC682" s="71" t="str">
        <f>VLOOKUP(P682,'Customer List'!B:D,3,)</f>
        <v>OutStation</v>
      </c>
    </row>
    <row r="683" spans="1:29" hidden="1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  <c r="AC683" s="71" t="str">
        <f>VLOOKUP(P683,'Customer List'!B:D,3,)</f>
        <v>Local</v>
      </c>
    </row>
    <row r="684" spans="1:29" hidden="1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  <c r="AC684" s="71" t="str">
        <f>VLOOKUP(P684,'Customer List'!B:D,3,)</f>
        <v>Local</v>
      </c>
    </row>
    <row r="685" spans="1:29" hidden="1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  <c r="AC685" s="71" t="str">
        <f>VLOOKUP(P685,'Customer List'!B:D,3,)</f>
        <v>OutStation</v>
      </c>
    </row>
    <row r="686" spans="1:29" hidden="1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  <c r="AC686" s="71" t="str">
        <f>VLOOKUP(P686,'Customer List'!B:D,3,)</f>
        <v>OutStation</v>
      </c>
    </row>
    <row r="687" spans="1:29" hidden="1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  <c r="AC687" s="71" t="str">
        <f>VLOOKUP(P687,'Customer List'!B:D,3,)</f>
        <v>OutStation</v>
      </c>
    </row>
    <row r="688" spans="1:29" hidden="1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  <c r="AC688" s="71" t="str">
        <f>VLOOKUP(P688,'Customer List'!B:D,3,)</f>
        <v>OutStation</v>
      </c>
    </row>
    <row r="689" spans="1:29" hidden="1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  <c r="AC689" s="71" t="str">
        <f>VLOOKUP(P689,'Customer List'!B:D,3,)</f>
        <v>OutStation</v>
      </c>
    </row>
    <row r="690" spans="1:29" hidden="1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  <c r="AC690" s="71" t="str">
        <f>VLOOKUP(P690,'Customer List'!B:D,3,)</f>
        <v>OutStation</v>
      </c>
    </row>
    <row r="691" spans="1:29" hidden="1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  <c r="AC691" s="71" t="str">
        <f>VLOOKUP(P691,'Customer List'!B:D,3,)</f>
        <v>OutStation</v>
      </c>
    </row>
    <row r="692" spans="1:29" hidden="1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  <c r="AC692" s="71" t="str">
        <f>VLOOKUP(P692,'Customer List'!B:D,3,)</f>
        <v>OutStation</v>
      </c>
    </row>
    <row r="693" spans="1:29" hidden="1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  <c r="AC693" s="71" t="str">
        <f>VLOOKUP(P693,'Customer List'!B:D,3,)</f>
        <v>OutStation</v>
      </c>
    </row>
    <row r="694" spans="1:29" hidden="1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  <c r="AC694" s="71" t="str">
        <f>VLOOKUP(P694,'Customer List'!B:D,3,)</f>
        <v>OutStation</v>
      </c>
    </row>
    <row r="695" spans="1:29" hidden="1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  <c r="AC695" s="71" t="str">
        <f>VLOOKUP(P695,'Customer List'!B:D,3,)</f>
        <v>OutStation</v>
      </c>
    </row>
    <row r="696" spans="1:29" hidden="1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  <c r="AC696" s="71" t="str">
        <f>VLOOKUP(P696,'Customer List'!B:D,3,)</f>
        <v>Local</v>
      </c>
    </row>
    <row r="697" spans="1:29" hidden="1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  <c r="AC697" s="71" t="str">
        <f>VLOOKUP(P697,'Customer List'!B:D,3,)</f>
        <v>OutStation</v>
      </c>
    </row>
    <row r="698" spans="1:29" hidden="1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  <c r="AC698" s="71" t="str">
        <f>VLOOKUP(P698,'Customer List'!B:D,3,)</f>
        <v>OutStation</v>
      </c>
    </row>
    <row r="699" spans="1:29" hidden="1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  <c r="AC699" s="71" t="str">
        <f>VLOOKUP(P699,'Customer List'!B:D,3,)</f>
        <v>OutStation</v>
      </c>
    </row>
    <row r="700" spans="1:29" hidden="1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  <c r="AC700" s="71" t="str">
        <f>VLOOKUP(P700,'Customer List'!B:D,3,)</f>
        <v>OutStation</v>
      </c>
    </row>
    <row r="701" spans="1:29" hidden="1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  <c r="AC701" s="71" t="str">
        <f>VLOOKUP(P701,'Customer List'!B:D,3,)</f>
        <v>OutStation</v>
      </c>
    </row>
    <row r="702" spans="1:29" hidden="1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  <c r="AC702" s="71" t="str">
        <f>VLOOKUP(P702,'Customer List'!B:D,3,)</f>
        <v>STOCK</v>
      </c>
    </row>
    <row r="703" spans="1:29" hidden="1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  <c r="AC703" s="71" t="str">
        <f>VLOOKUP(P703,'Customer List'!B:D,3,)</f>
        <v>OutStation</v>
      </c>
    </row>
    <row r="704" spans="1:29" hidden="1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  <c r="AC704" s="71" t="str">
        <f>VLOOKUP(P704,'Customer List'!B:D,3,)</f>
        <v>OutStation</v>
      </c>
    </row>
    <row r="705" spans="1:29" hidden="1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  <c r="AC705" s="71" t="str">
        <f>VLOOKUP(P705,'Customer List'!B:D,3,)</f>
        <v>OutStation</v>
      </c>
    </row>
    <row r="706" spans="1:29" hidden="1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  <c r="AC706" s="71" t="str">
        <f>VLOOKUP(P706,'Customer List'!B:D,3,)</f>
        <v>OutStation</v>
      </c>
    </row>
    <row r="707" spans="1:29" hidden="1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  <c r="AC707" s="71" t="str">
        <f>VLOOKUP(P707,'Customer List'!B:D,3,)</f>
        <v>OutStation</v>
      </c>
    </row>
    <row r="708" spans="1:29" hidden="1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  <c r="AC708" s="71" t="str">
        <f>VLOOKUP(P708,'Customer List'!B:D,3,)</f>
        <v>OutStation</v>
      </c>
    </row>
    <row r="709" spans="1:29" hidden="1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  <c r="AC709" s="71" t="str">
        <f>VLOOKUP(P709,'Customer List'!B:D,3,)</f>
        <v>OutStation</v>
      </c>
    </row>
    <row r="710" spans="1:29" hidden="1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  <c r="AC710" s="71" t="str">
        <f>VLOOKUP(P710,'Customer List'!B:D,3,)</f>
        <v>Local</v>
      </c>
    </row>
    <row r="711" spans="1:29" hidden="1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  <c r="AC711" s="71" t="str">
        <f>VLOOKUP(P711,'Customer List'!B:D,3,)</f>
        <v>OutStation</v>
      </c>
    </row>
    <row r="712" spans="1:29" hidden="1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  <c r="AC712" s="71" t="str">
        <f>VLOOKUP(P712,'Customer List'!B:D,3,)</f>
        <v>OutStation</v>
      </c>
    </row>
    <row r="713" spans="1:29" hidden="1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  <c r="AC713" s="71" t="str">
        <f>VLOOKUP(P713,'Customer List'!B:D,3,)</f>
        <v>Local</v>
      </c>
    </row>
    <row r="714" spans="1:29" hidden="1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  <c r="AC714" s="71" t="str">
        <f>VLOOKUP(P714,'Customer List'!B:D,3,)</f>
        <v>OutStation</v>
      </c>
    </row>
    <row r="715" spans="1:29" hidden="1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  <c r="AC715" s="71" t="str">
        <f>VLOOKUP(P715,'Customer List'!B:D,3,)</f>
        <v>Local</v>
      </c>
    </row>
    <row r="716" spans="1:29" hidden="1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  <c r="AC716" s="71" t="str">
        <f>VLOOKUP(P716,'Customer List'!B:D,3,)</f>
        <v>OutStation</v>
      </c>
    </row>
    <row r="717" spans="1:29" hidden="1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  <c r="AC717" s="71" t="str">
        <f>VLOOKUP(P717,'Customer List'!B:D,3,)</f>
        <v>Local</v>
      </c>
    </row>
    <row r="718" spans="1:29" hidden="1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  <c r="AC718" s="71" t="str">
        <f>VLOOKUP(P718,'Customer List'!B:D,3,)</f>
        <v>OutStation</v>
      </c>
    </row>
    <row r="719" spans="1:29" hidden="1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  <c r="AC719" s="71" t="str">
        <f>VLOOKUP(P719,'Customer List'!B:D,3,)</f>
        <v>Local</v>
      </c>
    </row>
    <row r="720" spans="1:29" ht="30" hidden="1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  <c r="AC720" s="71" t="str">
        <f>VLOOKUP(P720,'Customer List'!B:D,3,)</f>
        <v>OutStation</v>
      </c>
    </row>
    <row r="721" spans="1:29" ht="30" hidden="1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  <c r="AC721" s="71" t="str">
        <f>VLOOKUP(P721,'Customer List'!B:D,3,)</f>
        <v>OutStation</v>
      </c>
    </row>
    <row r="722" spans="1:29" ht="30" hidden="1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  <c r="AC722" s="71" t="str">
        <f>VLOOKUP(P722,'Customer List'!B:D,3,)</f>
        <v>OutStation</v>
      </c>
    </row>
    <row r="723" spans="1:29" hidden="1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  <c r="AC723" s="71" t="str">
        <f>VLOOKUP(P723,'Customer List'!B:D,3,)</f>
        <v>OutStation</v>
      </c>
    </row>
    <row r="724" spans="1:29" hidden="1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  <c r="AC724" s="71" t="str">
        <f>VLOOKUP(P724,'Customer List'!B:D,3,)</f>
        <v>OutStation</v>
      </c>
    </row>
    <row r="725" spans="1:29" hidden="1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  <c r="AC725" s="71" t="str">
        <f>VLOOKUP(P725,'Customer List'!B:D,3,)</f>
        <v>OutStation</v>
      </c>
    </row>
    <row r="726" spans="1:29" hidden="1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  <c r="AC726" s="71" t="str">
        <f>VLOOKUP(P726,'Customer List'!B:D,3,)</f>
        <v>OutStation</v>
      </c>
    </row>
    <row r="727" spans="1:29" hidden="1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  <c r="AC727" s="71" t="str">
        <f>VLOOKUP(P727,'Customer List'!B:D,3,)</f>
        <v>OutStation</v>
      </c>
    </row>
    <row r="728" spans="1:29" hidden="1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  <c r="AC728" s="71" t="str">
        <f>VLOOKUP(P728,'Customer List'!B:D,3,)</f>
        <v>OutStation</v>
      </c>
    </row>
    <row r="729" spans="1:29" hidden="1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  <c r="AC729" s="71" t="str">
        <f>VLOOKUP(P729,'Customer List'!B:D,3,)</f>
        <v>OutStation</v>
      </c>
    </row>
    <row r="730" spans="1:29" hidden="1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  <c r="AC730" s="71" t="str">
        <f>VLOOKUP(P730,'Customer List'!B:D,3,)</f>
        <v>OutStation</v>
      </c>
    </row>
    <row r="731" spans="1:29" hidden="1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  <c r="AC731" s="71" t="str">
        <f>VLOOKUP(P731,'Customer List'!B:D,3,)</f>
        <v>OutStation</v>
      </c>
    </row>
    <row r="732" spans="1:29" hidden="1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  <c r="AC732" s="71" t="str">
        <f>VLOOKUP(P732,'Customer List'!B:D,3,)</f>
        <v>OutStation</v>
      </c>
    </row>
    <row r="733" spans="1:29" hidden="1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  <c r="AC733" s="71" t="str">
        <f>VLOOKUP(P733,'Customer List'!B:D,3,)</f>
        <v>OutStation</v>
      </c>
    </row>
    <row r="734" spans="1:29" hidden="1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  <c r="AC734" s="71" t="str">
        <f>VLOOKUP(P734,'Customer List'!B:D,3,)</f>
        <v>OutStation</v>
      </c>
    </row>
    <row r="735" spans="1:29" hidden="1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  <c r="AC735" s="71" t="str">
        <f>VLOOKUP(P735,'Customer List'!B:D,3,)</f>
        <v>Local</v>
      </c>
    </row>
    <row r="736" spans="1:29" hidden="1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  <c r="AC736" s="71" t="str">
        <f>VLOOKUP(P736,'Customer List'!B:D,3,)</f>
        <v>Local</v>
      </c>
    </row>
    <row r="737" spans="1:29" hidden="1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  <c r="AC737" s="71" t="str">
        <f>VLOOKUP(P737,'Customer List'!B:D,3,)</f>
        <v>OutStation</v>
      </c>
    </row>
    <row r="738" spans="1:29" hidden="1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  <c r="AC738" s="71" t="str">
        <f>VLOOKUP(P738,'Customer List'!B:D,3,)</f>
        <v>Local</v>
      </c>
    </row>
    <row r="739" spans="1:29" hidden="1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  <c r="AC739" s="71" t="str">
        <f>VLOOKUP(P739,'Customer List'!B:D,3,)</f>
        <v>Local</v>
      </c>
    </row>
    <row r="740" spans="1:29" ht="30" hidden="1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  <c r="AC740" s="71" t="str">
        <f>VLOOKUP(P740,'Customer List'!B:D,3,)</f>
        <v>Local</v>
      </c>
    </row>
    <row r="741" spans="1:29" hidden="1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  <c r="AC741" s="71" t="str">
        <f>VLOOKUP(P741,'Customer List'!B:D,3,)</f>
        <v>STOCK</v>
      </c>
    </row>
    <row r="742" spans="1:29" hidden="1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  <c r="AC742" s="71" t="str">
        <f>VLOOKUP(P742,'Customer List'!B:D,3,)</f>
        <v>STOCK</v>
      </c>
    </row>
    <row r="743" spans="1:29" hidden="1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  <c r="AC743" s="71" t="str">
        <f>VLOOKUP(P743,'Customer List'!B:D,3,)</f>
        <v>Local</v>
      </c>
    </row>
    <row r="744" spans="1:29" hidden="1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  <c r="AC744" s="71" t="str">
        <f>VLOOKUP(P744,'Customer List'!B:D,3,)</f>
        <v>Local</v>
      </c>
    </row>
    <row r="745" spans="1:29" hidden="1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  <c r="AC745" s="71" t="str">
        <f>VLOOKUP(P745,'Customer List'!B:D,3,)</f>
        <v>Local</v>
      </c>
    </row>
    <row r="746" spans="1:29" hidden="1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  <c r="AC746" s="71" t="str">
        <f>VLOOKUP(P746,'Customer List'!B:D,3,)</f>
        <v>Local</v>
      </c>
    </row>
    <row r="747" spans="1:29" hidden="1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  <c r="AC747" s="71" t="str">
        <f>VLOOKUP(P747,'Customer List'!B:D,3,)</f>
        <v>Local</v>
      </c>
    </row>
    <row r="748" spans="1:29" hidden="1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  <c r="AC748" s="71" t="str">
        <f>VLOOKUP(P748,'Customer List'!B:D,3,)</f>
        <v>Local</v>
      </c>
    </row>
    <row r="749" spans="1:29" hidden="1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  <c r="AC749" s="71" t="str">
        <f>VLOOKUP(P749,'Customer List'!B:D,3,)</f>
        <v>Local</v>
      </c>
    </row>
    <row r="750" spans="1:29" hidden="1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  <c r="AC750" s="71" t="str">
        <f>VLOOKUP(P750,'Customer List'!B:D,3,)</f>
        <v>Local</v>
      </c>
    </row>
    <row r="751" spans="1:29" hidden="1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  <c r="AC751" s="71" t="str">
        <f>VLOOKUP(P751,'Customer List'!B:D,3,)</f>
        <v>Local</v>
      </c>
    </row>
    <row r="752" spans="1:29" hidden="1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  <c r="AC752" s="71" t="str">
        <f>VLOOKUP(P752,'Customer List'!B:D,3,)</f>
        <v>Local</v>
      </c>
    </row>
    <row r="753" spans="1:29" hidden="1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  <c r="AC753" s="71" t="str">
        <f>VLOOKUP(P753,'Customer List'!B:D,3,)</f>
        <v>Local</v>
      </c>
    </row>
    <row r="754" spans="1:29" hidden="1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  <c r="AC754" s="71" t="str">
        <f>VLOOKUP(P754,'Customer List'!B:D,3,)</f>
        <v>Local</v>
      </c>
    </row>
    <row r="755" spans="1:29" hidden="1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  <c r="AC755" s="71" t="str">
        <f>VLOOKUP(P755,'Customer List'!B:D,3,)</f>
        <v>Local</v>
      </c>
    </row>
    <row r="756" spans="1:29" hidden="1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  <c r="AC756" s="71" t="str">
        <f>VLOOKUP(P756,'Customer List'!B:D,3,)</f>
        <v>Local</v>
      </c>
    </row>
    <row r="757" spans="1:29" hidden="1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  <c r="AC757" s="71" t="str">
        <f>VLOOKUP(P757,'Customer List'!B:D,3,)</f>
        <v>Local</v>
      </c>
    </row>
    <row r="758" spans="1:29" hidden="1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  <c r="AC758" s="71" t="str">
        <f>VLOOKUP(P758,'Customer List'!B:D,3,)</f>
        <v>Local</v>
      </c>
    </row>
    <row r="759" spans="1:29" ht="30" hidden="1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  <c r="AC759" s="71" t="str">
        <f>VLOOKUP(P759,'Customer List'!B:D,3,)</f>
        <v>Local</v>
      </c>
    </row>
    <row r="760" spans="1:29" hidden="1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  <c r="AC760" s="71" t="str">
        <f>VLOOKUP(P760,'Customer List'!B:D,3,)</f>
        <v>Local</v>
      </c>
    </row>
    <row r="761" spans="1:29" hidden="1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  <c r="AC761" s="71" t="str">
        <f>VLOOKUP(P761,'Customer List'!B:D,3,)</f>
        <v>Local</v>
      </c>
    </row>
    <row r="762" spans="1:29" hidden="1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  <c r="AC762" s="71" t="str">
        <f>VLOOKUP(P762,'Customer List'!B:D,3,)</f>
        <v>Local</v>
      </c>
    </row>
    <row r="763" spans="1:29" hidden="1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  <c r="AC763" s="71" t="str">
        <f>VLOOKUP(P763,'Customer List'!B:D,3,)</f>
        <v>Local</v>
      </c>
    </row>
    <row r="764" spans="1:29" hidden="1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  <c r="AC764" s="71" t="str">
        <f>VLOOKUP(P764,'Customer List'!B:D,3,)</f>
        <v>Local</v>
      </c>
    </row>
    <row r="765" spans="1:29" hidden="1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  <c r="AC765" s="71" t="str">
        <f>VLOOKUP(P765,'Customer List'!B:D,3,)</f>
        <v>Local</v>
      </c>
    </row>
    <row r="766" spans="1:29" hidden="1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  <c r="AC766" s="71" t="str">
        <f>VLOOKUP(P766,'Customer List'!B:D,3,)</f>
        <v>Local</v>
      </c>
    </row>
    <row r="767" spans="1:29" hidden="1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  <c r="AC767" s="71" t="str">
        <f>VLOOKUP(P767,'Customer List'!B:D,3,)</f>
        <v>OutStation</v>
      </c>
    </row>
    <row r="768" spans="1:29" hidden="1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  <c r="AC768" s="71" t="str">
        <f>VLOOKUP(P768,'Customer List'!B:D,3,)</f>
        <v>OutStation</v>
      </c>
    </row>
    <row r="769" spans="1:29" hidden="1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  <c r="AC769" s="71" t="str">
        <f>VLOOKUP(P769,'Customer List'!B:D,3,)</f>
        <v>OutStation</v>
      </c>
    </row>
    <row r="770" spans="1:29" hidden="1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  <c r="AC770" s="71" t="str">
        <f>VLOOKUP(P770,'Customer List'!B:D,3,)</f>
        <v>OutStation</v>
      </c>
    </row>
    <row r="771" spans="1:29" hidden="1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  <c r="AC771" s="71" t="str">
        <f>VLOOKUP(P771,'Customer List'!B:D,3,)</f>
        <v>OutStation</v>
      </c>
    </row>
    <row r="772" spans="1:29" hidden="1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  <c r="AC772" s="71" t="str">
        <f>VLOOKUP(P772,'Customer List'!B:D,3,)</f>
        <v>OutStation</v>
      </c>
    </row>
    <row r="773" spans="1:29" hidden="1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  <c r="AC773" s="71" t="str">
        <f>VLOOKUP(P773,'Customer List'!B:D,3,)</f>
        <v>OutStation</v>
      </c>
    </row>
    <row r="774" spans="1:29" hidden="1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  <c r="AC774" s="71" t="str">
        <f>VLOOKUP(P774,'Customer List'!B:D,3,)</f>
        <v>OutStation</v>
      </c>
    </row>
    <row r="775" spans="1:29" hidden="1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  <c r="AC775" s="71" t="str">
        <f>VLOOKUP(P775,'Customer List'!B:D,3,)</f>
        <v>OutStation</v>
      </c>
    </row>
    <row r="776" spans="1:29" hidden="1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  <c r="AC776" s="71" t="str">
        <f>VLOOKUP(P776,'Customer List'!B:D,3,)</f>
        <v>OutStation</v>
      </c>
    </row>
    <row r="777" spans="1:29" hidden="1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  <c r="AC777" s="71" t="str">
        <f>VLOOKUP(P777,'Customer List'!B:D,3,)</f>
        <v>OutStation</v>
      </c>
    </row>
    <row r="778" spans="1:29" hidden="1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  <c r="AC778" s="71" t="str">
        <f>VLOOKUP(P778,'Customer List'!B:D,3,)</f>
        <v>OutStation</v>
      </c>
    </row>
    <row r="779" spans="1:29" hidden="1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  <c r="AC779" s="71" t="str">
        <f>VLOOKUP(P779,'Customer List'!B:D,3,)</f>
        <v>Local</v>
      </c>
    </row>
    <row r="780" spans="1:29" hidden="1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  <c r="AC780" s="71" t="str">
        <f>VLOOKUP(P780,'Customer List'!B:D,3,)</f>
        <v>OutStation</v>
      </c>
    </row>
    <row r="781" spans="1:29" hidden="1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  <c r="AC781" s="71" t="str">
        <f>VLOOKUP(P781,'Customer List'!B:D,3,)</f>
        <v>Local</v>
      </c>
    </row>
    <row r="782" spans="1:29" hidden="1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  <c r="AC782" s="71" t="str">
        <f>VLOOKUP(P782,'Customer List'!B:D,3,)</f>
        <v>OutStation</v>
      </c>
    </row>
    <row r="783" spans="1:29" hidden="1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  <c r="AC783" s="71" t="str">
        <f>VLOOKUP(P783,'Customer List'!B:D,3,)</f>
        <v>OutStation</v>
      </c>
    </row>
    <row r="784" spans="1:29" hidden="1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  <c r="AC784" s="71" t="str">
        <f>VLOOKUP(P784,'Customer List'!B:D,3,)</f>
        <v>OutStation</v>
      </c>
    </row>
    <row r="785" spans="1:29" hidden="1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  <c r="AC785" s="71" t="str">
        <f>VLOOKUP(P785,'Customer List'!B:D,3,)</f>
        <v>OutStation</v>
      </c>
    </row>
    <row r="786" spans="1:29" hidden="1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  <c r="AC786" s="71" t="str">
        <f>VLOOKUP(P786,'Customer List'!B:D,3,)</f>
        <v>OutStation</v>
      </c>
    </row>
    <row r="787" spans="1:29" hidden="1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  <c r="AC787" s="71" t="str">
        <f>VLOOKUP(P787,'Customer List'!B:D,3,)</f>
        <v>OutStation</v>
      </c>
    </row>
    <row r="788" spans="1:29" hidden="1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  <c r="AC788" s="71" t="str">
        <f>VLOOKUP(P788,'Customer List'!B:D,3,)</f>
        <v>Local</v>
      </c>
    </row>
    <row r="789" spans="1:29" hidden="1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  <c r="AC789" s="71" t="str">
        <f>VLOOKUP(P789,'Customer List'!B:D,3,)</f>
        <v>Local</v>
      </c>
    </row>
    <row r="790" spans="1:29" hidden="1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  <c r="AC790" s="71" t="str">
        <f>VLOOKUP(P790,'Customer List'!B:D,3,)</f>
        <v>Local</v>
      </c>
    </row>
    <row r="791" spans="1:29" hidden="1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  <c r="AC791" s="71" t="str">
        <f>VLOOKUP(P791,'Customer List'!B:D,3,)</f>
        <v>Local</v>
      </c>
    </row>
    <row r="792" spans="1:29" hidden="1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  <c r="AC792" s="71" t="str">
        <f>VLOOKUP(P792,'Customer List'!B:D,3,)</f>
        <v>Local</v>
      </c>
    </row>
    <row r="793" spans="1:29" hidden="1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  <c r="AC793" s="71" t="str">
        <f>VLOOKUP(P793,'Customer List'!B:D,3,)</f>
        <v>OutStation</v>
      </c>
    </row>
    <row r="794" spans="1:29" hidden="1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  <c r="AC794" s="71" t="str">
        <f>VLOOKUP(P794,'Customer List'!B:D,3,)</f>
        <v>OutStation</v>
      </c>
    </row>
    <row r="795" spans="1:29" hidden="1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  <c r="AC795" s="71" t="str">
        <f>VLOOKUP(P795,'Customer List'!B:D,3,)</f>
        <v>OutStation</v>
      </c>
    </row>
    <row r="796" spans="1:29" hidden="1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  <c r="AC796" s="71" t="str">
        <f>VLOOKUP(P796,'Customer List'!B:D,3,)</f>
        <v>OutStation</v>
      </c>
    </row>
    <row r="797" spans="1:29" hidden="1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  <c r="AC797" s="71" t="str">
        <f>VLOOKUP(P797,'Customer List'!B:D,3,)</f>
        <v>OutStation</v>
      </c>
    </row>
    <row r="798" spans="1:29" hidden="1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  <c r="AC798" s="71" t="str">
        <f>VLOOKUP(P798,'Customer List'!B:D,3,)</f>
        <v>OutStation</v>
      </c>
    </row>
    <row r="799" spans="1:29" hidden="1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  <c r="AC799" s="71" t="str">
        <f>VLOOKUP(P799,'Customer List'!B:D,3,)</f>
        <v>OutStation</v>
      </c>
    </row>
    <row r="800" spans="1:29" hidden="1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  <c r="AC800" s="71" t="str">
        <f>VLOOKUP(P800,'Customer List'!B:D,3,)</f>
        <v>OutStation</v>
      </c>
    </row>
    <row r="801" spans="1:29" hidden="1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  <c r="AC801" s="71" t="str">
        <f>VLOOKUP(P801,'Customer List'!B:D,3,)</f>
        <v>OutStation</v>
      </c>
    </row>
    <row r="802" spans="1:29" hidden="1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  <c r="AC802" s="71" t="str">
        <f>VLOOKUP(P802,'Customer List'!B:D,3,)</f>
        <v>OutStation</v>
      </c>
    </row>
    <row r="803" spans="1:29" hidden="1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  <c r="AC803" s="71" t="str">
        <f>VLOOKUP(P803,'Customer List'!B:D,3,)</f>
        <v>OutStation</v>
      </c>
    </row>
    <row r="804" spans="1:29" hidden="1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  <c r="AC804" s="71" t="str">
        <f>VLOOKUP(P804,'Customer List'!B:D,3,)</f>
        <v>OutStation</v>
      </c>
    </row>
    <row r="805" spans="1:29" hidden="1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  <c r="AC805" s="71" t="str">
        <f>VLOOKUP(P805,'Customer List'!B:D,3,)</f>
        <v>OutStation</v>
      </c>
    </row>
    <row r="806" spans="1:29" hidden="1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  <c r="AC806" s="71" t="str">
        <f>VLOOKUP(P806,'Customer List'!B:D,3,)</f>
        <v>OutStation</v>
      </c>
    </row>
    <row r="807" spans="1:29" hidden="1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  <c r="AC807" s="71" t="str">
        <f>VLOOKUP(P807,'Customer List'!B:D,3,)</f>
        <v>OutStation</v>
      </c>
    </row>
    <row r="808" spans="1:29" hidden="1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  <c r="AC808" s="71" t="str">
        <f>VLOOKUP(P808,'Customer List'!B:D,3,)</f>
        <v>OutStation</v>
      </c>
    </row>
    <row r="809" spans="1:29" hidden="1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  <c r="AC809" s="71" t="str">
        <f>VLOOKUP(P809,'Customer List'!B:D,3,)</f>
        <v>Local</v>
      </c>
    </row>
    <row r="810" spans="1:29" ht="45" hidden="1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  <c r="AC810" s="71" t="str">
        <f>VLOOKUP(P810,'Customer List'!B:D,3,)</f>
        <v>Local</v>
      </c>
    </row>
    <row r="811" spans="1:29" ht="45" hidden="1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  <c r="AC811" s="71" t="str">
        <f>VLOOKUP(P811,'Customer List'!B:D,3,)</f>
        <v>Local</v>
      </c>
    </row>
    <row r="812" spans="1:29" hidden="1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  <c r="AC812" s="71" t="str">
        <f>VLOOKUP(P812,'Customer List'!B:D,3,)</f>
        <v>OutStation</v>
      </c>
    </row>
    <row r="813" spans="1:29" hidden="1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  <c r="AC813" s="71" t="str">
        <f>VLOOKUP(P813,'Customer List'!B:D,3,)</f>
        <v>OutStation</v>
      </c>
    </row>
    <row r="814" spans="1:29" hidden="1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  <c r="AC814" s="71" t="str">
        <f>VLOOKUP(P814,'Customer List'!B:D,3,)</f>
        <v>OutStation</v>
      </c>
    </row>
    <row r="815" spans="1:29" hidden="1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  <c r="AC815" s="71" t="str">
        <f>VLOOKUP(P815,'Customer List'!B:D,3,)</f>
        <v>OutStation</v>
      </c>
    </row>
    <row r="816" spans="1:29" ht="45" hidden="1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  <c r="AC816" s="71" t="str">
        <f>VLOOKUP(P816,'Customer List'!B:D,3,)</f>
        <v>Local</v>
      </c>
    </row>
    <row r="817" spans="1:29" hidden="1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  <c r="AC817" s="71" t="str">
        <f>VLOOKUP(P817,'Customer List'!B:D,3,)</f>
        <v>OutStation</v>
      </c>
    </row>
    <row r="818" spans="1:29" ht="45" hidden="1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  <c r="AC818" s="71" t="str">
        <f>VLOOKUP(P818,'Customer List'!B:D,3,)</f>
        <v>Local</v>
      </c>
    </row>
    <row r="819" spans="1:29" hidden="1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  <c r="AC819" s="71" t="str">
        <f>VLOOKUP(P819,'Customer List'!B:D,3,)</f>
        <v>OutStation</v>
      </c>
    </row>
    <row r="820" spans="1:29" hidden="1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  <c r="AC820" s="71" t="str">
        <f>VLOOKUP(P820,'Customer List'!B:D,3,)</f>
        <v>OutStation</v>
      </c>
    </row>
    <row r="821" spans="1:29" hidden="1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  <c r="AC821" s="71" t="str">
        <f>VLOOKUP(P821,'Customer List'!B:D,3,)</f>
        <v>Local</v>
      </c>
    </row>
    <row r="822" spans="1:29" hidden="1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  <c r="AC822" s="71" t="str">
        <f>VLOOKUP(P822,'Customer List'!B:D,3,)</f>
        <v>OutStation</v>
      </c>
    </row>
    <row r="823" spans="1:29" hidden="1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  <c r="AC823" s="71" t="str">
        <f>VLOOKUP(P823,'Customer List'!B:D,3,)</f>
        <v>OutStation</v>
      </c>
    </row>
    <row r="824" spans="1:29" hidden="1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  <c r="AC824" s="71" t="str">
        <f>VLOOKUP(P824,'Customer List'!B:D,3,)</f>
        <v>OutStation</v>
      </c>
    </row>
    <row r="825" spans="1:29" hidden="1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  <c r="AC825" s="71" t="str">
        <f>VLOOKUP(P825,'Customer List'!B:D,3,)</f>
        <v>OutStation</v>
      </c>
    </row>
    <row r="826" spans="1:29" hidden="1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  <c r="AC826" s="71" t="str">
        <f>VLOOKUP(P826,'Customer List'!B:D,3,)</f>
        <v>OutStation</v>
      </c>
    </row>
    <row r="827" spans="1:29" hidden="1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  <c r="AC827" s="71" t="str">
        <f>VLOOKUP(P827,'Customer List'!B:D,3,)</f>
        <v>OutStation</v>
      </c>
    </row>
    <row r="828" spans="1:29" hidden="1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  <c r="AC828" s="71" t="str">
        <f>VLOOKUP(P828,'Customer List'!B:D,3,)</f>
        <v>OutStation</v>
      </c>
    </row>
    <row r="829" spans="1:29" hidden="1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  <c r="AC829" s="71" t="str">
        <f>VLOOKUP(P829,'Customer List'!B:D,3,)</f>
        <v>OutStation</v>
      </c>
    </row>
    <row r="830" spans="1:29" hidden="1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  <c r="AC830" s="71" t="str">
        <f>VLOOKUP(P830,'Customer List'!B:D,3,)</f>
        <v>OutStation</v>
      </c>
    </row>
    <row r="831" spans="1:29" hidden="1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  <c r="AC831" s="71" t="str">
        <f>VLOOKUP(P831,'Customer List'!B:D,3,)</f>
        <v>OutStation</v>
      </c>
    </row>
    <row r="832" spans="1:29" hidden="1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  <c r="AC832" s="71" t="str">
        <f>VLOOKUP(P832,'Customer List'!B:D,3,)</f>
        <v>OutStation</v>
      </c>
    </row>
    <row r="833" spans="1:29" hidden="1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  <c r="AC833" s="71" t="str">
        <f>VLOOKUP(P833,'Customer List'!B:D,3,)</f>
        <v>OutStation</v>
      </c>
    </row>
    <row r="834" spans="1:29" hidden="1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  <c r="AC834" s="71" t="str">
        <f>VLOOKUP(P834,'Customer List'!B:D,3,)</f>
        <v>OutStation</v>
      </c>
    </row>
    <row r="835" spans="1:29" hidden="1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  <c r="AC835" s="71" t="str">
        <f>VLOOKUP(P835,'Customer List'!B:D,3,)</f>
        <v>OutStation</v>
      </c>
    </row>
    <row r="836" spans="1:29" hidden="1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  <c r="AC836" s="71" t="str">
        <f>VLOOKUP(P836,'Customer List'!B:D,3,)</f>
        <v>OutStation</v>
      </c>
    </row>
    <row r="837" spans="1:29" hidden="1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  <c r="AC837" s="71" t="str">
        <f>VLOOKUP(P837,'Customer List'!B:D,3,)</f>
        <v>OutStation</v>
      </c>
    </row>
    <row r="838" spans="1:29" hidden="1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  <c r="AC838" s="71" t="str">
        <f>VLOOKUP(P838,'Customer List'!B:D,3,)</f>
        <v>OutStation</v>
      </c>
    </row>
    <row r="839" spans="1:29" hidden="1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  <c r="AC839" s="71" t="str">
        <f>VLOOKUP(P839,'Customer List'!B:D,3,)</f>
        <v>OutStation</v>
      </c>
    </row>
    <row r="840" spans="1:29" hidden="1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  <c r="AC840" s="71" t="str">
        <f>VLOOKUP(P840,'Customer List'!B:D,3,)</f>
        <v>OutStation</v>
      </c>
    </row>
    <row r="841" spans="1:29" hidden="1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  <c r="AC841" s="71" t="str">
        <f>VLOOKUP(P841,'Customer List'!B:D,3,)</f>
        <v>OutStation</v>
      </c>
    </row>
    <row r="842" spans="1:29" hidden="1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  <c r="AC842" s="71" t="str">
        <f>VLOOKUP(P842,'Customer List'!B:D,3,)</f>
        <v>OutStation</v>
      </c>
    </row>
    <row r="843" spans="1:29" hidden="1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  <c r="AC843" s="71" t="str">
        <f>VLOOKUP(P843,'Customer List'!B:D,3,)</f>
        <v>OutStation</v>
      </c>
    </row>
    <row r="844" spans="1:29" hidden="1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  <c r="AC844" s="71" t="str">
        <f>VLOOKUP(P844,'Customer List'!B:D,3,)</f>
        <v>OutStation</v>
      </c>
    </row>
    <row r="845" spans="1:29" hidden="1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  <c r="AC845" s="71" t="str">
        <f>VLOOKUP(P845,'Customer List'!B:D,3,)</f>
        <v>OutStation</v>
      </c>
    </row>
    <row r="846" spans="1:29" hidden="1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  <c r="AC846" s="71" t="str">
        <f>VLOOKUP(P846,'Customer List'!B:D,3,)</f>
        <v>OutStation</v>
      </c>
    </row>
    <row r="847" spans="1:29" hidden="1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  <c r="AC847" s="71" t="str">
        <f>VLOOKUP(P847,'Customer List'!B:D,3,)</f>
        <v>OutStation</v>
      </c>
    </row>
    <row r="848" spans="1:29" hidden="1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  <c r="AC848" s="71" t="str">
        <f>VLOOKUP(P848,'Customer List'!B:D,3,)</f>
        <v>OutStation</v>
      </c>
    </row>
    <row r="849" spans="1:29" hidden="1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  <c r="AC849" s="71" t="str">
        <f>VLOOKUP(P849,'Customer List'!B:D,3,)</f>
        <v>OutStation</v>
      </c>
    </row>
    <row r="850" spans="1:29" ht="45" hidden="1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  <c r="AC850" s="71" t="str">
        <f>VLOOKUP(P850,'Customer List'!B:D,3,)</f>
        <v>Local</v>
      </c>
    </row>
    <row r="851" spans="1:29" hidden="1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  <c r="AC851" s="71" t="str">
        <f>VLOOKUP(P851,'Customer List'!B:D,3,)</f>
        <v>OutStation</v>
      </c>
    </row>
    <row r="852" spans="1:29" hidden="1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  <c r="AC852" s="71" t="str">
        <f>VLOOKUP(P852,'Customer List'!B:D,3,)</f>
        <v>Local</v>
      </c>
    </row>
    <row r="853" spans="1:29" hidden="1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  <c r="AC853" s="71" t="str">
        <f>VLOOKUP(P853,'Customer List'!B:D,3,)</f>
        <v>OutStation</v>
      </c>
    </row>
    <row r="854" spans="1:29" hidden="1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  <c r="AC854" s="71" t="str">
        <f>VLOOKUP(P854,'Customer List'!B:D,3,)</f>
        <v>OutStation</v>
      </c>
    </row>
    <row r="855" spans="1:29" hidden="1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  <c r="AC855" s="71" t="str">
        <f>VLOOKUP(P855,'Customer List'!B:D,3,)</f>
        <v>OutStation</v>
      </c>
    </row>
    <row r="856" spans="1:29" hidden="1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  <c r="AC856" s="71" t="str">
        <f>VLOOKUP(P856,'Customer List'!B:D,3,)</f>
        <v>OutStation</v>
      </c>
    </row>
    <row r="857" spans="1:29" hidden="1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  <c r="AC857" s="71" t="str">
        <f>VLOOKUP(P857,'Customer List'!B:D,3,)</f>
        <v>OutStation</v>
      </c>
    </row>
    <row r="858" spans="1:29" hidden="1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  <c r="AC858" s="71" t="str">
        <f>VLOOKUP(P858,'Customer List'!B:D,3,)</f>
        <v>OutStation</v>
      </c>
    </row>
    <row r="859" spans="1:29" hidden="1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  <c r="AC859" s="71" t="str">
        <f>VLOOKUP(P859,'Customer List'!B:D,3,)</f>
        <v>OutStation</v>
      </c>
    </row>
    <row r="860" spans="1:29" hidden="1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  <c r="AC860" s="71" t="str">
        <f>VLOOKUP(P860,'Customer List'!B:D,3,)</f>
        <v>OutStation</v>
      </c>
    </row>
    <row r="861" spans="1:29" hidden="1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  <c r="AC861" s="71" t="str">
        <f>VLOOKUP(P861,'Customer List'!B:D,3,)</f>
        <v>OutStation</v>
      </c>
    </row>
    <row r="862" spans="1:29" hidden="1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  <c r="AC862" s="71" t="str">
        <f>VLOOKUP(P862,'Customer List'!B:D,3,)</f>
        <v>OutStation</v>
      </c>
    </row>
    <row r="863" spans="1:29" hidden="1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  <c r="AC863" s="71" t="str">
        <f>VLOOKUP(P863,'Customer List'!B:D,3,)</f>
        <v>OutStation</v>
      </c>
    </row>
    <row r="864" spans="1:29" hidden="1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  <c r="AC864" s="71" t="str">
        <f>VLOOKUP(P864,'Customer List'!B:D,3,)</f>
        <v>OutStation</v>
      </c>
    </row>
    <row r="865" spans="1:29" hidden="1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  <c r="AC865" s="71" t="str">
        <f>VLOOKUP(P865,'Customer List'!B:D,3,)</f>
        <v>OutStation</v>
      </c>
    </row>
    <row r="866" spans="1:29" hidden="1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  <c r="AC866" s="71" t="str">
        <f>VLOOKUP(P866,'Customer List'!B:D,3,)</f>
        <v>OutStation</v>
      </c>
    </row>
    <row r="867" spans="1:29" hidden="1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  <c r="AC867" s="71" t="str">
        <f>VLOOKUP(P867,'Customer List'!B:D,3,)</f>
        <v>OutStation</v>
      </c>
    </row>
    <row r="868" spans="1:29" hidden="1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  <c r="AC868" s="71" t="str">
        <f>VLOOKUP(P868,'Customer List'!B:D,3,)</f>
        <v>OutStation</v>
      </c>
    </row>
    <row r="869" spans="1:29" hidden="1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  <c r="AC869" s="71" t="str">
        <f>VLOOKUP(P869,'Customer List'!B:D,3,)</f>
        <v>OutStation</v>
      </c>
    </row>
    <row r="870" spans="1:29" hidden="1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  <c r="AC870" s="71" t="str">
        <f>VLOOKUP(P870,'Customer List'!B:D,3,)</f>
        <v>OutStation</v>
      </c>
    </row>
    <row r="871" spans="1:29" hidden="1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  <c r="AC871" s="71" t="str">
        <f>VLOOKUP(P871,'Customer List'!B:D,3,)</f>
        <v>OutStation</v>
      </c>
    </row>
    <row r="872" spans="1:29" hidden="1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  <c r="AC872" s="71" t="str">
        <f>VLOOKUP(P872,'Customer List'!B:D,3,)</f>
        <v>OutStation</v>
      </c>
    </row>
    <row r="873" spans="1:29" hidden="1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  <c r="AC873" s="71" t="str">
        <f>VLOOKUP(P873,'Customer List'!B:D,3,)</f>
        <v>OutStation</v>
      </c>
    </row>
    <row r="874" spans="1:29" hidden="1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  <c r="AC874" s="71" t="str">
        <f>VLOOKUP(P874,'Customer List'!B:D,3,)</f>
        <v>OutStation</v>
      </c>
    </row>
    <row r="875" spans="1:29" hidden="1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  <c r="AC875" s="71" t="str">
        <f>VLOOKUP(P875,'Customer List'!B:D,3,)</f>
        <v>OutStation</v>
      </c>
    </row>
    <row r="876" spans="1:29" hidden="1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  <c r="AC876" s="71" t="str">
        <f>VLOOKUP(P876,'Customer List'!B:D,3,)</f>
        <v>OutStation</v>
      </c>
    </row>
    <row r="877" spans="1:29" hidden="1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  <c r="AC877" s="71" t="str">
        <f>VLOOKUP(P877,'Customer List'!B:D,3,)</f>
        <v>OutStation</v>
      </c>
    </row>
    <row r="878" spans="1:29" hidden="1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  <c r="AC878" s="71" t="str">
        <f>VLOOKUP(P878,'Customer List'!B:D,3,)</f>
        <v>OutStation</v>
      </c>
    </row>
    <row r="879" spans="1:29" hidden="1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  <c r="AC879" s="71" t="str">
        <f>VLOOKUP(P879,'Customer List'!B:D,3,)</f>
        <v>OutStation</v>
      </c>
    </row>
    <row r="880" spans="1:29" hidden="1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  <c r="AC880" s="71" t="str">
        <f>VLOOKUP(P880,'Customer List'!B:D,3,)</f>
        <v>OutStation</v>
      </c>
    </row>
    <row r="881" spans="1:29" hidden="1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  <c r="AC881" s="71" t="str">
        <f>VLOOKUP(P881,'Customer List'!B:D,3,)</f>
        <v>OutStation</v>
      </c>
    </row>
    <row r="882" spans="1:29" hidden="1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  <c r="AC882" s="71" t="str">
        <f>VLOOKUP(P882,'Customer List'!B:D,3,)</f>
        <v>OutStation</v>
      </c>
    </row>
    <row r="883" spans="1:29" hidden="1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  <c r="AC883" s="71" t="str">
        <f>VLOOKUP(P883,'Customer List'!B:D,3,)</f>
        <v>OutStation</v>
      </c>
    </row>
    <row r="884" spans="1:29" hidden="1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  <c r="AC884" s="71" t="str">
        <f>VLOOKUP(P884,'Customer List'!B:D,3,)</f>
        <v>OutStation</v>
      </c>
    </row>
    <row r="885" spans="1:29" hidden="1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  <c r="AC885" s="71" t="str">
        <f>VLOOKUP(P885,'Customer List'!B:D,3,)</f>
        <v>OutStation</v>
      </c>
    </row>
    <row r="886" spans="1:29" hidden="1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  <c r="AC886" s="71" t="str">
        <f>VLOOKUP(P886,'Customer List'!B:D,3,)</f>
        <v>OutStation</v>
      </c>
    </row>
    <row r="887" spans="1:29" hidden="1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  <c r="AC887" s="71" t="str">
        <f>VLOOKUP(P887,'Customer List'!B:D,3,)</f>
        <v>OutStation</v>
      </c>
    </row>
    <row r="888" spans="1:29" hidden="1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  <c r="AC888" s="71" t="str">
        <f>VLOOKUP(P888,'Customer List'!B:D,3,)</f>
        <v>OutStation</v>
      </c>
    </row>
    <row r="889" spans="1:29" hidden="1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  <c r="AC889" s="71" t="str">
        <f>VLOOKUP(P889,'Customer List'!B:D,3,)</f>
        <v>OutStation</v>
      </c>
    </row>
    <row r="890" spans="1:29" hidden="1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  <c r="AC890" s="71" t="str">
        <f>VLOOKUP(P890,'Customer List'!B:D,3,)</f>
        <v>OutStation</v>
      </c>
    </row>
    <row r="891" spans="1:29" hidden="1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  <c r="AC891" s="71" t="str">
        <f>VLOOKUP(P891,'Customer List'!B:D,3,)</f>
        <v>OutStation</v>
      </c>
    </row>
    <row r="892" spans="1:29" hidden="1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  <c r="AC892" s="71" t="str">
        <f>VLOOKUP(P892,'Customer List'!B:D,3,)</f>
        <v>OutStation</v>
      </c>
    </row>
    <row r="893" spans="1:29" hidden="1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  <c r="AC893" s="71" t="str">
        <f>VLOOKUP(P893,'Customer List'!B:D,3,)</f>
        <v>OutStation</v>
      </c>
    </row>
    <row r="894" spans="1:29" hidden="1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  <c r="AC894" s="71" t="str">
        <f>VLOOKUP(P894,'Customer List'!B:D,3,)</f>
        <v>OutStation</v>
      </c>
    </row>
    <row r="895" spans="1:29" hidden="1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  <c r="AC895" s="71" t="str">
        <f>VLOOKUP(P895,'Customer List'!B:D,3,)</f>
        <v>OutStation</v>
      </c>
    </row>
    <row r="896" spans="1:29" hidden="1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  <c r="AC896" s="71" t="str">
        <f>VLOOKUP(P896,'Customer List'!B:D,3,)</f>
        <v>OutStation</v>
      </c>
    </row>
    <row r="897" spans="1:29" hidden="1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  <c r="AC897" s="71" t="str">
        <f>VLOOKUP(P897,'Customer List'!B:D,3,)</f>
        <v>OutStation</v>
      </c>
    </row>
    <row r="898" spans="1:29" hidden="1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  <c r="AC898" s="71" t="str">
        <f>VLOOKUP(P898,'Customer List'!B:D,3,)</f>
        <v>OutStation</v>
      </c>
    </row>
    <row r="899" spans="1:29" hidden="1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  <c r="AC899" s="71" t="str">
        <f>VLOOKUP(P899,'Customer List'!B:D,3,)</f>
        <v>OutStation</v>
      </c>
    </row>
    <row r="900" spans="1:29" hidden="1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  <c r="AC900" s="71" t="str">
        <f>VLOOKUP(P900,'Customer List'!B:D,3,)</f>
        <v>OutStation</v>
      </c>
    </row>
    <row r="901" spans="1:29" hidden="1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  <c r="AC901" s="71" t="str">
        <f>VLOOKUP(P901,'Customer List'!B:D,3,)</f>
        <v>OutStation</v>
      </c>
    </row>
    <row r="902" spans="1:29" hidden="1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  <c r="AC902" s="71" t="str">
        <f>VLOOKUP(P902,'Customer List'!B:D,3,)</f>
        <v>OutStation</v>
      </c>
    </row>
    <row r="903" spans="1:29" hidden="1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  <c r="AC903" s="71" t="str">
        <f>VLOOKUP(P903,'Customer List'!B:D,3,)</f>
        <v>OutStation</v>
      </c>
    </row>
    <row r="904" spans="1:29" hidden="1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  <c r="AC904" s="71" t="str">
        <f>VLOOKUP(P904,'Customer List'!B:D,3,)</f>
        <v>OutStation</v>
      </c>
    </row>
    <row r="905" spans="1:29" hidden="1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  <c r="AC905" s="71" t="str">
        <f>VLOOKUP(P905,'Customer List'!B:D,3,)</f>
        <v>OutStation</v>
      </c>
    </row>
    <row r="906" spans="1:29" hidden="1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  <c r="AC906" s="71" t="str">
        <f>VLOOKUP(P906,'Customer List'!B:D,3,)</f>
        <v>OutStation</v>
      </c>
    </row>
    <row r="907" spans="1:29" hidden="1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  <c r="AC907" s="71" t="str">
        <f>VLOOKUP(P907,'Customer List'!B:D,3,)</f>
        <v>OutStation</v>
      </c>
    </row>
    <row r="908" spans="1:29" hidden="1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  <c r="AC908" s="71" t="str">
        <f>VLOOKUP(P908,'Customer List'!B:D,3,)</f>
        <v>OutStation</v>
      </c>
    </row>
    <row r="909" spans="1:29" hidden="1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  <c r="AC909" s="71" t="str">
        <f>VLOOKUP(P909,'Customer List'!B:D,3,)</f>
        <v>OutStation</v>
      </c>
    </row>
    <row r="910" spans="1:29" hidden="1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  <c r="AC910" s="71" t="str">
        <f>VLOOKUP(P910,'Customer List'!B:D,3,)</f>
        <v>OutStation</v>
      </c>
    </row>
    <row r="911" spans="1:29" hidden="1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  <c r="AC911" s="71" t="str">
        <f>VLOOKUP(P911,'Customer List'!B:D,3,)</f>
        <v>OutStation</v>
      </c>
    </row>
    <row r="912" spans="1:29" hidden="1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  <c r="AC912" s="71" t="str">
        <f>VLOOKUP(P912,'Customer List'!B:D,3,)</f>
        <v>OutStation</v>
      </c>
    </row>
    <row r="913" spans="1:29" hidden="1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  <c r="AC913" s="71" t="str">
        <f>VLOOKUP(P913,'Customer List'!B:D,3,)</f>
        <v>OutStation</v>
      </c>
    </row>
    <row r="914" spans="1:29" hidden="1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  <c r="AC914" s="71" t="str">
        <f>VLOOKUP(P914,'Customer List'!B:D,3,)</f>
        <v>OutStation</v>
      </c>
    </row>
    <row r="915" spans="1:29" hidden="1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  <c r="AC915" s="71" t="str">
        <f>VLOOKUP(P915,'Customer List'!B:D,3,)</f>
        <v>OutStation</v>
      </c>
    </row>
    <row r="916" spans="1:29" hidden="1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  <c r="AC916" s="71" t="str">
        <f>VLOOKUP(P916,'Customer List'!B:D,3,)</f>
        <v>OutStation</v>
      </c>
    </row>
    <row r="917" spans="1:29" hidden="1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  <c r="AC917" s="71" t="str">
        <f>VLOOKUP(P917,'Customer List'!B:D,3,)</f>
        <v>OutStation</v>
      </c>
    </row>
    <row r="918" spans="1:29" hidden="1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  <c r="AC918" s="71" t="str">
        <f>VLOOKUP(P918,'Customer List'!B:D,3,)</f>
        <v>OutStation</v>
      </c>
    </row>
    <row r="919" spans="1:29" hidden="1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  <c r="AC919" s="71" t="str">
        <f>VLOOKUP(P919,'Customer List'!B:D,3,)</f>
        <v>OutStation</v>
      </c>
    </row>
    <row r="920" spans="1:29" hidden="1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  <c r="AC920" s="71" t="str">
        <f>VLOOKUP(P920,'Customer List'!B:D,3,)</f>
        <v>OutStation</v>
      </c>
    </row>
    <row r="921" spans="1:29" hidden="1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  <c r="AC921" s="71" t="str">
        <f>VLOOKUP(P921,'Customer List'!B:D,3,)</f>
        <v>OutStation</v>
      </c>
    </row>
    <row r="922" spans="1:29" hidden="1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  <c r="AC922" s="71" t="str">
        <f>VLOOKUP(P922,'Customer List'!B:D,3,)</f>
        <v>OutStation</v>
      </c>
    </row>
    <row r="923" spans="1:29" hidden="1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  <c r="AC923" s="71" t="str">
        <f>VLOOKUP(P923,'Customer List'!B:D,3,)</f>
        <v>OutStation</v>
      </c>
    </row>
    <row r="924" spans="1:29" hidden="1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  <c r="AC924" s="71" t="str">
        <f>VLOOKUP(P924,'Customer List'!B:D,3,)</f>
        <v>OutStation</v>
      </c>
    </row>
    <row r="925" spans="1:29" hidden="1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  <c r="AC925" s="71" t="str">
        <f>VLOOKUP(P925,'Customer List'!B:D,3,)</f>
        <v>OutStation</v>
      </c>
    </row>
    <row r="926" spans="1:29" hidden="1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  <c r="AC926" s="71" t="str">
        <f>VLOOKUP(P926,'Customer List'!B:D,3,)</f>
        <v>OutStation</v>
      </c>
    </row>
    <row r="927" spans="1:29" hidden="1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  <c r="AC927" s="71" t="str">
        <f>VLOOKUP(P927,'Customer List'!B:D,3,)</f>
        <v>OutStation</v>
      </c>
    </row>
    <row r="928" spans="1:29" hidden="1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  <c r="AC928" s="71" t="str">
        <f>VLOOKUP(P928,'Customer List'!B:D,3,)</f>
        <v>OutStation</v>
      </c>
    </row>
    <row r="929" spans="1:29" hidden="1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  <c r="AC929" s="71" t="str">
        <f>VLOOKUP(P929,'Customer List'!B:D,3,)</f>
        <v>OutStation</v>
      </c>
    </row>
    <row r="930" spans="1:29" hidden="1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  <c r="AC930" s="71" t="str">
        <f>VLOOKUP(P930,'Customer List'!B:D,3,)</f>
        <v>OutStation</v>
      </c>
    </row>
    <row r="931" spans="1:29" hidden="1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  <c r="AC931" s="71" t="str">
        <f>VLOOKUP(P931,'Customer List'!B:D,3,)</f>
        <v>OutStation</v>
      </c>
    </row>
    <row r="932" spans="1:29" hidden="1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  <c r="AC932" s="71" t="str">
        <f>VLOOKUP(P932,'Customer List'!B:D,3,)</f>
        <v>OutStation</v>
      </c>
    </row>
    <row r="933" spans="1:29" hidden="1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  <c r="AC933" s="71" t="str">
        <f>VLOOKUP(P933,'Customer List'!B:D,3,)</f>
        <v>OutStation</v>
      </c>
    </row>
    <row r="934" spans="1:29" hidden="1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  <c r="AC934" s="71" t="str">
        <f>VLOOKUP(P934,'Customer List'!B:D,3,)</f>
        <v>OutStation</v>
      </c>
    </row>
    <row r="935" spans="1:29" hidden="1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  <c r="AC935" s="71" t="str">
        <f>VLOOKUP(P935,'Customer List'!B:D,3,)</f>
        <v>OutStation</v>
      </c>
    </row>
    <row r="936" spans="1:29" hidden="1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  <c r="AC936" s="71" t="str">
        <f>VLOOKUP(P936,'Customer List'!B:D,3,)</f>
        <v>OutStation</v>
      </c>
    </row>
    <row r="937" spans="1:29" hidden="1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  <c r="AC937" s="71" t="str">
        <f>VLOOKUP(P937,'Customer List'!B:D,3,)</f>
        <v>OutStation</v>
      </c>
    </row>
    <row r="938" spans="1:29" hidden="1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  <c r="AC938" s="71" t="str">
        <f>VLOOKUP(P938,'Customer List'!B:D,3,)</f>
        <v>OutStation</v>
      </c>
    </row>
    <row r="939" spans="1:29" hidden="1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  <c r="AC939" s="71" t="str">
        <f>VLOOKUP(P939,'Customer List'!B:D,3,)</f>
        <v>OutStation</v>
      </c>
    </row>
    <row r="940" spans="1:29" hidden="1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  <c r="AC940" s="71" t="str">
        <f>VLOOKUP(P940,'Customer List'!B:D,3,)</f>
        <v>OutStation</v>
      </c>
    </row>
    <row r="941" spans="1:29" hidden="1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  <c r="AC941" s="71" t="str">
        <f>VLOOKUP(P941,'Customer List'!B:D,3,)</f>
        <v>OutStation</v>
      </c>
    </row>
    <row r="942" spans="1:29" hidden="1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  <c r="AC942" s="71" t="str">
        <f>VLOOKUP(P942,'Customer List'!B:D,3,)</f>
        <v>OutStation</v>
      </c>
    </row>
    <row r="943" spans="1:29" hidden="1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  <c r="AC943" s="71" t="str">
        <f>VLOOKUP(P943,'Customer List'!B:D,3,)</f>
        <v>OutStation</v>
      </c>
    </row>
    <row r="944" spans="1:29" hidden="1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  <c r="AC944" s="71" t="str">
        <f>VLOOKUP(P944,'Customer List'!B:D,3,)</f>
        <v>OutStation</v>
      </c>
    </row>
    <row r="945" spans="1:29" hidden="1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  <c r="AC945" s="71" t="str">
        <f>VLOOKUP(P945,'Customer List'!B:D,3,)</f>
        <v>OutStation</v>
      </c>
    </row>
    <row r="946" spans="1:29" hidden="1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  <c r="AC946" s="71" t="str">
        <f>VLOOKUP(P946,'Customer List'!B:D,3,)</f>
        <v>OutStation</v>
      </c>
    </row>
    <row r="947" spans="1:29" hidden="1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  <c r="AC947" s="71" t="str">
        <f>VLOOKUP(P947,'Customer List'!B:D,3,)</f>
        <v>OutStation</v>
      </c>
    </row>
    <row r="948" spans="1:29" hidden="1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  <c r="AC948" s="71" t="str">
        <f>VLOOKUP(P948,'Customer List'!B:D,3,)</f>
        <v>OutStation</v>
      </c>
    </row>
    <row r="949" spans="1:29" hidden="1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  <c r="AC949" s="71" t="str">
        <f>VLOOKUP(P949,'Customer List'!B:D,3,)</f>
        <v>OutStation</v>
      </c>
    </row>
    <row r="950" spans="1:29" hidden="1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  <c r="AC950" s="71" t="str">
        <f>VLOOKUP(P950,'Customer List'!B:D,3,)</f>
        <v>OutStation</v>
      </c>
    </row>
    <row r="951" spans="1:29" hidden="1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  <c r="AC951" s="71" t="str">
        <f>VLOOKUP(P951,'Customer List'!B:D,3,)</f>
        <v>OutStation</v>
      </c>
    </row>
    <row r="952" spans="1:29" hidden="1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  <c r="AC952" s="71" t="str">
        <f>VLOOKUP(P952,'Customer List'!B:D,3,)</f>
        <v>OutStation</v>
      </c>
    </row>
    <row r="953" spans="1:29" hidden="1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  <c r="AC953" s="71" t="str">
        <f>VLOOKUP(P953,'Customer List'!B:D,3,)</f>
        <v>OutStation</v>
      </c>
    </row>
    <row r="954" spans="1:29" hidden="1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  <c r="AC954" s="71" t="str">
        <f>VLOOKUP(P954,'Customer List'!B:D,3,)</f>
        <v>OutStation</v>
      </c>
    </row>
    <row r="955" spans="1:29" hidden="1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  <c r="AC955" s="71" t="str">
        <f>VLOOKUP(P955,'Customer List'!B:D,3,)</f>
        <v>OutStation</v>
      </c>
    </row>
    <row r="956" spans="1:29" hidden="1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  <c r="AC956" s="71" t="str">
        <f>VLOOKUP(P956,'Customer List'!B:D,3,)</f>
        <v>OutStation</v>
      </c>
    </row>
    <row r="957" spans="1:29" hidden="1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  <c r="AC957" s="71" t="str">
        <f>VLOOKUP(P957,'Customer List'!B:D,3,)</f>
        <v>OutStation</v>
      </c>
    </row>
    <row r="958" spans="1:29" hidden="1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  <c r="AC958" s="71" t="str">
        <f>VLOOKUP(P958,'Customer List'!B:D,3,)</f>
        <v>OutStation</v>
      </c>
    </row>
    <row r="959" spans="1:29" hidden="1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  <c r="AC959" s="71" t="str">
        <f>VLOOKUP(P959,'Customer List'!B:D,3,)</f>
        <v>OutStation</v>
      </c>
    </row>
    <row r="960" spans="1:29" hidden="1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  <c r="AC960" s="71" t="str">
        <f>VLOOKUP(P960,'Customer List'!B:D,3,)</f>
        <v>OutStation</v>
      </c>
    </row>
    <row r="961" spans="1:29" hidden="1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  <c r="AC961" s="71" t="str">
        <f>VLOOKUP(P961,'Customer List'!B:D,3,)</f>
        <v>OutStation</v>
      </c>
    </row>
    <row r="962" spans="1:29" hidden="1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  <c r="AC962" s="71" t="str">
        <f>VLOOKUP(P962,'Customer List'!B:D,3,)</f>
        <v>Local</v>
      </c>
    </row>
    <row r="963" spans="1:29" hidden="1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  <c r="AC963" s="71" t="str">
        <f>VLOOKUP(P963,'Customer List'!B:D,3,)</f>
        <v>OutStation</v>
      </c>
    </row>
    <row r="964" spans="1:29" hidden="1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  <c r="AC964" s="71" t="str">
        <f>VLOOKUP(P964,'Customer List'!B:D,3,)</f>
        <v>OutStation</v>
      </c>
    </row>
    <row r="965" spans="1:29" hidden="1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  <c r="AC965" s="71" t="str">
        <f>VLOOKUP(P965,'Customer List'!B:D,3,)</f>
        <v>Local</v>
      </c>
    </row>
    <row r="966" spans="1:29" hidden="1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  <c r="AC966" s="71" t="str">
        <f>VLOOKUP(P966,'Customer List'!B:D,3,)</f>
        <v>OutStation</v>
      </c>
    </row>
    <row r="967" spans="1:29" hidden="1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  <c r="AC967" s="71" t="str">
        <f>VLOOKUP(P967,'Customer List'!B:D,3,)</f>
        <v>Local</v>
      </c>
    </row>
    <row r="968" spans="1:29" hidden="1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  <c r="AC968" s="71" t="str">
        <f>VLOOKUP(P968,'Customer List'!B:D,3,)</f>
        <v>OutStation</v>
      </c>
    </row>
    <row r="969" spans="1:29" hidden="1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  <c r="AC969" s="71" t="str">
        <f>VLOOKUP(P969,'Customer List'!B:D,3,)</f>
        <v>OutStation</v>
      </c>
    </row>
    <row r="970" spans="1:29" hidden="1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  <c r="AC970" s="71" t="str">
        <f>VLOOKUP(P970,'Customer List'!B:D,3,)</f>
        <v>OutStation</v>
      </c>
    </row>
    <row r="971" spans="1:29" hidden="1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  <c r="AC971" s="71" t="str">
        <f>VLOOKUP(P971,'Customer List'!B:D,3,)</f>
        <v>OutStation</v>
      </c>
    </row>
    <row r="972" spans="1:29" hidden="1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  <c r="AC972" s="71" t="str">
        <f>VLOOKUP(P972,'Customer List'!B:D,3,)</f>
        <v>OutStation</v>
      </c>
    </row>
    <row r="973" spans="1:29" hidden="1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  <c r="AC973" s="71" t="str">
        <f>VLOOKUP(P973,'Customer List'!B:D,3,)</f>
        <v>OutStation</v>
      </c>
    </row>
    <row r="974" spans="1:29" hidden="1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  <c r="AC974" s="71" t="str">
        <f>VLOOKUP(P974,'Customer List'!B:D,3,)</f>
        <v>OutStation</v>
      </c>
    </row>
    <row r="975" spans="1:29" hidden="1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  <c r="AC975" s="71" t="str">
        <f>VLOOKUP(P975,'Customer List'!B:D,3,)</f>
        <v>OutStation</v>
      </c>
    </row>
    <row r="976" spans="1:29" hidden="1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  <c r="AC976" s="71" t="str">
        <f>VLOOKUP(P976,'Customer List'!B:D,3,)</f>
        <v>OutStation</v>
      </c>
    </row>
    <row r="977" spans="1:29" hidden="1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  <c r="AC977" s="71" t="str">
        <f>VLOOKUP(P977,'Customer List'!B:D,3,)</f>
        <v>OutStation</v>
      </c>
    </row>
    <row r="978" spans="1:29" hidden="1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  <c r="AC978" s="71" t="str">
        <f>VLOOKUP(P978,'Customer List'!B:D,3,)</f>
        <v>OutStation</v>
      </c>
    </row>
    <row r="979" spans="1:29" hidden="1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  <c r="AC979" s="71" t="str">
        <f>VLOOKUP(P979,'Customer List'!B:D,3,)</f>
        <v>OutStation</v>
      </c>
    </row>
    <row r="980" spans="1:29" hidden="1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  <c r="AC980" s="71" t="str">
        <f>VLOOKUP(P980,'Customer List'!B:D,3,)</f>
        <v>OutStation</v>
      </c>
    </row>
    <row r="981" spans="1:29" hidden="1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  <c r="AC981" s="71" t="str">
        <f>VLOOKUP(P981,'Customer List'!B:D,3,)</f>
        <v>Local</v>
      </c>
    </row>
    <row r="982" spans="1:29" hidden="1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  <c r="AC982" s="71" t="str">
        <f>VLOOKUP(P982,'Customer List'!B:D,3,)</f>
        <v>OutStation</v>
      </c>
    </row>
    <row r="983" spans="1:29" hidden="1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  <c r="AC983" s="71" t="str">
        <f>VLOOKUP(P983,'Customer List'!B:D,3,)</f>
        <v>OutStation</v>
      </c>
    </row>
    <row r="984" spans="1:29" hidden="1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  <c r="AC984" s="71" t="str">
        <f>VLOOKUP(P984,'Customer List'!B:D,3,)</f>
        <v>OutStation</v>
      </c>
    </row>
    <row r="985" spans="1:29" hidden="1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  <c r="AC985" s="71" t="str">
        <f>VLOOKUP(P985,'Customer List'!B:D,3,)</f>
        <v>OutStation</v>
      </c>
    </row>
    <row r="986" spans="1:29" hidden="1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  <c r="AC986" s="71" t="str">
        <f>VLOOKUP(P986,'Customer List'!B:D,3,)</f>
        <v>OutStation</v>
      </c>
    </row>
    <row r="987" spans="1:29" hidden="1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  <c r="AC987" s="71" t="str">
        <f>VLOOKUP(P987,'Customer List'!B:D,3,)</f>
        <v>OutStation</v>
      </c>
    </row>
    <row r="988" spans="1:29" hidden="1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  <c r="AC988" s="71" t="str">
        <f>VLOOKUP(P988,'Customer List'!B:D,3,)</f>
        <v>OutStation</v>
      </c>
    </row>
    <row r="989" spans="1:29" hidden="1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  <c r="AC989" s="71" t="str">
        <f>VLOOKUP(P989,'Customer List'!B:D,3,)</f>
        <v>OutStation</v>
      </c>
    </row>
    <row r="990" spans="1:29" hidden="1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  <c r="AC990" s="71" t="str">
        <f>VLOOKUP(P990,'Customer List'!B:D,3,)</f>
        <v>OutStation</v>
      </c>
    </row>
    <row r="991" spans="1:29" hidden="1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  <c r="AC991" s="71" t="str">
        <f>VLOOKUP(P991,'Customer List'!B:D,3,)</f>
        <v>OutStation</v>
      </c>
    </row>
    <row r="992" spans="1:29" hidden="1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  <c r="AC992" s="71" t="str">
        <f>VLOOKUP(P992,'Customer List'!B:D,3,)</f>
        <v>OutStation</v>
      </c>
    </row>
    <row r="993" spans="1:29" hidden="1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  <c r="AC993" s="71" t="str">
        <f>VLOOKUP(P993,'Customer List'!B:D,3,)</f>
        <v>OutStation</v>
      </c>
    </row>
    <row r="994" spans="1:29" hidden="1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  <c r="AC994" s="71" t="str">
        <f>VLOOKUP(P994,'Customer List'!B:D,3,)</f>
        <v>OutStation</v>
      </c>
    </row>
    <row r="995" spans="1:29" hidden="1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  <c r="AC995" s="71" t="str">
        <f>VLOOKUP(P995,'Customer List'!B:D,3,)</f>
        <v>OutStation</v>
      </c>
    </row>
    <row r="996" spans="1:29" hidden="1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  <c r="AC996" s="71" t="str">
        <f>VLOOKUP(P996,'Customer List'!B:D,3,)</f>
        <v>OutStation</v>
      </c>
    </row>
    <row r="997" spans="1:29" hidden="1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  <c r="AC997" s="71" t="str">
        <f>VLOOKUP(P997,'Customer List'!B:D,3,)</f>
        <v>OutStation</v>
      </c>
    </row>
    <row r="998" spans="1:29" hidden="1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  <c r="AC998" s="71" t="str">
        <f>VLOOKUP(P998,'Customer List'!B:D,3,)</f>
        <v>OutStation</v>
      </c>
    </row>
    <row r="999" spans="1:29" hidden="1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  <c r="AC999" s="71" t="str">
        <f>VLOOKUP(P999,'Customer List'!B:D,3,)</f>
        <v>OutStation</v>
      </c>
    </row>
    <row r="1000" spans="1:29" hidden="1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  <c r="AC1000" s="71" t="str">
        <f>VLOOKUP(P1000,'Customer List'!B:D,3,)</f>
        <v>OutStation</v>
      </c>
    </row>
    <row r="1001" spans="1:29" hidden="1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  <c r="AC1001" s="71" t="str">
        <f>VLOOKUP(P1001,'Customer List'!B:D,3,)</f>
        <v>OutStation</v>
      </c>
    </row>
    <row r="1002" spans="1:29" hidden="1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  <c r="AC1002" s="71" t="str">
        <f>VLOOKUP(P1002,'Customer List'!B:D,3,)</f>
        <v>OutStation</v>
      </c>
    </row>
    <row r="1003" spans="1:29" hidden="1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  <c r="AC1003" s="71" t="str">
        <f>VLOOKUP(P1003,'Customer List'!B:D,3,)</f>
        <v>OutStation</v>
      </c>
    </row>
    <row r="1004" spans="1:29" hidden="1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  <c r="AC1004" s="71" t="str">
        <f>VLOOKUP(P1004,'Customer List'!B:D,3,)</f>
        <v>OutStation</v>
      </c>
    </row>
    <row r="1005" spans="1:29" hidden="1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  <c r="AC1005" s="71" t="str">
        <f>VLOOKUP(P1005,'Customer List'!B:D,3,)</f>
        <v>OutStation</v>
      </c>
    </row>
    <row r="1006" spans="1:29" hidden="1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  <c r="AC1006" s="71" t="str">
        <f>VLOOKUP(P1006,'Customer List'!B:D,3,)</f>
        <v>Local</v>
      </c>
    </row>
    <row r="1007" spans="1:29" hidden="1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  <c r="AC1007" s="71" t="str">
        <f>VLOOKUP(P1007,'Customer List'!B:D,3,)</f>
        <v>OutStation</v>
      </c>
    </row>
    <row r="1008" spans="1:29" hidden="1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  <c r="AC1008" s="71" t="str">
        <f>VLOOKUP(P1008,'Customer List'!B:D,3,)</f>
        <v>OutStation</v>
      </c>
    </row>
    <row r="1009" spans="1:29" hidden="1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  <c r="AC1009" s="71" t="str">
        <f>VLOOKUP(P1009,'Customer List'!B:D,3,)</f>
        <v>OutStation</v>
      </c>
    </row>
    <row r="1010" spans="1:29" hidden="1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  <c r="AC1010" s="71" t="str">
        <f>VLOOKUP(P1010,'Customer List'!B:D,3,)</f>
        <v>OutStation</v>
      </c>
    </row>
    <row r="1011" spans="1:29" hidden="1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  <c r="AC1011" s="71" t="str">
        <f>VLOOKUP(P1011,'Customer List'!B:D,3,)</f>
        <v>Local</v>
      </c>
    </row>
    <row r="1012" spans="1:29" hidden="1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  <c r="AC1012" s="71" t="str">
        <f>VLOOKUP(P1012,'Customer List'!B:D,3,)</f>
        <v>Local</v>
      </c>
    </row>
    <row r="1013" spans="1:29" hidden="1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  <c r="AC1013" s="71" t="str">
        <f>VLOOKUP(P1013,'Customer List'!B:D,3,)</f>
        <v>Local</v>
      </c>
    </row>
    <row r="1014" spans="1:29" hidden="1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  <c r="AC1014" s="71" t="str">
        <f>VLOOKUP(P1014,'Customer List'!B:D,3,)</f>
        <v>Local</v>
      </c>
    </row>
    <row r="1015" spans="1:29" hidden="1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  <c r="AC1015" s="71" t="str">
        <f>VLOOKUP(P1015,'Customer List'!B:D,3,)</f>
        <v>Local</v>
      </c>
    </row>
    <row r="1016" spans="1:29" hidden="1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  <c r="AC1016" s="71" t="str">
        <f>VLOOKUP(P1016,'Customer List'!B:D,3,)</f>
        <v>Local</v>
      </c>
    </row>
    <row r="1017" spans="1:29" hidden="1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  <c r="AC1017" s="71" t="str">
        <f>VLOOKUP(P1017,'Customer List'!B:D,3,)</f>
        <v>Local</v>
      </c>
    </row>
    <row r="1018" spans="1:29" hidden="1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  <c r="AC1018" s="71" t="str">
        <f>VLOOKUP(P1018,'Customer List'!B:D,3,)</f>
        <v>Local</v>
      </c>
    </row>
    <row r="1019" spans="1:29" hidden="1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  <c r="AC1019" s="71" t="str">
        <f>VLOOKUP(P1019,'Customer List'!B:D,3,)</f>
        <v>Local</v>
      </c>
    </row>
    <row r="1020" spans="1:29" hidden="1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  <c r="AC1020" s="71" t="str">
        <f>VLOOKUP(P1020,'Customer List'!B:D,3,)</f>
        <v>OutStation</v>
      </c>
    </row>
    <row r="1021" spans="1:29" hidden="1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 t="s">
        <v>813</v>
      </c>
      <c r="N1021" s="47">
        <v>45916</v>
      </c>
      <c r="O1021" s="57">
        <v>0</v>
      </c>
      <c r="P1021" s="26" t="s">
        <v>1148</v>
      </c>
      <c r="Q1021" s="26" t="s">
        <v>1131</v>
      </c>
      <c r="R1021" s="26" t="s">
        <v>638</v>
      </c>
      <c r="S1021" s="3">
        <v>4</v>
      </c>
      <c r="T1021" s="58" t="s">
        <v>3638</v>
      </c>
      <c r="U1021" s="26" t="s">
        <v>19</v>
      </c>
      <c r="V1021" s="26" t="str">
        <f>VLOOKUP(P1021,'Customer List'!B:C,2,)</f>
        <v>DELHI</v>
      </c>
      <c r="W1021" s="59"/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  <c r="AC1021" s="71" t="str">
        <f>VLOOKUP(P1021,'Customer List'!B:D,3,)</f>
        <v>Local</v>
      </c>
    </row>
    <row r="1022" spans="1:29" hidden="1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  <c r="AC1022" s="71" t="str">
        <f>VLOOKUP(P1022,'Customer List'!B:D,3,)</f>
        <v>OutStation</v>
      </c>
    </row>
    <row r="1023" spans="1:29" hidden="1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  <c r="AC1023" s="71" t="str">
        <f>VLOOKUP(P1023,'Customer List'!B:D,3,)</f>
        <v>Local</v>
      </c>
    </row>
    <row r="1024" spans="1:29" hidden="1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  <c r="AC1024" s="71" t="str">
        <f>VLOOKUP(P1024,'Customer List'!B:D,3,)</f>
        <v>OutStation</v>
      </c>
    </row>
    <row r="1025" spans="1:29" hidden="1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  <c r="AC1025" s="71" t="str">
        <f>VLOOKUP(P1025,'Customer List'!B:D,3,)</f>
        <v>OutStation</v>
      </c>
    </row>
    <row r="1026" spans="1:29" hidden="1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  <c r="AC1026" s="71" t="str">
        <f>VLOOKUP(P1026,'Customer List'!B:D,3,)</f>
        <v>Local</v>
      </c>
    </row>
    <row r="1027" spans="1:29" hidden="1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  <c r="AC1027" s="71" t="str">
        <f>VLOOKUP(P1027,'Customer List'!B:D,3,)</f>
        <v>Local</v>
      </c>
    </row>
    <row r="1028" spans="1:29" hidden="1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  <c r="AC1028" s="71" t="str">
        <f>VLOOKUP(P1028,'Customer List'!B:D,3,)</f>
        <v>Local</v>
      </c>
    </row>
    <row r="1029" spans="1:29" hidden="1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  <c r="AC1029" s="71" t="str">
        <f>VLOOKUP(P1029,'Customer List'!B:D,3,)</f>
        <v>OutStation</v>
      </c>
    </row>
    <row r="1030" spans="1:29" hidden="1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  <c r="AC1030" s="71" t="str">
        <f>VLOOKUP(P1030,'Customer List'!B:D,3,)</f>
        <v>OutStation</v>
      </c>
    </row>
    <row r="1031" spans="1:29" hidden="1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  <c r="AC1031" s="71" t="str">
        <f>VLOOKUP(P1031,'Customer List'!B:D,3,)</f>
        <v>OutStation</v>
      </c>
    </row>
    <row r="1032" spans="1:29" hidden="1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  <c r="AC1032" s="71" t="str">
        <f>VLOOKUP(P1032,'Customer List'!B:D,3,)</f>
        <v>OutStation</v>
      </c>
    </row>
    <row r="1033" spans="1:29" hidden="1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  <c r="AC1033" s="71" t="str">
        <f>VLOOKUP(P1033,'Customer List'!B:D,3,)</f>
        <v>OutStation</v>
      </c>
    </row>
    <row r="1034" spans="1:29" hidden="1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  <c r="AC1034" s="71" t="str">
        <f>VLOOKUP(P1034,'Customer List'!B:D,3,)</f>
        <v>OutStation</v>
      </c>
    </row>
    <row r="1035" spans="1:29" hidden="1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  <c r="AC1035" s="71" t="str">
        <f>VLOOKUP(P1035,'Customer List'!B:D,3,)</f>
        <v>Local</v>
      </c>
    </row>
    <row r="1036" spans="1:29" hidden="1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  <c r="AC1036" s="71" t="str">
        <f>VLOOKUP(P1036,'Customer List'!B:D,3,)</f>
        <v>OutStation</v>
      </c>
    </row>
    <row r="1037" spans="1:29" hidden="1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  <c r="AC1037" s="71" t="str">
        <f>VLOOKUP(P1037,'Customer List'!B:D,3,)</f>
        <v>OutStation</v>
      </c>
    </row>
    <row r="1038" spans="1:29" hidden="1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  <c r="AC1038" s="71" t="str">
        <f>VLOOKUP(P1038,'Customer List'!B:D,3,)</f>
        <v>OutStation</v>
      </c>
    </row>
    <row r="1039" spans="1:29" hidden="1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  <c r="AC1039" s="71" t="str">
        <f>VLOOKUP(P1039,'Customer List'!B:D,3,)</f>
        <v>OutStation</v>
      </c>
    </row>
    <row r="1040" spans="1:29" hidden="1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  <c r="AC1040" s="71" t="str">
        <f>VLOOKUP(P1040,'Customer List'!B:D,3,)</f>
        <v>Local</v>
      </c>
    </row>
    <row r="1041" spans="1:29" hidden="1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  <c r="AC1041" s="71" t="str">
        <f>VLOOKUP(P1041,'Customer List'!B:D,3,)</f>
        <v>OutStation</v>
      </c>
    </row>
    <row r="1042" spans="1:29" hidden="1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  <c r="AC1042" s="71" t="str">
        <f>VLOOKUP(P1042,'Customer List'!B:D,3,)</f>
        <v>OutStation</v>
      </c>
    </row>
    <row r="1043" spans="1:29" hidden="1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  <c r="AC1043" s="71" t="str">
        <f>VLOOKUP(P1043,'Customer List'!B:D,3,)</f>
        <v>OutStation</v>
      </c>
    </row>
    <row r="1044" spans="1:29" hidden="1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  <c r="AC1044" s="71" t="str">
        <f>VLOOKUP(P1044,'Customer List'!B:D,3,)</f>
        <v>OutStation</v>
      </c>
    </row>
    <row r="1045" spans="1:29" hidden="1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  <c r="AC1045" s="71" t="str">
        <f>VLOOKUP(P1045,'Customer List'!B:D,3,)</f>
        <v>OutStation</v>
      </c>
    </row>
    <row r="1046" spans="1:29" hidden="1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  <c r="AC1046" s="71" t="str">
        <f>VLOOKUP(P1046,'Customer List'!B:D,3,)</f>
        <v>OutStation</v>
      </c>
    </row>
    <row r="1047" spans="1:29" hidden="1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  <c r="AC1047" s="71" t="str">
        <f>VLOOKUP(P1047,'Customer List'!B:D,3,)</f>
        <v>OutStation</v>
      </c>
    </row>
    <row r="1048" spans="1:29" hidden="1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  <c r="AC1048" s="71" t="str">
        <f>VLOOKUP(P1048,'Customer List'!B:D,3,)</f>
        <v>OutStation</v>
      </c>
    </row>
    <row r="1049" spans="1:29" hidden="1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  <c r="AC1049" s="71" t="str">
        <f>VLOOKUP(P1049,'Customer List'!B:D,3,)</f>
        <v>Local</v>
      </c>
    </row>
    <row r="1050" spans="1:29" hidden="1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  <c r="AC1050" s="71" t="str">
        <f>VLOOKUP(P1050,'Customer List'!B:D,3,)</f>
        <v>OutStation</v>
      </c>
    </row>
    <row r="1051" spans="1:29" hidden="1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  <c r="AC1051" s="71" t="str">
        <f>VLOOKUP(P1051,'Customer List'!B:D,3,)</f>
        <v>OutStation</v>
      </c>
    </row>
    <row r="1052" spans="1:29" hidden="1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  <c r="AC1052" s="71" t="str">
        <f>VLOOKUP(P1052,'Customer List'!B:D,3,)</f>
        <v>OutStation</v>
      </c>
    </row>
    <row r="1053" spans="1:29" hidden="1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  <c r="AC1053" s="71" t="str">
        <f>VLOOKUP(P1053,'Customer List'!B:D,3,)</f>
        <v>Local</v>
      </c>
    </row>
    <row r="1054" spans="1:29" hidden="1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  <c r="AC1054" s="71" t="str">
        <f>VLOOKUP(P1054,'Customer List'!B:D,3,)</f>
        <v>Local</v>
      </c>
    </row>
    <row r="1055" spans="1:29" hidden="1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  <c r="AC1055" s="71" t="str">
        <f>VLOOKUP(P1055,'Customer List'!B:D,3,)</f>
        <v>OutStation</v>
      </c>
    </row>
    <row r="1056" spans="1:29" hidden="1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  <c r="AC1056" s="71" t="str">
        <f>VLOOKUP(P1056,'Customer List'!B:D,3,)</f>
        <v>OutStation</v>
      </c>
    </row>
    <row r="1057" spans="1:29" hidden="1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  <c r="AC1057" s="71" t="str">
        <f>VLOOKUP(P1057,'Customer List'!B:D,3,)</f>
        <v>Local</v>
      </c>
    </row>
    <row r="1058" spans="1:29" hidden="1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  <c r="AC1058" s="71" t="str">
        <f>VLOOKUP(P1058,'Customer List'!B:D,3,)</f>
        <v>Local</v>
      </c>
    </row>
    <row r="1059" spans="1:29" hidden="1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  <c r="AC1059" s="71" t="str">
        <f>VLOOKUP(P1059,'Customer List'!B:D,3,)</f>
        <v>OutStation</v>
      </c>
    </row>
    <row r="1060" spans="1:29" hidden="1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  <c r="AC1060" s="71" t="str">
        <f>VLOOKUP(P1060,'Customer List'!B:D,3,)</f>
        <v>OutStation</v>
      </c>
    </row>
    <row r="1061" spans="1:29" hidden="1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  <c r="AC1061" s="71" t="str">
        <f>VLOOKUP(P1061,'Customer List'!B:D,3,)</f>
        <v>OutStation</v>
      </c>
    </row>
    <row r="1062" spans="1:29" hidden="1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  <c r="AC1062" s="71" t="str">
        <f>VLOOKUP(P1062,'Customer List'!B:D,3,)</f>
        <v>OutStation</v>
      </c>
    </row>
    <row r="1063" spans="1:29" hidden="1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  <c r="AC1063" s="71" t="str">
        <f>VLOOKUP(P1063,'Customer List'!B:D,3,)</f>
        <v>OutStation</v>
      </c>
    </row>
    <row r="1064" spans="1:29" hidden="1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  <c r="AC1064" s="71" t="str">
        <f>VLOOKUP(P1064,'Customer List'!B:D,3,)</f>
        <v>OutStation</v>
      </c>
    </row>
    <row r="1065" spans="1:29" hidden="1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  <c r="AC1065" s="71" t="str">
        <f>VLOOKUP(P1065,'Customer List'!B:D,3,)</f>
        <v>OutStation</v>
      </c>
    </row>
    <row r="1066" spans="1:29" hidden="1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  <c r="AC1066" s="71" t="str">
        <f>VLOOKUP(P1066,'Customer List'!B:D,3,)</f>
        <v>OutStation</v>
      </c>
    </row>
    <row r="1067" spans="1:29" hidden="1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  <c r="AC1067" s="71" t="str">
        <f>VLOOKUP(P1067,'Customer List'!B:D,3,)</f>
        <v>OutStation</v>
      </c>
    </row>
    <row r="1068" spans="1:29" hidden="1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  <c r="AC1068" s="71" t="str">
        <f>VLOOKUP(P1068,'Customer List'!B:D,3,)</f>
        <v>OutStation</v>
      </c>
    </row>
    <row r="1069" spans="1:29" hidden="1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  <c r="AC1069" s="71" t="str">
        <f>VLOOKUP(P1069,'Customer List'!B:D,3,)</f>
        <v>OutStation</v>
      </c>
    </row>
    <row r="1070" spans="1:29" hidden="1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  <c r="AC1070" s="71" t="str">
        <f>VLOOKUP(P1070,'Customer List'!B:D,3,)</f>
        <v>OutStation</v>
      </c>
    </row>
    <row r="1071" spans="1:29" hidden="1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  <c r="AC1071" s="71" t="str">
        <f>VLOOKUP(P1071,'Customer List'!B:D,3,)</f>
        <v>OutStation</v>
      </c>
    </row>
    <row r="1072" spans="1:29" hidden="1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  <c r="AC1072" s="71" t="str">
        <f>VLOOKUP(P1072,'Customer List'!B:D,3,)</f>
        <v>Local</v>
      </c>
    </row>
    <row r="1073" spans="1:29" hidden="1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  <c r="AC1073" s="71" t="str">
        <f>VLOOKUP(P1073,'Customer List'!B:D,3,)</f>
        <v>OutStation</v>
      </c>
    </row>
    <row r="1074" spans="1:29" hidden="1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  <c r="AC1074" s="71" t="str">
        <f>VLOOKUP(P1074,'Customer List'!B:D,3,)</f>
        <v>OutStation</v>
      </c>
    </row>
    <row r="1075" spans="1:29" hidden="1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  <c r="AC1075" s="71" t="str">
        <f>VLOOKUP(P1075,'Customer List'!B:D,3,)</f>
        <v>Local</v>
      </c>
    </row>
    <row r="1076" spans="1:29" hidden="1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  <c r="AC1076" s="71" t="str">
        <f>VLOOKUP(P1076,'Customer List'!B:D,3,)</f>
        <v>Local</v>
      </c>
    </row>
    <row r="1077" spans="1:29" hidden="1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  <c r="AC1077" s="71" t="str">
        <f>VLOOKUP(P1077,'Customer List'!B:D,3,)</f>
        <v>OutStation</v>
      </c>
    </row>
    <row r="1078" spans="1:29" hidden="1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  <c r="AC1078" s="71" t="str">
        <f>VLOOKUP(P1078,'Customer List'!B:D,3,)</f>
        <v>OutStation</v>
      </c>
    </row>
    <row r="1079" spans="1:29" hidden="1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  <c r="AC1079" s="71" t="str">
        <f>VLOOKUP(P1079,'Customer List'!B:D,3,)</f>
        <v>Local</v>
      </c>
    </row>
    <row r="1080" spans="1:29" hidden="1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  <c r="AC1080" s="71" t="str">
        <f>VLOOKUP(P1080,'Customer List'!B:D,3,)</f>
        <v>OutStation</v>
      </c>
    </row>
    <row r="1081" spans="1:29" hidden="1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  <c r="AC1081" s="71" t="str">
        <f>VLOOKUP(P1081,'Customer List'!B:D,3,)</f>
        <v>OutStation</v>
      </c>
    </row>
    <row r="1082" spans="1:29" hidden="1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  <c r="AC1082" s="71" t="str">
        <f>VLOOKUP(P1082,'Customer List'!B:D,3,)</f>
        <v>OutStation</v>
      </c>
    </row>
    <row r="1083" spans="1:29" hidden="1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  <c r="AC1083" s="71" t="str">
        <f>VLOOKUP(P1083,'Customer List'!B:D,3,)</f>
        <v>OutStation</v>
      </c>
    </row>
    <row r="1084" spans="1:29" hidden="1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  <c r="AC1084" s="71" t="str">
        <f>VLOOKUP(P1084,'Customer List'!B:D,3,)</f>
        <v>OutStation</v>
      </c>
    </row>
    <row r="1085" spans="1:29" hidden="1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  <c r="AC1085" s="71" t="str">
        <f>VLOOKUP(P1085,'Customer List'!B:D,3,)</f>
        <v>OutStation</v>
      </c>
    </row>
    <row r="1086" spans="1:29" hidden="1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  <c r="AC1086" s="71" t="str">
        <f>VLOOKUP(P1086,'Customer List'!B:D,3,)</f>
        <v>OutStation</v>
      </c>
    </row>
    <row r="1087" spans="1:29" hidden="1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  <c r="AC1087" s="71" t="str">
        <f>VLOOKUP(P1087,'Customer List'!B:D,3,)</f>
        <v>OutStation</v>
      </c>
    </row>
    <row r="1088" spans="1:29" hidden="1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  <c r="AC1088" s="71" t="str">
        <f>VLOOKUP(P1088,'Customer List'!B:D,3,)</f>
        <v>Local</v>
      </c>
    </row>
    <row r="1089" spans="1:29" hidden="1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  <c r="AC1089" s="71" t="str">
        <f>VLOOKUP(P1089,'Customer List'!B:D,3,)</f>
        <v>Local</v>
      </c>
    </row>
    <row r="1090" spans="1:29" hidden="1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  <c r="AC1090" s="71" t="str">
        <f>VLOOKUP(P1090,'Customer List'!B:D,3,)</f>
        <v>Local</v>
      </c>
    </row>
    <row r="1091" spans="1:29" hidden="1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  <c r="AC1091" s="71" t="str">
        <f>VLOOKUP(P1091,'Customer List'!B:D,3,)</f>
        <v>OutStation</v>
      </c>
    </row>
    <row r="1092" spans="1:29" hidden="1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  <c r="AC1092" s="71" t="str">
        <f>VLOOKUP(P1092,'Customer List'!B:D,3,)</f>
        <v>Local</v>
      </c>
    </row>
    <row r="1093" spans="1:29" hidden="1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  <c r="AC1093" s="71" t="str">
        <f>VLOOKUP(P1093,'Customer List'!B:D,3,)</f>
        <v>Local</v>
      </c>
    </row>
    <row r="1094" spans="1:29" hidden="1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  <c r="AC1094" s="71" t="str">
        <f>VLOOKUP(P1094,'Customer List'!B:D,3,)</f>
        <v>Local</v>
      </c>
    </row>
    <row r="1095" spans="1:29" hidden="1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  <c r="AC1095" s="71" t="str">
        <f>VLOOKUP(P1095,'Customer List'!B:D,3,)</f>
        <v>Local</v>
      </c>
    </row>
    <row r="1096" spans="1:29" hidden="1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  <c r="AC1096" s="71" t="str">
        <f>VLOOKUP(P1096,'Customer List'!B:D,3,)</f>
        <v>OutStation</v>
      </c>
    </row>
    <row r="1097" spans="1:29" hidden="1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  <c r="AC1097" s="71" t="str">
        <f>VLOOKUP(P1097,'Customer List'!B:D,3,)</f>
        <v>OutStation</v>
      </c>
    </row>
    <row r="1098" spans="1:29" hidden="1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  <c r="AC1098" s="71" t="str">
        <f>VLOOKUP(P1098,'Customer List'!B:D,3,)</f>
        <v>OutStation</v>
      </c>
    </row>
    <row r="1099" spans="1:29" hidden="1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  <c r="AC1099" s="71" t="str">
        <f>VLOOKUP(P1099,'Customer List'!B:D,3,)</f>
        <v>OutStation</v>
      </c>
    </row>
    <row r="1100" spans="1:29" hidden="1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  <c r="AC1100" s="71" t="str">
        <f>VLOOKUP(P1100,'Customer List'!B:D,3,)</f>
        <v>OutStation</v>
      </c>
    </row>
    <row r="1101" spans="1:29" hidden="1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  <c r="AC1101" s="71" t="str">
        <f>VLOOKUP(P1101,'Customer List'!B:D,3,)</f>
        <v>OutStation</v>
      </c>
    </row>
    <row r="1102" spans="1:29" hidden="1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  <c r="AC1102" s="71" t="str">
        <f>VLOOKUP(P1102,'Customer List'!B:D,3,)</f>
        <v>Local</v>
      </c>
    </row>
    <row r="1103" spans="1:29" hidden="1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  <c r="AC1103" s="71" t="str">
        <f>VLOOKUP(P1103,'Customer List'!B:D,3,)</f>
        <v>OutStation</v>
      </c>
    </row>
    <row r="1104" spans="1:29" hidden="1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  <c r="AC1104" s="71" t="str">
        <f>VLOOKUP(P1104,'Customer List'!B:D,3,)</f>
        <v>STOCK</v>
      </c>
    </row>
    <row r="1105" spans="1:29" hidden="1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  <c r="AC1105" s="71" t="str">
        <f>VLOOKUP(P1105,'Customer List'!B:D,3,)</f>
        <v>OutStation</v>
      </c>
    </row>
    <row r="1106" spans="1:29" hidden="1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  <c r="AC1106" s="71" t="str">
        <f>VLOOKUP(P1106,'Customer List'!B:D,3,)</f>
        <v>OutStation</v>
      </c>
    </row>
    <row r="1107" spans="1:29" hidden="1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  <c r="AC1107" s="71" t="str">
        <f>VLOOKUP(P1107,'Customer List'!B:D,3,)</f>
        <v>OutStation</v>
      </c>
    </row>
    <row r="1108" spans="1:29" hidden="1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  <c r="AC1108" s="71" t="str">
        <f>VLOOKUP(P1108,'Customer List'!B:D,3,)</f>
        <v>OutStation</v>
      </c>
    </row>
    <row r="1109" spans="1:29" hidden="1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  <c r="AC1109" s="71" t="str">
        <f>VLOOKUP(P1109,'Customer List'!B:D,3,)</f>
        <v>OutStation</v>
      </c>
    </row>
    <row r="1110" spans="1:29" hidden="1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  <c r="AC1110" s="71" t="str">
        <f>VLOOKUP(P1110,'Customer List'!B:D,3,)</f>
        <v>OutStation</v>
      </c>
    </row>
    <row r="1111" spans="1:29" hidden="1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  <c r="AC1111" s="71" t="str">
        <f>VLOOKUP(P1111,'Customer List'!B:D,3,)</f>
        <v>OutStation</v>
      </c>
    </row>
    <row r="1112" spans="1:29" hidden="1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  <c r="AC1112" s="71" t="str">
        <f>VLOOKUP(P1112,'Customer List'!B:D,3,)</f>
        <v>OutStation</v>
      </c>
    </row>
    <row r="1113" spans="1:29" hidden="1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  <c r="AC1113" s="71" t="str">
        <f>VLOOKUP(P1113,'Customer List'!B:D,3,)</f>
        <v>OutStation</v>
      </c>
    </row>
    <row r="1114" spans="1:29" hidden="1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  <c r="AC1114" s="71" t="str">
        <f>VLOOKUP(P1114,'Customer List'!B:D,3,)</f>
        <v>OutStation</v>
      </c>
    </row>
    <row r="1115" spans="1:29" hidden="1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  <c r="AC1115" s="71" t="str">
        <f>VLOOKUP(P1115,'Customer List'!B:D,3,)</f>
        <v>OutStation</v>
      </c>
    </row>
    <row r="1116" spans="1:29" hidden="1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  <c r="AC1116" s="71" t="str">
        <f>VLOOKUP(P1116,'Customer List'!B:D,3,)</f>
        <v>OutStation</v>
      </c>
    </row>
    <row r="1117" spans="1:29" hidden="1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  <c r="AC1117" s="71" t="str">
        <f>VLOOKUP(P1117,'Customer List'!B:D,3,)</f>
        <v>OutStation</v>
      </c>
    </row>
    <row r="1118" spans="1:29" hidden="1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  <c r="AC1118" s="71" t="str">
        <f>VLOOKUP(P1118,'Customer List'!B:D,3,)</f>
        <v>OutStation</v>
      </c>
    </row>
    <row r="1119" spans="1:29" hidden="1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  <c r="AC1119" s="71" t="str">
        <f>VLOOKUP(P1119,'Customer List'!B:D,3,)</f>
        <v>OutStation</v>
      </c>
    </row>
    <row r="1120" spans="1:29" hidden="1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  <c r="AC1120" s="71" t="str">
        <f>VLOOKUP(P1120,'Customer List'!B:D,3,)</f>
        <v>OutStation</v>
      </c>
    </row>
    <row r="1121" spans="1:29" hidden="1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  <c r="AC1121" s="71" t="str">
        <f>VLOOKUP(P1121,'Customer List'!B:D,3,)</f>
        <v>OutStation</v>
      </c>
    </row>
    <row r="1122" spans="1:29" hidden="1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  <c r="AC1122" s="71" t="str">
        <f>VLOOKUP(P1122,'Customer List'!B:D,3,)</f>
        <v>OutStation</v>
      </c>
    </row>
    <row r="1123" spans="1:29" hidden="1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  <c r="AC1123" s="71" t="str">
        <f>VLOOKUP(P1123,'Customer List'!B:D,3,)</f>
        <v>OutStation</v>
      </c>
    </row>
    <row r="1124" spans="1:29" hidden="1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  <c r="AC1124" s="71" t="str">
        <f>VLOOKUP(P1124,'Customer List'!B:D,3,)</f>
        <v>OutStation</v>
      </c>
    </row>
    <row r="1125" spans="1:29" hidden="1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  <c r="AC1125" s="71" t="str">
        <f>VLOOKUP(P1125,'Customer List'!B:D,3,)</f>
        <v>OutStation</v>
      </c>
    </row>
    <row r="1126" spans="1:29" hidden="1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  <c r="AC1126" s="71" t="str">
        <f>VLOOKUP(P1126,'Customer List'!B:D,3,)</f>
        <v>OutStation</v>
      </c>
    </row>
    <row r="1127" spans="1:29" hidden="1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  <c r="AC1127" s="71" t="str">
        <f>VLOOKUP(P1127,'Customer List'!B:D,3,)</f>
        <v>OutStation</v>
      </c>
    </row>
    <row r="1128" spans="1:29" hidden="1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  <c r="AC1128" s="71" t="str">
        <f>VLOOKUP(P1128,'Customer List'!B:D,3,)</f>
        <v>OutStation</v>
      </c>
    </row>
    <row r="1129" spans="1:29" hidden="1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  <c r="AC1129" s="71" t="str">
        <f>VLOOKUP(P1129,'Customer List'!B:D,3,)</f>
        <v>OutStation</v>
      </c>
    </row>
    <row r="1130" spans="1:29" hidden="1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  <c r="AC1130" s="71" t="str">
        <f>VLOOKUP(P1130,'Customer List'!B:D,3,)</f>
        <v>OutStation</v>
      </c>
    </row>
    <row r="1131" spans="1:29" hidden="1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  <c r="AC1131" s="71" t="str">
        <f>VLOOKUP(P1131,'Customer List'!B:D,3,)</f>
        <v>OutStation</v>
      </c>
    </row>
    <row r="1132" spans="1:29" hidden="1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  <c r="AC1132" s="71" t="str">
        <f>VLOOKUP(P1132,'Customer List'!B:D,3,)</f>
        <v>OutStation</v>
      </c>
    </row>
    <row r="1133" spans="1:29" hidden="1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  <c r="AC1133" s="71" t="str">
        <f>VLOOKUP(P1133,'Customer List'!B:D,3,)</f>
        <v>OutStation</v>
      </c>
    </row>
    <row r="1134" spans="1:29" hidden="1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  <c r="AC1134" s="71" t="str">
        <f>VLOOKUP(P1134,'Customer List'!B:D,3,)</f>
        <v>OutStation</v>
      </c>
    </row>
    <row r="1135" spans="1:29" hidden="1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  <c r="AC1135" s="71" t="str">
        <f>VLOOKUP(P1135,'Customer List'!B:D,3,)</f>
        <v>OutStation</v>
      </c>
    </row>
    <row r="1136" spans="1:29" hidden="1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  <c r="AC1136" s="71" t="str">
        <f>VLOOKUP(P1136,'Customer List'!B:D,3,)</f>
        <v>OutStation</v>
      </c>
    </row>
    <row r="1137" spans="1:29" hidden="1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  <c r="AC1137" s="71" t="str">
        <f>VLOOKUP(P1137,'Customer List'!B:D,3,)</f>
        <v>OutStation</v>
      </c>
    </row>
    <row r="1138" spans="1:29" hidden="1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  <c r="AC1138" s="71" t="str">
        <f>VLOOKUP(P1138,'Customer List'!B:D,3,)</f>
        <v>OutStation</v>
      </c>
    </row>
    <row r="1139" spans="1:29" hidden="1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  <c r="AC1139" s="71" t="str">
        <f>VLOOKUP(P1139,'Customer List'!B:D,3,)</f>
        <v>OutStation</v>
      </c>
    </row>
    <row r="1140" spans="1:29" hidden="1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  <c r="AC1140" s="71" t="str">
        <f>VLOOKUP(P1140,'Customer List'!B:D,3,)</f>
        <v>OutStation</v>
      </c>
    </row>
    <row r="1141" spans="1:29" hidden="1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  <c r="AC1141" s="71" t="str">
        <f>VLOOKUP(P1141,'Customer List'!B:D,3,)</f>
        <v>OutStation</v>
      </c>
    </row>
    <row r="1142" spans="1:29" hidden="1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  <c r="AC1142" s="71" t="str">
        <f>VLOOKUP(P1142,'Customer List'!B:D,3,)</f>
        <v>OutStation</v>
      </c>
    </row>
    <row r="1143" spans="1:29" hidden="1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  <c r="AC1143" s="71" t="str">
        <f>VLOOKUP(P1143,'Customer List'!B:D,3,)</f>
        <v>OutStation</v>
      </c>
    </row>
    <row r="1144" spans="1:29" hidden="1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  <c r="AC1144" s="71" t="str">
        <f>VLOOKUP(P1144,'Customer List'!B:D,3,)</f>
        <v>OutStation</v>
      </c>
    </row>
    <row r="1145" spans="1:29" hidden="1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  <c r="AC1145" s="71" t="str">
        <f>VLOOKUP(P1145,'Customer List'!B:D,3,)</f>
        <v>OutStation</v>
      </c>
    </row>
    <row r="1146" spans="1:29" hidden="1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  <c r="AC1146" s="71" t="str">
        <f>VLOOKUP(P1146,'Customer List'!B:D,3,)</f>
        <v>OutStation</v>
      </c>
    </row>
    <row r="1147" spans="1:29" hidden="1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  <c r="AC1147" s="71" t="str">
        <f>VLOOKUP(P1147,'Customer List'!B:D,3,)</f>
        <v>OutStation</v>
      </c>
    </row>
    <row r="1148" spans="1:29" hidden="1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  <c r="AC1148" s="71" t="str">
        <f>VLOOKUP(P1148,'Customer List'!B:D,3,)</f>
        <v>OutStation</v>
      </c>
    </row>
    <row r="1149" spans="1:29" hidden="1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  <c r="AC1149" s="71" t="str">
        <f>VLOOKUP(P1149,'Customer List'!B:D,3,)</f>
        <v>OutStation</v>
      </c>
    </row>
    <row r="1150" spans="1:29" hidden="1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  <c r="AC1150" s="71" t="str">
        <f>VLOOKUP(P1150,'Customer List'!B:D,3,)</f>
        <v>OutStation</v>
      </c>
    </row>
    <row r="1151" spans="1:29" hidden="1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  <c r="AC1151" s="71" t="str">
        <f>VLOOKUP(P1151,'Customer List'!B:D,3,)</f>
        <v>OutStation</v>
      </c>
    </row>
    <row r="1152" spans="1:29" hidden="1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  <c r="AC1152" s="71" t="str">
        <f>VLOOKUP(P1152,'Customer List'!B:D,3,)</f>
        <v>OutStation</v>
      </c>
    </row>
    <row r="1153" spans="1:29" hidden="1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  <c r="AC1153" s="71" t="str">
        <f>VLOOKUP(P1153,'Customer List'!B:D,3,)</f>
        <v>OutStation</v>
      </c>
    </row>
    <row r="1154" spans="1:29" hidden="1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  <c r="AC1154" s="71" t="str">
        <f>VLOOKUP(P1154,'Customer List'!B:D,3,)</f>
        <v>Local</v>
      </c>
    </row>
    <row r="1155" spans="1:29" hidden="1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  <c r="AC1155" s="71" t="str">
        <f>VLOOKUP(P1155,'Customer List'!B:D,3,)</f>
        <v>OutStation</v>
      </c>
    </row>
    <row r="1156" spans="1:29" hidden="1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  <c r="AC1156" s="71" t="str">
        <f>VLOOKUP(P1156,'Customer List'!B:D,3,)</f>
        <v>OutStation</v>
      </c>
    </row>
    <row r="1157" spans="1:29" hidden="1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  <c r="AC1157" s="71" t="str">
        <f>VLOOKUP(P1157,'Customer List'!B:D,3,)</f>
        <v>Local</v>
      </c>
    </row>
    <row r="1158" spans="1:29" hidden="1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  <c r="AC1158" s="71" t="str">
        <f>VLOOKUP(P1158,'Customer List'!B:D,3,)</f>
        <v>Local</v>
      </c>
    </row>
    <row r="1159" spans="1:29" hidden="1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  <c r="AC1159" s="71" t="str">
        <f>VLOOKUP(P1159,'Customer List'!B:D,3,)</f>
        <v>OutStation</v>
      </c>
    </row>
    <row r="1160" spans="1:29" hidden="1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  <c r="AC1160" s="71" t="str">
        <f>VLOOKUP(P1160,'Customer List'!B:D,3,)</f>
        <v>OutStation</v>
      </c>
    </row>
    <row r="1161" spans="1:29" hidden="1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  <c r="AC1161" s="71" t="str">
        <f>VLOOKUP(P1161,'Customer List'!B:D,3,)</f>
        <v>Local</v>
      </c>
    </row>
    <row r="1162" spans="1:29" hidden="1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  <c r="AC1162" s="71" t="str">
        <f>VLOOKUP(P1162,'Customer List'!B:D,3,)</f>
        <v>OutStation</v>
      </c>
    </row>
    <row r="1163" spans="1:29" hidden="1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  <c r="AC1163" s="71" t="str">
        <f>VLOOKUP(P1163,'Customer List'!B:D,3,)</f>
        <v>OutStation</v>
      </c>
    </row>
    <row r="1164" spans="1:29" hidden="1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  <c r="AC1164" s="71" t="str">
        <f>VLOOKUP(P1164,'Customer List'!B:D,3,)</f>
        <v>OutStation</v>
      </c>
    </row>
    <row r="1165" spans="1:29" hidden="1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  <c r="AC1165" s="71" t="str">
        <f>VLOOKUP(P1165,'Customer List'!B:D,3,)</f>
        <v>OutStation</v>
      </c>
    </row>
    <row r="1166" spans="1:29" hidden="1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  <c r="AC1166" s="71" t="str">
        <f>VLOOKUP(P1166,'Customer List'!B:D,3,)</f>
        <v>OutStation</v>
      </c>
    </row>
    <row r="1167" spans="1:29" hidden="1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  <c r="AC1167" s="71" t="str">
        <f>VLOOKUP(P1167,'Customer List'!B:D,3,)</f>
        <v>Local</v>
      </c>
    </row>
    <row r="1168" spans="1:29" hidden="1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  <c r="AC1168" s="71" t="str">
        <f>VLOOKUP(P1168,'Customer List'!B:D,3,)</f>
        <v>OutStation</v>
      </c>
    </row>
    <row r="1169" spans="1:29" hidden="1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  <c r="AC1169" s="71" t="str">
        <f>VLOOKUP(P1169,'Customer List'!B:D,3,)</f>
        <v>OutStation</v>
      </c>
    </row>
    <row r="1170" spans="1:29" hidden="1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  <c r="AC1170" s="71" t="str">
        <f>VLOOKUP(P1170,'Customer List'!B:D,3,)</f>
        <v>OutStation</v>
      </c>
    </row>
    <row r="1171" spans="1:29" hidden="1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  <c r="AC1171" s="71" t="str">
        <f>VLOOKUP(P1171,'Customer List'!B:D,3,)</f>
        <v>OutStation</v>
      </c>
    </row>
    <row r="1172" spans="1:29" hidden="1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  <c r="AC1172" s="71" t="str">
        <f>VLOOKUP(P1172,'Customer List'!B:D,3,)</f>
        <v>OutStation</v>
      </c>
    </row>
    <row r="1173" spans="1:29" hidden="1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  <c r="AC1173" s="71" t="str">
        <f>VLOOKUP(P1173,'Customer List'!B:D,3,)</f>
        <v>OutStation</v>
      </c>
    </row>
    <row r="1174" spans="1:29" hidden="1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  <c r="AC1174" s="71" t="str">
        <f>VLOOKUP(P1174,'Customer List'!B:D,3,)</f>
        <v>OutStation</v>
      </c>
    </row>
    <row r="1175" spans="1:29" hidden="1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  <c r="AC1175" s="71" t="str">
        <f>VLOOKUP(P1175,'Customer List'!B:D,3,)</f>
        <v>OutStation</v>
      </c>
    </row>
    <row r="1176" spans="1:29" hidden="1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  <c r="AC1176" s="71" t="str">
        <f>VLOOKUP(P1176,'Customer List'!B:D,3,)</f>
        <v>OutStation</v>
      </c>
    </row>
    <row r="1177" spans="1:29" hidden="1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  <c r="AC1177" s="71" t="str">
        <f>VLOOKUP(P1177,'Customer List'!B:D,3,)</f>
        <v>OutStation</v>
      </c>
    </row>
    <row r="1178" spans="1:29" hidden="1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  <c r="AC1178" s="71" t="str">
        <f>VLOOKUP(P1178,'Customer List'!B:D,3,)</f>
        <v>OutStation</v>
      </c>
    </row>
    <row r="1179" spans="1:29" hidden="1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  <c r="AC1179" s="71" t="str">
        <f>VLOOKUP(P1179,'Customer List'!B:D,3,)</f>
        <v>OutStation</v>
      </c>
    </row>
    <row r="1180" spans="1:29" hidden="1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  <c r="AC1180" s="71" t="str">
        <f>VLOOKUP(P1180,'Customer List'!B:D,3,)</f>
        <v>OutStation</v>
      </c>
    </row>
    <row r="1181" spans="1:29" hidden="1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  <c r="AC1181" s="71" t="str">
        <f>VLOOKUP(P1181,'Customer List'!B:D,3,)</f>
        <v>OutStation</v>
      </c>
    </row>
    <row r="1182" spans="1:29" hidden="1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  <c r="AC1182" s="71" t="str">
        <f>VLOOKUP(P1182,'Customer List'!B:D,3,)</f>
        <v>OutStation</v>
      </c>
    </row>
    <row r="1183" spans="1:29" hidden="1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  <c r="AC1183" s="71" t="str">
        <f>VLOOKUP(P1183,'Customer List'!B:D,3,)</f>
        <v>OutStation</v>
      </c>
    </row>
    <row r="1184" spans="1:29" hidden="1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  <c r="AC1184" s="71" t="str">
        <f>VLOOKUP(P1184,'Customer List'!B:D,3,)</f>
        <v>Local</v>
      </c>
    </row>
    <row r="1185" spans="1:29" hidden="1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  <c r="AC1185" s="71" t="str">
        <f>VLOOKUP(P1185,'Customer List'!B:D,3,)</f>
        <v>Local</v>
      </c>
    </row>
    <row r="1186" spans="1:29" hidden="1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  <c r="AC1186" s="71" t="str">
        <f>VLOOKUP(P1186,'Customer List'!B:D,3,)</f>
        <v>Local</v>
      </c>
    </row>
    <row r="1187" spans="1:29" hidden="1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  <c r="AC1187" s="71" t="str">
        <f>VLOOKUP(P1187,'Customer List'!B:D,3,)</f>
        <v>Local</v>
      </c>
    </row>
    <row r="1188" spans="1:29" hidden="1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  <c r="AC1188" s="71" t="str">
        <f>VLOOKUP(P1188,'Customer List'!B:D,3,)</f>
        <v>Local</v>
      </c>
    </row>
    <row r="1189" spans="1:29" hidden="1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  <c r="AC1189" s="71" t="str">
        <f>VLOOKUP(P1189,'Customer List'!B:D,3,)</f>
        <v>Local</v>
      </c>
    </row>
    <row r="1190" spans="1:29" hidden="1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  <c r="AC1190" s="71" t="str">
        <f>VLOOKUP(P1190,'Customer List'!B:D,3,)</f>
        <v>Local</v>
      </c>
    </row>
    <row r="1191" spans="1:29" hidden="1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  <c r="AC1191" s="71" t="str">
        <f>VLOOKUP(P1191,'Customer List'!B:D,3,)</f>
        <v>Local</v>
      </c>
    </row>
    <row r="1192" spans="1:29" hidden="1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  <c r="AC1192" s="71" t="str">
        <f>VLOOKUP(P1192,'Customer List'!B:D,3,)</f>
        <v>Local</v>
      </c>
    </row>
    <row r="1193" spans="1:29" hidden="1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  <c r="AC1193" s="71" t="str">
        <f>VLOOKUP(P1193,'Customer List'!B:D,3,)</f>
        <v>Local</v>
      </c>
    </row>
    <row r="1194" spans="1:29" hidden="1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  <c r="AC1194" s="71" t="str">
        <f>VLOOKUP(P1194,'Customer List'!B:D,3,)</f>
        <v>OutStation</v>
      </c>
    </row>
    <row r="1195" spans="1:29" hidden="1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  <c r="AC1195" s="71" t="str">
        <f>VLOOKUP(P1195,'Customer List'!B:D,3,)</f>
        <v>OutStation</v>
      </c>
    </row>
    <row r="1196" spans="1:29" hidden="1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  <c r="AC1196" s="71" t="str">
        <f>VLOOKUP(P1196,'Customer List'!B:D,3,)</f>
        <v>OutStation</v>
      </c>
    </row>
    <row r="1197" spans="1:29" hidden="1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  <c r="AC1197" s="71" t="str">
        <f>VLOOKUP(P1197,'Customer List'!B:D,3,)</f>
        <v>OutStation</v>
      </c>
    </row>
    <row r="1198" spans="1:29" hidden="1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  <c r="AC1198" s="71" t="str">
        <f>VLOOKUP(P1198,'Customer List'!B:D,3,)</f>
        <v>OutStation</v>
      </c>
    </row>
    <row r="1199" spans="1:29" hidden="1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  <c r="AC1199" s="71" t="str">
        <f>VLOOKUP(P1199,'Customer List'!B:D,3,)</f>
        <v>OutStation</v>
      </c>
    </row>
    <row r="1200" spans="1:29" hidden="1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  <c r="AC1200" s="71" t="str">
        <f>VLOOKUP(P1200,'Customer List'!B:D,3,)</f>
        <v>OutStation</v>
      </c>
    </row>
    <row r="1201" spans="1:29" hidden="1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  <c r="AC1201" s="71" t="str">
        <f>VLOOKUP(P1201,'Customer List'!B:D,3,)</f>
        <v>OutStation</v>
      </c>
    </row>
    <row r="1202" spans="1:29" hidden="1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  <c r="AC1202" s="71" t="str">
        <f>VLOOKUP(P1202,'Customer List'!B:D,3,)</f>
        <v>OutStation</v>
      </c>
    </row>
    <row r="1203" spans="1:29" hidden="1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  <c r="AC1203" s="71" t="str">
        <f>VLOOKUP(P1203,'Customer List'!B:D,3,)</f>
        <v>Local</v>
      </c>
    </row>
    <row r="1204" spans="1:29" hidden="1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  <c r="AC1204" s="71" t="str">
        <f>VLOOKUP(P1204,'Customer List'!B:D,3,)</f>
        <v>OutStation</v>
      </c>
    </row>
    <row r="1205" spans="1:29" hidden="1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  <c r="AC1205" s="71" t="str">
        <f>VLOOKUP(P1205,'Customer List'!B:D,3,)</f>
        <v>Local</v>
      </c>
    </row>
    <row r="1206" spans="1:29" hidden="1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  <c r="AC1206" s="71" t="str">
        <f>VLOOKUP(P1206,'Customer List'!B:D,3,)</f>
        <v>Local</v>
      </c>
    </row>
    <row r="1207" spans="1:29" hidden="1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  <c r="AC1207" s="71" t="str">
        <f>VLOOKUP(P1207,'Customer List'!B:D,3,)</f>
        <v>OutStation</v>
      </c>
    </row>
    <row r="1208" spans="1:29" hidden="1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  <c r="AC1208" s="71" t="str">
        <f>VLOOKUP(P1208,'Customer List'!B:D,3,)</f>
        <v>Local</v>
      </c>
    </row>
    <row r="1209" spans="1:29" hidden="1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  <c r="AC1209" s="71" t="str">
        <f>VLOOKUP(P1209,'Customer List'!B:D,3,)</f>
        <v>Local</v>
      </c>
    </row>
    <row r="1210" spans="1:29" hidden="1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  <c r="AC1210" s="71" t="str">
        <f>VLOOKUP(P1210,'Customer List'!B:D,3,)</f>
        <v>Local</v>
      </c>
    </row>
    <row r="1211" spans="1:29" hidden="1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  <c r="AC1211" s="71" t="str">
        <f>VLOOKUP(P1211,'Customer List'!B:D,3,)</f>
        <v>Local</v>
      </c>
    </row>
    <row r="1212" spans="1:29" hidden="1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  <c r="AC1212" s="71" t="str">
        <f>VLOOKUP(P1212,'Customer List'!B:D,3,)</f>
        <v>Local</v>
      </c>
    </row>
    <row r="1213" spans="1:29" hidden="1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  <c r="AC1213" s="71" t="str">
        <f>VLOOKUP(P1213,'Customer List'!B:D,3,)</f>
        <v>Local</v>
      </c>
    </row>
    <row r="1214" spans="1:29" hidden="1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  <c r="AC1214" s="71" t="str">
        <f>VLOOKUP(P1214,'Customer List'!B:D,3,)</f>
        <v>OutStation</v>
      </c>
    </row>
    <row r="1215" spans="1:29" hidden="1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  <c r="AC1215" s="71" t="str">
        <f>VLOOKUP(P1215,'Customer List'!B:D,3,)</f>
        <v>OutStation</v>
      </c>
    </row>
    <row r="1216" spans="1:29" hidden="1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  <c r="AC1216" s="71" t="str">
        <f>VLOOKUP(P1216,'Customer List'!B:D,3,)</f>
        <v>OutStation</v>
      </c>
    </row>
    <row r="1217" spans="1:29" hidden="1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  <c r="AC1217" s="71" t="str">
        <f>VLOOKUP(P1217,'Customer List'!B:D,3,)</f>
        <v>OutStation</v>
      </c>
    </row>
    <row r="1218" spans="1:29" hidden="1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  <c r="AC1218" s="71" t="str">
        <f>VLOOKUP(P1218,'Customer List'!B:D,3,)</f>
        <v>OutStation</v>
      </c>
    </row>
    <row r="1219" spans="1:29" hidden="1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  <c r="AC1219" s="71" t="str">
        <f>VLOOKUP(P1219,'Customer List'!B:D,3,)</f>
        <v>OutStation</v>
      </c>
    </row>
    <row r="1220" spans="1:29" hidden="1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  <c r="AC1220" s="71" t="str">
        <f>VLOOKUP(P1220,'Customer List'!B:D,3,)</f>
        <v>OutStation</v>
      </c>
    </row>
    <row r="1221" spans="1:29" hidden="1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  <c r="AC1221" s="71" t="str">
        <f>VLOOKUP(P1221,'Customer List'!B:D,3,)</f>
        <v>OutStation</v>
      </c>
    </row>
    <row r="1222" spans="1:29" hidden="1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  <c r="AC1222" s="71" t="str">
        <f>VLOOKUP(P1222,'Customer List'!B:D,3,)</f>
        <v>Local</v>
      </c>
    </row>
    <row r="1223" spans="1:29" hidden="1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  <c r="AC1223" s="71" t="str">
        <f>VLOOKUP(P1223,'Customer List'!B:D,3,)</f>
        <v>OutStation</v>
      </c>
    </row>
    <row r="1224" spans="1:29" hidden="1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  <c r="AC1224" s="71" t="str">
        <f>VLOOKUP(P1224,'Customer List'!B:D,3,)</f>
        <v>OutStation</v>
      </c>
    </row>
    <row r="1225" spans="1:29" hidden="1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  <c r="AC1225" s="71" t="str">
        <f>VLOOKUP(P1225,'Customer List'!B:D,3,)</f>
        <v>OutStation</v>
      </c>
    </row>
    <row r="1226" spans="1:29" hidden="1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  <c r="AC1226" s="71" t="str">
        <f>VLOOKUP(P1226,'Customer List'!B:D,3,)</f>
        <v>OutStation</v>
      </c>
    </row>
    <row r="1227" spans="1:29" hidden="1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  <c r="AC1227" s="71" t="str">
        <f>VLOOKUP(P1227,'Customer List'!B:D,3,)</f>
        <v>OutStation</v>
      </c>
    </row>
    <row r="1228" spans="1:29" hidden="1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  <c r="AC1228" s="71" t="str">
        <f>VLOOKUP(P1228,'Customer List'!B:D,3,)</f>
        <v>OutStation</v>
      </c>
    </row>
    <row r="1229" spans="1:29" hidden="1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  <c r="AC1229" s="71" t="str">
        <f>VLOOKUP(P1229,'Customer List'!B:D,3,)</f>
        <v>Local</v>
      </c>
    </row>
    <row r="1230" spans="1:29" hidden="1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  <c r="AC1230" s="71" t="str">
        <f>VLOOKUP(P1230,'Customer List'!B:D,3,)</f>
        <v>Local</v>
      </c>
    </row>
    <row r="1231" spans="1:29" hidden="1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  <c r="AC1231" s="71" t="str">
        <f>VLOOKUP(P1231,'Customer List'!B:D,3,)</f>
        <v>OutStation</v>
      </c>
    </row>
    <row r="1232" spans="1:29" hidden="1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  <c r="AC1232" s="71" t="str">
        <f>VLOOKUP(P1232,'Customer List'!B:D,3,)</f>
        <v>OutStation</v>
      </c>
    </row>
    <row r="1233" spans="1:29" hidden="1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  <c r="AC1233" s="71" t="str">
        <f>VLOOKUP(P1233,'Customer List'!B:D,3,)</f>
        <v>OutStation</v>
      </c>
    </row>
    <row r="1234" spans="1:29" hidden="1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  <c r="AC1234" s="71" t="str">
        <f>VLOOKUP(P1234,'Customer List'!B:D,3,)</f>
        <v>OutStation</v>
      </c>
    </row>
    <row r="1235" spans="1:29" hidden="1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  <c r="AC1235" s="71" t="str">
        <f>VLOOKUP(P1235,'Customer List'!B:D,3,)</f>
        <v>OutStation</v>
      </c>
    </row>
    <row r="1236" spans="1:29" hidden="1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  <c r="AC1236" s="71" t="str">
        <f>VLOOKUP(P1236,'Customer List'!B:D,3,)</f>
        <v>OutStation</v>
      </c>
    </row>
    <row r="1237" spans="1:29" hidden="1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  <c r="AC1237" s="71" t="str">
        <f>VLOOKUP(P1237,'Customer List'!B:D,3,)</f>
        <v>OutStation</v>
      </c>
    </row>
    <row r="1238" spans="1:29" hidden="1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  <c r="AC1238" s="71" t="str">
        <f>VLOOKUP(P1238,'Customer List'!B:D,3,)</f>
        <v>OutStation</v>
      </c>
    </row>
    <row r="1239" spans="1:29" hidden="1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  <c r="AC1239" s="71" t="str">
        <f>VLOOKUP(P1239,'Customer List'!B:D,3,)</f>
        <v>OutStation</v>
      </c>
    </row>
    <row r="1240" spans="1:29" hidden="1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  <c r="AC1240" s="71" t="str">
        <f>VLOOKUP(P1240,'Customer List'!B:D,3,)</f>
        <v>OutStation</v>
      </c>
    </row>
    <row r="1241" spans="1:29" hidden="1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  <c r="AC1241" s="71" t="str">
        <f>VLOOKUP(P1241,'Customer List'!B:D,3,)</f>
        <v>OutStation</v>
      </c>
    </row>
    <row r="1242" spans="1:29" hidden="1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  <c r="AC1242" s="71" t="str">
        <f>VLOOKUP(P1242,'Customer List'!B:D,3,)</f>
        <v>OutStation</v>
      </c>
    </row>
    <row r="1243" spans="1:29" hidden="1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  <c r="AC1243" s="71" t="str">
        <f>VLOOKUP(P1243,'Customer List'!B:D,3,)</f>
        <v>OutStation</v>
      </c>
    </row>
    <row r="1244" spans="1:29" hidden="1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  <c r="AC1244" s="71" t="str">
        <f>VLOOKUP(P1244,'Customer List'!B:D,3,)</f>
        <v>OutStation</v>
      </c>
    </row>
    <row r="1245" spans="1:29" hidden="1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  <c r="AC1245" s="71" t="str">
        <f>VLOOKUP(P1245,'Customer List'!B:D,3,)</f>
        <v>OutStation</v>
      </c>
    </row>
    <row r="1246" spans="1:29" hidden="1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  <c r="AC1246" s="71" t="str">
        <f>VLOOKUP(P1246,'Customer List'!B:D,3,)</f>
        <v>OutStation</v>
      </c>
    </row>
    <row r="1247" spans="1:29" hidden="1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  <c r="AC1247" s="71" t="str">
        <f>VLOOKUP(P1247,'Customer List'!B:D,3,)</f>
        <v>OutStation</v>
      </c>
    </row>
    <row r="1248" spans="1:29" hidden="1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  <c r="AC1248" s="71" t="str">
        <f>VLOOKUP(P1248,'Customer List'!B:D,3,)</f>
        <v>OutStation</v>
      </c>
    </row>
    <row r="1249" spans="1:29" hidden="1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  <c r="AC1249" s="71" t="str">
        <f>VLOOKUP(P1249,'Customer List'!B:D,3,)</f>
        <v>OutStation</v>
      </c>
    </row>
    <row r="1250" spans="1:29" hidden="1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  <c r="AC1250" s="71" t="str">
        <f>VLOOKUP(P1250,'Customer List'!B:D,3,)</f>
        <v>OutStation</v>
      </c>
    </row>
    <row r="1251" spans="1:29" hidden="1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  <c r="AC1251" s="71" t="str">
        <f>VLOOKUP(P1251,'Customer List'!B:D,3,)</f>
        <v>OutStation</v>
      </c>
    </row>
    <row r="1252" spans="1:29" hidden="1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  <c r="AC1252" s="71" t="str">
        <f>VLOOKUP(P1252,'Customer List'!B:D,3,)</f>
        <v>OutStation</v>
      </c>
    </row>
    <row r="1253" spans="1:29" hidden="1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  <c r="AC1253" s="71" t="str">
        <f>VLOOKUP(P1253,'Customer List'!B:D,3,)</f>
        <v>OutStation</v>
      </c>
    </row>
    <row r="1254" spans="1:29" hidden="1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  <c r="AC1254" s="71" t="str">
        <f>VLOOKUP(P1254,'Customer List'!B:D,3,)</f>
        <v>OutStation</v>
      </c>
    </row>
    <row r="1255" spans="1:29" hidden="1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  <c r="AC1255" s="71" t="str">
        <f>VLOOKUP(P1255,'Customer List'!B:D,3,)</f>
        <v>OutStation</v>
      </c>
    </row>
    <row r="1256" spans="1:29" hidden="1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  <c r="AC1256" s="71" t="str">
        <f>VLOOKUP(P1256,'Customer List'!B:D,3,)</f>
        <v>OutStation</v>
      </c>
    </row>
    <row r="1257" spans="1:29" hidden="1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  <c r="AC1257" s="71" t="str">
        <f>VLOOKUP(P1257,'Customer List'!B:D,3,)</f>
        <v>OutStation</v>
      </c>
    </row>
    <row r="1258" spans="1:29" hidden="1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  <c r="AC1258" s="71" t="str">
        <f>VLOOKUP(P1258,'Customer List'!B:D,3,)</f>
        <v>OutStation</v>
      </c>
    </row>
    <row r="1259" spans="1:29" hidden="1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  <c r="AC1259" s="71" t="str">
        <f>VLOOKUP(P1259,'Customer List'!B:D,3,)</f>
        <v>OutStation</v>
      </c>
    </row>
    <row r="1260" spans="1:29" hidden="1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  <c r="AC1260" s="71" t="str">
        <f>VLOOKUP(P1260,'Customer List'!B:D,3,)</f>
        <v>OutStation</v>
      </c>
    </row>
    <row r="1261" spans="1:29" hidden="1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  <c r="AC1261" s="71" t="str">
        <f>VLOOKUP(P1261,'Customer List'!B:D,3,)</f>
        <v>OutStation</v>
      </c>
    </row>
    <row r="1262" spans="1:29" hidden="1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  <c r="AC1262" s="71" t="str">
        <f>VLOOKUP(P1262,'Customer List'!B:D,3,)</f>
        <v>OutStation</v>
      </c>
    </row>
    <row r="1263" spans="1:29" hidden="1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  <c r="AC1263" s="71" t="str">
        <f>VLOOKUP(P1263,'Customer List'!B:D,3,)</f>
        <v>OutStation</v>
      </c>
    </row>
    <row r="1264" spans="1:29" hidden="1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  <c r="AC1264" s="71" t="str">
        <f>VLOOKUP(P1264,'Customer List'!B:D,3,)</f>
        <v>Local</v>
      </c>
    </row>
    <row r="1265" spans="1:29" hidden="1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  <c r="AC1265" s="71" t="str">
        <f>VLOOKUP(P1265,'Customer List'!B:D,3,)</f>
        <v>OutStation</v>
      </c>
    </row>
    <row r="1266" spans="1:29" hidden="1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  <c r="AC1266" s="71" t="str">
        <f>VLOOKUP(P1266,'Customer List'!B:D,3,)</f>
        <v>OutStation</v>
      </c>
    </row>
    <row r="1267" spans="1:29" hidden="1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  <c r="AC1267" s="71" t="str">
        <f>VLOOKUP(P1267,'Customer List'!B:D,3,)</f>
        <v>OutStation</v>
      </c>
    </row>
    <row r="1268" spans="1:29" hidden="1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  <c r="AC1268" s="71" t="str">
        <f>VLOOKUP(P1268,'Customer List'!B:D,3,)</f>
        <v>Local</v>
      </c>
    </row>
    <row r="1269" spans="1:29" hidden="1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  <c r="AC1269" s="71" t="str">
        <f>VLOOKUP(P1269,'Customer List'!B:D,3,)</f>
        <v>Local</v>
      </c>
    </row>
    <row r="1270" spans="1:29" hidden="1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  <c r="AC1270" s="71" t="str">
        <f>VLOOKUP(P1270,'Customer List'!B:D,3,)</f>
        <v>OutStation</v>
      </c>
    </row>
    <row r="1271" spans="1:29" hidden="1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  <c r="AC1271" s="71" t="str">
        <f>VLOOKUP(P1271,'Customer List'!B:D,3,)</f>
        <v>OutStation</v>
      </c>
    </row>
    <row r="1272" spans="1:29" hidden="1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  <c r="AC1272" s="71" t="str">
        <f>VLOOKUP(P1272,'Customer List'!B:D,3,)</f>
        <v>OutStation</v>
      </c>
    </row>
    <row r="1273" spans="1:29" hidden="1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  <c r="AC1273" s="71" t="str">
        <f>VLOOKUP(P1273,'Customer List'!B:D,3,)</f>
        <v>OutStation</v>
      </c>
    </row>
    <row r="1274" spans="1:29" hidden="1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  <c r="AC1274" s="71" t="str">
        <f>VLOOKUP(P1274,'Customer List'!B:D,3,)</f>
        <v>OutStation</v>
      </c>
    </row>
    <row r="1275" spans="1:29" hidden="1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  <c r="AC1275" s="71" t="str">
        <f>VLOOKUP(P1275,'Customer List'!B:D,3,)</f>
        <v>OutStation</v>
      </c>
    </row>
    <row r="1276" spans="1:29" hidden="1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  <c r="AC1276" s="71" t="str">
        <f>VLOOKUP(P1276,'Customer List'!B:D,3,)</f>
        <v>OutStation</v>
      </c>
    </row>
    <row r="1277" spans="1:29" hidden="1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  <c r="AC1277" s="71" t="str">
        <f>VLOOKUP(P1277,'Customer List'!B:D,3,)</f>
        <v>OutStation</v>
      </c>
    </row>
    <row r="1278" spans="1:29" hidden="1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  <c r="AC1278" s="71" t="str">
        <f>VLOOKUP(P1278,'Customer List'!B:D,3,)</f>
        <v>OutStation</v>
      </c>
    </row>
    <row r="1279" spans="1:29" hidden="1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  <c r="AC1279" s="71" t="str">
        <f>VLOOKUP(P1279,'Customer List'!B:D,3,)</f>
        <v>OutStation</v>
      </c>
    </row>
    <row r="1280" spans="1:29" hidden="1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  <c r="AC1280" s="71" t="str">
        <f>VLOOKUP(P1280,'Customer List'!B:D,3,)</f>
        <v>OutStation</v>
      </c>
    </row>
    <row r="1281" spans="1:29" hidden="1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  <c r="AC1281" s="71" t="str">
        <f>VLOOKUP(P1281,'Customer List'!B:D,3,)</f>
        <v>OutStation</v>
      </c>
    </row>
    <row r="1282" spans="1:29" hidden="1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  <c r="AC1282" s="71" t="str">
        <f>VLOOKUP(P1282,'Customer List'!B:D,3,)</f>
        <v>OutStation</v>
      </c>
    </row>
    <row r="1283" spans="1:29" hidden="1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  <c r="AC1283" s="71" t="str">
        <f>VLOOKUP(P1283,'Customer List'!B:D,3,)</f>
        <v>OutStation</v>
      </c>
    </row>
    <row r="1284" spans="1:29" hidden="1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  <c r="AC1284" s="71" t="str">
        <f>VLOOKUP(P1284,'Customer List'!B:D,3,)</f>
        <v>Local</v>
      </c>
    </row>
    <row r="1285" spans="1:29" hidden="1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  <c r="AC1285" s="71" t="str">
        <f>VLOOKUP(P1285,'Customer List'!B:D,3,)</f>
        <v>OutStation</v>
      </c>
    </row>
    <row r="1286" spans="1:29" hidden="1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  <c r="AC1286" s="71" t="str">
        <f>VLOOKUP(P1286,'Customer List'!B:D,3,)</f>
        <v>OutStation</v>
      </c>
    </row>
    <row r="1287" spans="1:29" hidden="1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  <c r="AC1287" s="71" t="str">
        <f>VLOOKUP(P1287,'Customer List'!B:D,3,)</f>
        <v>Local</v>
      </c>
    </row>
    <row r="1288" spans="1:29" hidden="1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  <c r="AC1288" s="71" t="str">
        <f>VLOOKUP(P1288,'Customer List'!B:D,3,)</f>
        <v>OutStation</v>
      </c>
    </row>
    <row r="1289" spans="1:29" hidden="1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  <c r="AC1289" s="71" t="str">
        <f>VLOOKUP(P1289,'Customer List'!B:D,3,)</f>
        <v>OutStation</v>
      </c>
    </row>
    <row r="1290" spans="1:29" hidden="1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  <c r="AC1290" s="71" t="str">
        <f>VLOOKUP(P1290,'Customer List'!B:D,3,)</f>
        <v>OutStation</v>
      </c>
    </row>
    <row r="1291" spans="1:29" hidden="1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  <c r="AC1291" s="71" t="str">
        <f>VLOOKUP(P1291,'Customer List'!B:D,3,)</f>
        <v>OutStation</v>
      </c>
    </row>
    <row r="1292" spans="1:29" hidden="1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  <c r="AC1292" s="71" t="str">
        <f>VLOOKUP(P1292,'Customer List'!B:D,3,)</f>
        <v>OutStation</v>
      </c>
    </row>
    <row r="1293" spans="1:29" hidden="1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  <c r="AC1293" s="71" t="str">
        <f>VLOOKUP(P1293,'Customer List'!B:D,3,)</f>
        <v>OutStation</v>
      </c>
    </row>
    <row r="1294" spans="1:29" hidden="1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  <c r="AC1294" s="71" t="str">
        <f>VLOOKUP(P1294,'Customer List'!B:D,3,)</f>
        <v>OutStation</v>
      </c>
    </row>
    <row r="1295" spans="1:29" hidden="1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  <c r="AC1295" s="71" t="str">
        <f>VLOOKUP(P1295,'Customer List'!B:D,3,)</f>
        <v>OutStation</v>
      </c>
    </row>
    <row r="1296" spans="1:29" hidden="1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  <c r="AC1296" s="71" t="str">
        <f>VLOOKUP(P1296,'Customer List'!B:D,3,)</f>
        <v>OutStation</v>
      </c>
    </row>
    <row r="1297" spans="1:29" hidden="1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  <c r="AC1297" s="71" t="str">
        <f>VLOOKUP(P1297,'Customer List'!B:D,3,)</f>
        <v>OutStation</v>
      </c>
    </row>
    <row r="1298" spans="1:29" hidden="1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  <c r="AC1298" s="71" t="str">
        <f>VLOOKUP(P1298,'Customer List'!B:D,3,)</f>
        <v>OutStation</v>
      </c>
    </row>
    <row r="1299" spans="1:29" hidden="1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  <c r="AC1299" s="71" t="str">
        <f>VLOOKUP(P1299,'Customer List'!B:D,3,)</f>
        <v>OutStation</v>
      </c>
    </row>
    <row r="1300" spans="1:29" hidden="1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  <c r="AC1300" s="71" t="str">
        <f>VLOOKUP(P1300,'Customer List'!B:D,3,)</f>
        <v>OutStation</v>
      </c>
    </row>
    <row r="1301" spans="1:29" hidden="1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  <c r="AC1301" s="71" t="str">
        <f>VLOOKUP(P1301,'Customer List'!B:D,3,)</f>
        <v>OutStation</v>
      </c>
    </row>
    <row r="1302" spans="1:29" hidden="1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  <c r="AC1302" s="71" t="str">
        <f>VLOOKUP(P1302,'Customer List'!B:D,3,)</f>
        <v>Local</v>
      </c>
    </row>
    <row r="1303" spans="1:29" hidden="1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  <c r="AC1303" s="71" t="str">
        <f>VLOOKUP(P1303,'Customer List'!B:D,3,)</f>
        <v>OutStation</v>
      </c>
    </row>
    <row r="1304" spans="1:29" hidden="1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  <c r="AC1304" s="71" t="str">
        <f>VLOOKUP(P1304,'Customer List'!B:D,3,)</f>
        <v>OutStation</v>
      </c>
    </row>
    <row r="1305" spans="1:29" hidden="1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  <c r="AC1305" s="71" t="str">
        <f>VLOOKUP(P1305,'Customer List'!B:D,3,)</f>
        <v>OutStation</v>
      </c>
    </row>
    <row r="1306" spans="1:29" hidden="1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  <c r="AC1306" s="71" t="str">
        <f>VLOOKUP(P1306,'Customer List'!B:D,3,)</f>
        <v>OutStation</v>
      </c>
    </row>
    <row r="1307" spans="1:29" hidden="1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  <c r="AC1307" s="71" t="str">
        <f>VLOOKUP(P1307,'Customer List'!B:D,3,)</f>
        <v>OutStation</v>
      </c>
    </row>
    <row r="1308" spans="1:29" hidden="1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  <c r="AC1308" s="71" t="str">
        <f>VLOOKUP(P1308,'Customer List'!B:D,3,)</f>
        <v>OutStation</v>
      </c>
    </row>
    <row r="1309" spans="1:29" hidden="1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  <c r="AC1309" s="71" t="str">
        <f>VLOOKUP(P1309,'Customer List'!B:D,3,)</f>
        <v>OutStation</v>
      </c>
    </row>
    <row r="1310" spans="1:29" hidden="1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  <c r="AC1310" s="71" t="str">
        <f>VLOOKUP(P1310,'Customer List'!B:D,3,)</f>
        <v>OutStation</v>
      </c>
    </row>
    <row r="1311" spans="1:29" hidden="1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  <c r="AC1311" s="71" t="str">
        <f>VLOOKUP(P1311,'Customer List'!B:D,3,)</f>
        <v>OutStation</v>
      </c>
    </row>
    <row r="1312" spans="1:29" hidden="1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  <c r="AC1312" s="71" t="str">
        <f>VLOOKUP(P1312,'Customer List'!B:D,3,)</f>
        <v>OutStation</v>
      </c>
    </row>
    <row r="1313" spans="1:29" hidden="1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  <c r="AC1313" s="71" t="str">
        <f>VLOOKUP(P1313,'Customer List'!B:D,3,)</f>
        <v>OutStation</v>
      </c>
    </row>
    <row r="1314" spans="1:29" hidden="1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  <c r="AC1314" s="71" t="str">
        <f>VLOOKUP(P1314,'Customer List'!B:D,3,)</f>
        <v>OutStation</v>
      </c>
    </row>
    <row r="1315" spans="1:29" hidden="1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  <c r="AC1315" s="71" t="str">
        <f>VLOOKUP(P1315,'Customer List'!B:D,3,)</f>
        <v>OutStation</v>
      </c>
    </row>
    <row r="1316" spans="1:29" hidden="1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  <c r="AC1316" s="71" t="str">
        <f>VLOOKUP(P1316,'Customer List'!B:D,3,)</f>
        <v>OutStation</v>
      </c>
    </row>
    <row r="1317" spans="1:29" hidden="1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  <c r="AC1317" s="71" t="str">
        <f>VLOOKUP(P1317,'Customer List'!B:D,3,)</f>
        <v>OutStation</v>
      </c>
    </row>
    <row r="1318" spans="1:29" hidden="1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  <c r="AC1318" s="71" t="str">
        <f>VLOOKUP(P1318,'Customer List'!B:D,3,)</f>
        <v>OutStation</v>
      </c>
    </row>
    <row r="1319" spans="1:29" hidden="1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  <c r="AC1319" s="71" t="str">
        <f>VLOOKUP(P1319,'Customer List'!B:D,3,)</f>
        <v>OutStation</v>
      </c>
    </row>
    <row r="1320" spans="1:29" hidden="1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  <c r="AC1320" s="71" t="str">
        <f>VLOOKUP(P1320,'Customer List'!B:D,3,)</f>
        <v>OutStation</v>
      </c>
    </row>
    <row r="1321" spans="1:29" hidden="1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  <c r="AC1321" s="71" t="str">
        <f>VLOOKUP(P1321,'Customer List'!B:D,3,)</f>
        <v>OutStation</v>
      </c>
    </row>
    <row r="1322" spans="1:29" hidden="1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  <c r="AC1322" s="71" t="str">
        <f>VLOOKUP(P1322,'Customer List'!B:D,3,)</f>
        <v>OutStation</v>
      </c>
    </row>
    <row r="1323" spans="1:29" hidden="1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  <c r="AC1323" s="71" t="str">
        <f>VLOOKUP(P1323,'Customer List'!B:D,3,)</f>
        <v>Local</v>
      </c>
    </row>
    <row r="1324" spans="1:29" hidden="1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  <c r="AC1324" s="71" t="str">
        <f>VLOOKUP(P1324,'Customer List'!B:D,3,)</f>
        <v>OutStation</v>
      </c>
    </row>
    <row r="1325" spans="1:29" hidden="1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  <c r="AC1325" s="71" t="str">
        <f>VLOOKUP(P1325,'Customer List'!B:D,3,)</f>
        <v>OutStation</v>
      </c>
    </row>
    <row r="1326" spans="1:29" hidden="1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  <c r="AC1326" s="71" t="str">
        <f>VLOOKUP(P1326,'Customer List'!B:D,3,)</f>
        <v>OutStation</v>
      </c>
    </row>
    <row r="1327" spans="1:29" hidden="1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  <c r="AC1327" s="71" t="str">
        <f>VLOOKUP(P1327,'Customer List'!B:D,3,)</f>
        <v>OutStation</v>
      </c>
    </row>
    <row r="1328" spans="1:29" hidden="1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  <c r="AC1328" s="71" t="str">
        <f>VLOOKUP(P1328,'Customer List'!B:D,3,)</f>
        <v>OutStation</v>
      </c>
    </row>
    <row r="1329" spans="1:29" hidden="1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  <c r="AC1329" s="71" t="str">
        <f>VLOOKUP(P1329,'Customer List'!B:D,3,)</f>
        <v>OutStation</v>
      </c>
    </row>
    <row r="1330" spans="1:29" hidden="1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  <c r="AC1330" s="71" t="str">
        <f>VLOOKUP(P1330,'Customer List'!B:D,3,)</f>
        <v>OutStation</v>
      </c>
    </row>
    <row r="1331" spans="1:29" hidden="1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  <c r="AC1331" s="71" t="str">
        <f>VLOOKUP(P1331,'Customer List'!B:D,3,)</f>
        <v>OutStation</v>
      </c>
    </row>
    <row r="1332" spans="1:29" hidden="1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  <c r="AC1332" s="71" t="str">
        <f>VLOOKUP(P1332,'Customer List'!B:D,3,)</f>
        <v>OutStation</v>
      </c>
    </row>
    <row r="1333" spans="1:29" hidden="1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  <c r="AC1333" s="71" t="str">
        <f>VLOOKUP(P1333,'Customer List'!B:D,3,)</f>
        <v>OutStation</v>
      </c>
    </row>
    <row r="1334" spans="1:29" hidden="1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  <c r="AC1334" s="71" t="str">
        <f>VLOOKUP(P1334,'Customer List'!B:D,3,)</f>
        <v>Local</v>
      </c>
    </row>
    <row r="1335" spans="1:29" ht="15.75" hidden="1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  <c r="AC1335" s="71" t="str">
        <f>VLOOKUP(P1335,'Customer List'!B:D,3,)</f>
        <v>OutStation</v>
      </c>
    </row>
    <row r="1336" spans="1:29" hidden="1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  <c r="AC1336" s="71" t="str">
        <f>VLOOKUP(P1336,'Customer List'!B:D,3,)</f>
        <v>Local</v>
      </c>
    </row>
    <row r="1337" spans="1:29" hidden="1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  <c r="AC1337" s="71" t="str">
        <f>VLOOKUP(P1337,'Customer List'!B:D,3,)</f>
        <v>OutStation</v>
      </c>
    </row>
    <row r="1338" spans="1:29" hidden="1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  <c r="AC1338" s="71" t="str">
        <f>VLOOKUP(P1338,'Customer List'!B:D,3,)</f>
        <v>OutStation</v>
      </c>
    </row>
    <row r="1339" spans="1:29" hidden="1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  <c r="AC1339" s="71" t="str">
        <f>VLOOKUP(P1339,'Customer List'!B:D,3,)</f>
        <v>OutStation</v>
      </c>
    </row>
    <row r="1340" spans="1:29" hidden="1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  <c r="AC1340" s="71" t="str">
        <f>VLOOKUP(P1340,'Customer List'!B:D,3,)</f>
        <v>OutStation</v>
      </c>
    </row>
    <row r="1341" spans="1:29" hidden="1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  <c r="AC1341" s="71" t="str">
        <f>VLOOKUP(P1341,'Customer List'!B:D,3,)</f>
        <v>OutStation</v>
      </c>
    </row>
    <row r="1342" spans="1:29" hidden="1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  <c r="AC1342" s="71" t="str">
        <f>VLOOKUP(P1342,'Customer List'!B:D,3,)</f>
        <v>OutStation</v>
      </c>
    </row>
    <row r="1343" spans="1:29" hidden="1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  <c r="AC1343" s="71" t="str">
        <f>VLOOKUP(P1343,'Customer List'!B:D,3,)</f>
        <v>OutStation</v>
      </c>
    </row>
    <row r="1344" spans="1:29" hidden="1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  <c r="AC1344" s="71" t="str">
        <f>VLOOKUP(P1344,'Customer List'!B:D,3,)</f>
        <v>Local</v>
      </c>
    </row>
    <row r="1345" spans="1:29" hidden="1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  <c r="AC1345" s="71" t="str">
        <f>VLOOKUP(P1345,'Customer List'!B:D,3,)</f>
        <v>OutStation</v>
      </c>
    </row>
    <row r="1346" spans="1:29" hidden="1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  <c r="AC1346" s="71" t="str">
        <f>VLOOKUP(P1346,'Customer List'!B:D,3,)</f>
        <v>OutStation</v>
      </c>
    </row>
    <row r="1347" spans="1:29" hidden="1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  <c r="AC1347" s="71" t="str">
        <f>VLOOKUP(P1347,'Customer List'!B:D,3,)</f>
        <v>OutStation</v>
      </c>
    </row>
    <row r="1348" spans="1:29" hidden="1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  <c r="AC1348" s="71" t="str">
        <f>VLOOKUP(P1348,'Customer List'!B:D,3,)</f>
        <v>OutStation</v>
      </c>
    </row>
    <row r="1349" spans="1:29" hidden="1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  <c r="AC1349" s="71" t="str">
        <f>VLOOKUP(P1349,'Customer List'!B:D,3,)</f>
        <v>OutStation</v>
      </c>
    </row>
    <row r="1350" spans="1:29" hidden="1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  <c r="AC1350" s="71" t="str">
        <f>VLOOKUP(P1350,'Customer List'!B:D,3,)</f>
        <v>OutStation</v>
      </c>
    </row>
    <row r="1351" spans="1:29" hidden="1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  <c r="AC1351" s="71" t="str">
        <f>VLOOKUP(P1351,'Customer List'!B:D,3,)</f>
        <v>OutStation</v>
      </c>
    </row>
    <row r="1352" spans="1:29" hidden="1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  <c r="AC1352" s="71" t="str">
        <f>VLOOKUP(P1352,'Customer List'!B:D,3,)</f>
        <v>OutStation</v>
      </c>
    </row>
    <row r="1353" spans="1:29" hidden="1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  <c r="AC1353" s="71" t="str">
        <f>VLOOKUP(P1353,'Customer List'!B:D,3,)</f>
        <v>OutStation</v>
      </c>
    </row>
    <row r="1354" spans="1:29" hidden="1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  <c r="AC1354" s="71" t="str">
        <f>VLOOKUP(P1354,'Customer List'!B:D,3,)</f>
        <v>OutStation</v>
      </c>
    </row>
    <row r="1355" spans="1:29" hidden="1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  <c r="AC1355" s="71" t="str">
        <f>VLOOKUP(P1355,'Customer List'!B:D,3,)</f>
        <v>OutStation</v>
      </c>
    </row>
    <row r="1356" spans="1:29" hidden="1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  <c r="AC1356" s="71" t="str">
        <f>VLOOKUP(P1356,'Customer List'!B:D,3,)</f>
        <v>OutStation</v>
      </c>
    </row>
    <row r="1357" spans="1:29" hidden="1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  <c r="AC1357" s="71" t="str">
        <f>VLOOKUP(P1357,'Customer List'!B:D,3,)</f>
        <v>OutStation</v>
      </c>
    </row>
    <row r="1358" spans="1:29" hidden="1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  <c r="AC1358" s="71" t="str">
        <f>VLOOKUP(P1358,'Customer List'!B:D,3,)</f>
        <v>OutStation</v>
      </c>
    </row>
    <row r="1359" spans="1:29" hidden="1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  <c r="AC1359" s="71" t="str">
        <f>VLOOKUP(P1359,'Customer List'!B:D,3,)</f>
        <v>OutStation</v>
      </c>
    </row>
    <row r="1360" spans="1:29" hidden="1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  <c r="AC1360" s="71" t="str">
        <f>VLOOKUP(P1360,'Customer List'!B:D,3,)</f>
        <v>OutStation</v>
      </c>
    </row>
    <row r="1361" spans="1:29" ht="14.25" hidden="1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  <c r="AC1361" s="71" t="str">
        <f>VLOOKUP(P1361,'Customer List'!B:D,3,)</f>
        <v>OutStation</v>
      </c>
    </row>
    <row r="1362" spans="1:29" hidden="1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  <c r="AC1362" s="71" t="str">
        <f>VLOOKUP(P1362,'Customer List'!B:D,3,)</f>
        <v>Local</v>
      </c>
    </row>
    <row r="1363" spans="1:29" hidden="1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  <c r="AC1363" s="71" t="str">
        <f>VLOOKUP(P1363,'Customer List'!B:D,3,)</f>
        <v>OutStation</v>
      </c>
    </row>
    <row r="1364" spans="1:29" hidden="1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  <c r="AC1364" s="71" t="str">
        <f>VLOOKUP(P1364,'Customer List'!B:D,3,)</f>
        <v>OutStation</v>
      </c>
    </row>
    <row r="1365" spans="1:29" hidden="1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  <c r="AC1365" s="71" t="str">
        <f>VLOOKUP(P1365,'Customer List'!B:D,3,)</f>
        <v>OutStation</v>
      </c>
    </row>
    <row r="1366" spans="1:29" hidden="1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  <c r="AC1366" s="71" t="str">
        <f>VLOOKUP(P1366,'Customer List'!B:D,3,)</f>
        <v>OutStation</v>
      </c>
    </row>
    <row r="1367" spans="1:29" hidden="1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  <c r="AC1367" s="71" t="str">
        <f>VLOOKUP(P1367,'Customer List'!B:D,3,)</f>
        <v>OutStation</v>
      </c>
    </row>
    <row r="1368" spans="1:29" hidden="1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  <c r="AC1368" s="71" t="str">
        <f>VLOOKUP(P1368,'Customer List'!B:D,3,)</f>
        <v>OutStation</v>
      </c>
    </row>
    <row r="1369" spans="1:29" hidden="1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  <c r="AC1369" s="71" t="str">
        <f>VLOOKUP(P1369,'Customer List'!B:D,3,)</f>
        <v>Local</v>
      </c>
    </row>
    <row r="1370" spans="1:29" hidden="1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  <c r="AC1370" s="71" t="str">
        <f>VLOOKUP(P1370,'Customer List'!B:D,3,)</f>
        <v>Local</v>
      </c>
    </row>
    <row r="1371" spans="1:29" hidden="1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  <c r="AC1371" s="71" t="str">
        <f>VLOOKUP(P1371,'Customer List'!B:D,3,)</f>
        <v>Local</v>
      </c>
    </row>
    <row r="1372" spans="1:29" hidden="1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  <c r="AC1372" s="71" t="str">
        <f>VLOOKUP(P1372,'Customer List'!B:D,3,)</f>
        <v>Local</v>
      </c>
    </row>
    <row r="1373" spans="1:29" hidden="1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  <c r="AC1373" s="71" t="str">
        <f>VLOOKUP(P1373,'Customer List'!B:D,3,)</f>
        <v>Local</v>
      </c>
    </row>
    <row r="1374" spans="1:29" hidden="1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  <c r="AC1374" s="71" t="str">
        <f>VLOOKUP(P1374,'Customer List'!B:D,3,)</f>
        <v>Local</v>
      </c>
    </row>
    <row r="1375" spans="1:29" hidden="1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  <c r="AC1375" s="71" t="str">
        <f>VLOOKUP(P1375,'Customer List'!B:D,3,)</f>
        <v>Local</v>
      </c>
    </row>
    <row r="1376" spans="1:29" hidden="1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  <c r="AC1376" s="71" t="str">
        <f>VLOOKUP(P1376,'Customer List'!B:D,3,)</f>
        <v>Local</v>
      </c>
    </row>
    <row r="1377" spans="1:29" hidden="1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  <c r="AC1377" s="71" t="str">
        <f>VLOOKUP(P1377,'Customer List'!B:D,3,)</f>
        <v>Local</v>
      </c>
    </row>
    <row r="1378" spans="1:29" hidden="1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  <c r="AC1378" s="71" t="str">
        <f>VLOOKUP(P1378,'Customer List'!B:D,3,)</f>
        <v>Local</v>
      </c>
    </row>
    <row r="1379" spans="1:29" hidden="1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  <c r="AC1379" s="71" t="str">
        <f>VLOOKUP(P1379,'Customer List'!B:D,3,)</f>
        <v>OutStation</v>
      </c>
    </row>
    <row r="1380" spans="1:29" hidden="1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  <c r="AC1380" s="71" t="str">
        <f>VLOOKUP(P1380,'Customer List'!B:D,3,)</f>
        <v>Local</v>
      </c>
    </row>
    <row r="1381" spans="1:29" hidden="1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  <c r="AC1381" s="71" t="str">
        <f>VLOOKUP(P1381,'Customer List'!B:D,3,)</f>
        <v>STOCK</v>
      </c>
    </row>
    <row r="1382" spans="1:29" hidden="1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  <c r="AC1382" s="71" t="str">
        <f>VLOOKUP(P1382,'Customer List'!B:D,3,)</f>
        <v>Local</v>
      </c>
    </row>
    <row r="1383" spans="1:29" hidden="1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  <c r="AC1383" s="71" t="str">
        <f>VLOOKUP(P1383,'Customer List'!B:D,3,)</f>
        <v>Local</v>
      </c>
    </row>
    <row r="1384" spans="1:29" hidden="1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  <c r="AC1384" s="71" t="str">
        <f>VLOOKUP(P1384,'Customer List'!B:D,3,)</f>
        <v>Local</v>
      </c>
    </row>
    <row r="1385" spans="1:29" hidden="1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  <c r="AC1385" s="71" t="str">
        <f>VLOOKUP(P1385,'Customer List'!B:D,3,)</f>
        <v>Local</v>
      </c>
    </row>
    <row r="1386" spans="1:29" hidden="1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  <c r="AC1386" s="71" t="str">
        <f>VLOOKUP(P1386,'Customer List'!B:D,3,)</f>
        <v>Local</v>
      </c>
    </row>
    <row r="1387" spans="1:29" hidden="1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  <c r="AC1387" s="71" t="str">
        <f>VLOOKUP(P1387,'Customer List'!B:D,3,)</f>
        <v>Local</v>
      </c>
    </row>
    <row r="1388" spans="1:29" hidden="1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  <c r="AC1388" s="71" t="str">
        <f>VLOOKUP(P1388,'Customer List'!B:D,3,)</f>
        <v>Local</v>
      </c>
    </row>
    <row r="1389" spans="1:29" hidden="1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  <c r="AC1389" s="71" t="str">
        <f>VLOOKUP(P1389,'Customer List'!B:D,3,)</f>
        <v>Local</v>
      </c>
    </row>
    <row r="1390" spans="1:29" hidden="1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  <c r="AC1390" s="71" t="str">
        <f>VLOOKUP(P1390,'Customer List'!B:D,3,)</f>
        <v>OutStation</v>
      </c>
    </row>
    <row r="1391" spans="1:29" hidden="1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  <c r="AC1391" s="71" t="str">
        <f>VLOOKUP(P1391,'Customer List'!B:D,3,)</f>
        <v>OutStation</v>
      </c>
    </row>
    <row r="1392" spans="1:29" hidden="1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  <c r="AC1392" s="71" t="str">
        <f>VLOOKUP(P1392,'Customer List'!B:D,3,)</f>
        <v>OutStation</v>
      </c>
    </row>
    <row r="1393" spans="1:29" hidden="1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  <c r="AC1393" s="71" t="str">
        <f>VLOOKUP(P1393,'Customer List'!B:D,3,)</f>
        <v>OutStation</v>
      </c>
    </row>
    <row r="1394" spans="1:29" hidden="1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  <c r="AC1394" s="71" t="str">
        <f>VLOOKUP(P1394,'Customer List'!B:D,3,)</f>
        <v>OutStation</v>
      </c>
    </row>
    <row r="1395" spans="1:29" hidden="1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  <c r="AC1395" s="71" t="str">
        <f>VLOOKUP(P1395,'Customer List'!B:D,3,)</f>
        <v>OutStation</v>
      </c>
    </row>
    <row r="1396" spans="1:29" hidden="1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  <c r="AC1396" s="71" t="str">
        <f>VLOOKUP(P1396,'Customer List'!B:D,3,)</f>
        <v>OutStation</v>
      </c>
    </row>
    <row r="1397" spans="1:29" hidden="1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  <c r="AC1397" s="71" t="str">
        <f>VLOOKUP(P1397,'Customer List'!B:D,3,)</f>
        <v>OutStation</v>
      </c>
    </row>
    <row r="1398" spans="1:29" hidden="1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  <c r="AC1398" s="71" t="str">
        <f>VLOOKUP(P1398,'Customer List'!B:D,3,)</f>
        <v>OutStation</v>
      </c>
    </row>
    <row r="1399" spans="1:29" hidden="1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  <c r="AC1399" s="71" t="str">
        <f>VLOOKUP(P1399,'Customer List'!B:D,3,)</f>
        <v>OutStation</v>
      </c>
    </row>
    <row r="1400" spans="1:29" hidden="1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  <c r="AC1400" s="71" t="str">
        <f>VLOOKUP(P1400,'Customer List'!B:D,3,)</f>
        <v>OutStation</v>
      </c>
    </row>
    <row r="1401" spans="1:29" hidden="1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  <c r="AC1401" s="71" t="str">
        <f>VLOOKUP(P1401,'Customer List'!B:D,3,)</f>
        <v>OutStation</v>
      </c>
    </row>
    <row r="1402" spans="1:29" hidden="1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  <c r="AC1402" s="71" t="str">
        <f>VLOOKUP(P1402,'Customer List'!B:D,3,)</f>
        <v>OutStation</v>
      </c>
    </row>
    <row r="1403" spans="1:29" hidden="1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  <c r="AC1403" s="71" t="str">
        <f>VLOOKUP(P1403,'Customer List'!B:D,3,)</f>
        <v>OutStation</v>
      </c>
    </row>
    <row r="1404" spans="1:29" hidden="1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  <c r="AC1404" s="71" t="str">
        <f>VLOOKUP(P1404,'Customer List'!B:D,3,)</f>
        <v>OutStation</v>
      </c>
    </row>
    <row r="1405" spans="1:29" hidden="1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  <c r="AC1405" s="71" t="str">
        <f>VLOOKUP(P1405,'Customer List'!B:D,3,)</f>
        <v>Local</v>
      </c>
    </row>
    <row r="1406" spans="1:29" hidden="1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  <c r="AC1406" s="71" t="str">
        <f>VLOOKUP(P1406,'Customer List'!B:D,3,)</f>
        <v>Local</v>
      </c>
    </row>
    <row r="1407" spans="1:29" hidden="1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  <c r="AC1407" s="71" t="str">
        <f>VLOOKUP(P1407,'Customer List'!B:D,3,)</f>
        <v>OutStation</v>
      </c>
    </row>
    <row r="1408" spans="1:29" hidden="1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  <c r="AC1408" s="71" t="str">
        <f>VLOOKUP(P1408,'Customer List'!B:D,3,)</f>
        <v>OutStation</v>
      </c>
    </row>
    <row r="1409" spans="1:29" hidden="1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  <c r="AC1409" s="71" t="str">
        <f>VLOOKUP(P1409,'Customer List'!B:D,3,)</f>
        <v>OutStation</v>
      </c>
    </row>
    <row r="1410" spans="1:29" hidden="1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  <c r="AC1410" s="71" t="str">
        <f>VLOOKUP(P1410,'Customer List'!B:D,3,)</f>
        <v>OutStation</v>
      </c>
    </row>
    <row r="1411" spans="1:29" hidden="1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  <c r="AC1411" s="71" t="str">
        <f>VLOOKUP(P1411,'Customer List'!B:D,3,)</f>
        <v>OutStation</v>
      </c>
    </row>
    <row r="1412" spans="1:29" hidden="1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  <c r="AC1412" s="71" t="str">
        <f>VLOOKUP(P1412,'Customer List'!B:D,3,)</f>
        <v>OutStation</v>
      </c>
    </row>
    <row r="1413" spans="1:29" hidden="1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  <c r="AC1413" s="71" t="str">
        <f>VLOOKUP(P1413,'Customer List'!B:D,3,)</f>
        <v>Local</v>
      </c>
    </row>
    <row r="1414" spans="1:29" hidden="1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  <c r="AC1414" s="71" t="str">
        <f>VLOOKUP(P1414,'Customer List'!B:D,3,)</f>
        <v>LOCAL</v>
      </c>
    </row>
    <row r="1415" spans="1:29" hidden="1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  <c r="AC1415" s="71" t="str">
        <f>VLOOKUP(P1415,'Customer List'!B:D,3,)</f>
        <v>OutStation</v>
      </c>
    </row>
    <row r="1416" spans="1:29" hidden="1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  <c r="AC1416" s="71" t="str">
        <f>VLOOKUP(P1416,'Customer List'!B:D,3,)</f>
        <v>OutStation</v>
      </c>
    </row>
    <row r="1417" spans="1:29" hidden="1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  <c r="AC1417" s="71" t="str">
        <f>VLOOKUP(P1417,'Customer List'!B:D,3,)</f>
        <v>OutStation</v>
      </c>
    </row>
    <row r="1418" spans="1:29" hidden="1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  <c r="AC1418" s="71" t="str">
        <f>VLOOKUP(P1418,'Customer List'!B:D,3,)</f>
        <v>OutStation</v>
      </c>
    </row>
    <row r="1419" spans="1:29" hidden="1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  <c r="AC1419" s="71" t="str">
        <f>VLOOKUP(P1419,'Customer List'!B:D,3,)</f>
        <v>Local</v>
      </c>
    </row>
    <row r="1420" spans="1:29" hidden="1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  <c r="AC1420" s="71" t="str">
        <f>VLOOKUP(P1420,'Customer List'!B:D,3,)</f>
        <v>Local</v>
      </c>
    </row>
    <row r="1421" spans="1:29" hidden="1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  <c r="AC1421" s="71" t="str">
        <f>VLOOKUP(P1421,'Customer List'!B:D,3,)</f>
        <v>Local</v>
      </c>
    </row>
    <row r="1422" spans="1:29" hidden="1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  <c r="AC1422" s="71" t="str">
        <f>VLOOKUP(P1422,'Customer List'!B:D,3,)</f>
        <v>OutStation</v>
      </c>
    </row>
    <row r="1423" spans="1:29" hidden="1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  <c r="AC1423" s="71" t="str">
        <f>VLOOKUP(P1423,'Customer List'!B:D,3,)</f>
        <v>OutStation</v>
      </c>
    </row>
    <row r="1424" spans="1:29" hidden="1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  <c r="AC1424" s="71" t="str">
        <f>VLOOKUP(P1424,'Customer List'!B:D,3,)</f>
        <v>OutStation</v>
      </c>
    </row>
    <row r="1425" spans="1:29" hidden="1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  <c r="AC1425" s="71" t="str">
        <f>VLOOKUP(P1425,'Customer List'!B:D,3,)</f>
        <v>OutStation</v>
      </c>
    </row>
    <row r="1426" spans="1:29" hidden="1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  <c r="AC1426" s="71" t="str">
        <f>VLOOKUP(P1426,'Customer List'!B:D,3,)</f>
        <v>OutStation</v>
      </c>
    </row>
    <row r="1427" spans="1:29" hidden="1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  <c r="AC1427" s="71" t="str">
        <f>VLOOKUP(P1427,'Customer List'!B:D,3,)</f>
        <v>OutStation</v>
      </c>
    </row>
    <row r="1428" spans="1:29" hidden="1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  <c r="AC1428" s="71" t="str">
        <f>VLOOKUP(P1428,'Customer List'!B:D,3,)</f>
        <v>OutStation</v>
      </c>
    </row>
    <row r="1429" spans="1:29" hidden="1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  <c r="AC1429" s="71" t="str">
        <f>VLOOKUP(P1429,'Customer List'!B:D,3,)</f>
        <v>OutStation</v>
      </c>
    </row>
    <row r="1430" spans="1:29" hidden="1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  <c r="AC1430" s="71" t="str">
        <f>VLOOKUP(P1430,'Customer List'!B:D,3,)</f>
        <v>OutStation</v>
      </c>
    </row>
    <row r="1431" spans="1:29" hidden="1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  <c r="AC1431" s="71" t="str">
        <f>VLOOKUP(P1431,'Customer List'!B:D,3,)</f>
        <v>OutStation</v>
      </c>
    </row>
    <row r="1432" spans="1:29" hidden="1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  <c r="AC1432" s="71" t="str">
        <f>VLOOKUP(P1432,'Customer List'!B:D,3,)</f>
        <v>OutStation</v>
      </c>
    </row>
    <row r="1433" spans="1:29" hidden="1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  <c r="AC1433" s="71" t="str">
        <f>VLOOKUP(P1433,'Customer List'!B:D,3,)</f>
        <v>OutStation</v>
      </c>
    </row>
    <row r="1434" spans="1:29" hidden="1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  <c r="AC1434" s="71" t="str">
        <f>VLOOKUP(P1434,'Customer List'!B:D,3,)</f>
        <v>OutStation</v>
      </c>
    </row>
    <row r="1435" spans="1:29" hidden="1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  <c r="AC1435" s="71" t="str">
        <f>VLOOKUP(P1435,'Customer List'!B:D,3,)</f>
        <v>OutStation</v>
      </c>
    </row>
    <row r="1436" spans="1:29" hidden="1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  <c r="AC1436" s="71" t="str">
        <f>VLOOKUP(P1436,'Customer List'!B:D,3,)</f>
        <v>OutStation</v>
      </c>
    </row>
    <row r="1437" spans="1:29" hidden="1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  <c r="AC1437" s="71" t="str">
        <f>VLOOKUP(P1437,'Customer List'!B:D,3,)</f>
        <v>Local</v>
      </c>
    </row>
    <row r="1438" spans="1:29" hidden="1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  <c r="AC1438" s="71" t="str">
        <f>VLOOKUP(P1438,'Customer List'!B:D,3,)</f>
        <v>OutStation</v>
      </c>
    </row>
    <row r="1439" spans="1:29" hidden="1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  <c r="AC1439" s="71" t="str">
        <f>VLOOKUP(P1439,'Customer List'!B:D,3,)</f>
        <v>OutStation</v>
      </c>
    </row>
    <row r="1440" spans="1:29" hidden="1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  <c r="AC1440" s="71" t="str">
        <f>VLOOKUP(P1440,'Customer List'!B:D,3,)</f>
        <v>OutStation</v>
      </c>
    </row>
    <row r="1441" spans="1:29" hidden="1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  <c r="AC1441" s="71" t="str">
        <f>VLOOKUP(P1441,'Customer List'!B:D,3,)</f>
        <v>OutStation</v>
      </c>
    </row>
    <row r="1442" spans="1:29" hidden="1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  <c r="AC1442" s="71" t="str">
        <f>VLOOKUP(P1442,'Customer List'!B:D,3,)</f>
        <v>OutStation</v>
      </c>
    </row>
    <row r="1443" spans="1:29" hidden="1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  <c r="AC1443" s="71" t="str">
        <f>VLOOKUP(P1443,'Customer List'!B:D,3,)</f>
        <v>OutStation</v>
      </c>
    </row>
    <row r="1444" spans="1:29" hidden="1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  <c r="AC1444" s="71" t="str">
        <f>VLOOKUP(P1444,'Customer List'!B:D,3,)</f>
        <v>OutStation</v>
      </c>
    </row>
    <row r="1445" spans="1:29" hidden="1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  <c r="AC1445" s="71" t="str">
        <f>VLOOKUP(P1445,'Customer List'!B:D,3,)</f>
        <v>OutStation</v>
      </c>
    </row>
    <row r="1446" spans="1:29" hidden="1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  <c r="AC1446" s="71" t="str">
        <f>VLOOKUP(P1446,'Customer List'!B:D,3,)</f>
        <v>Local</v>
      </c>
    </row>
    <row r="1447" spans="1:29" hidden="1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  <c r="AC1447" s="71" t="str">
        <f>VLOOKUP(P1447,'Customer List'!B:D,3,)</f>
        <v>Local</v>
      </c>
    </row>
    <row r="1448" spans="1:29" hidden="1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  <c r="AC1448" s="71" t="str">
        <f>VLOOKUP(P1448,'Customer List'!B:D,3,)</f>
        <v>OutStation</v>
      </c>
    </row>
    <row r="1449" spans="1:29" hidden="1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  <c r="AC1449" s="71" t="str">
        <f>VLOOKUP(P1449,'Customer List'!B:D,3,)</f>
        <v>STOCK</v>
      </c>
    </row>
    <row r="1450" spans="1:29" hidden="1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  <c r="AC1450" s="71" t="str">
        <f>VLOOKUP(P1450,'Customer List'!B:D,3,)</f>
        <v>Local</v>
      </c>
    </row>
    <row r="1451" spans="1:29" hidden="1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  <c r="AC1451" s="71" t="str">
        <f>VLOOKUP(P1451,'Customer List'!B:D,3,)</f>
        <v>Local</v>
      </c>
    </row>
    <row r="1452" spans="1:29" hidden="1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  <c r="AC1452" s="71" t="str">
        <f>VLOOKUP(P1452,'Customer List'!B:D,3,)</f>
        <v>Local</v>
      </c>
    </row>
    <row r="1453" spans="1:29" hidden="1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  <c r="AC1453" s="71" t="str">
        <f>VLOOKUP(P1453,'Customer List'!B:D,3,)</f>
        <v>Local</v>
      </c>
    </row>
    <row r="1454" spans="1:29" hidden="1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  <c r="AC1454" s="71" t="str">
        <f>VLOOKUP(P1454,'Customer List'!B:D,3,)</f>
        <v>Local</v>
      </c>
    </row>
    <row r="1455" spans="1:29" hidden="1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  <c r="AC1455" s="71" t="str">
        <f>VLOOKUP(P1455,'Customer List'!B:D,3,)</f>
        <v>OutStation</v>
      </c>
    </row>
    <row r="1456" spans="1:29" hidden="1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  <c r="AC1456" s="71" t="str">
        <f>VLOOKUP(P1456,'Customer List'!B:D,3,)</f>
        <v>OutStation</v>
      </c>
    </row>
    <row r="1457" spans="1:29" hidden="1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  <c r="AC1457" s="71" t="str">
        <f>VLOOKUP(P1457,'Customer List'!B:D,3,)</f>
        <v>Local</v>
      </c>
    </row>
    <row r="1458" spans="1:29" hidden="1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  <c r="AC1458" s="71" t="str">
        <f>VLOOKUP(P1458,'Customer List'!B:D,3,)</f>
        <v>OutStation</v>
      </c>
    </row>
    <row r="1459" spans="1:29" hidden="1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  <c r="AC1459" s="71" t="str">
        <f>VLOOKUP(P1459,'Customer List'!B:D,3,)</f>
        <v>Local</v>
      </c>
    </row>
    <row r="1460" spans="1:29" hidden="1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  <c r="AC1460" s="71" t="str">
        <f>VLOOKUP(P1460,'Customer List'!B:D,3,)</f>
        <v>OutStation</v>
      </c>
    </row>
    <row r="1461" spans="1:29" hidden="1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  <c r="AC1461" s="71" t="str">
        <f>VLOOKUP(P1461,'Customer List'!B:D,3,)</f>
        <v>Local</v>
      </c>
    </row>
    <row r="1462" spans="1:29" hidden="1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  <c r="AC1462" s="71" t="str">
        <f>VLOOKUP(P1462,'Customer List'!B:D,3,)</f>
        <v>OutStation</v>
      </c>
    </row>
    <row r="1463" spans="1:29" hidden="1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  <c r="AC1463" s="71" t="str">
        <f>VLOOKUP(P1463,'Customer List'!B:D,3,)</f>
        <v>OutStation</v>
      </c>
    </row>
    <row r="1464" spans="1:29" hidden="1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  <c r="AC1464" s="71" t="str">
        <f>VLOOKUP(P1464,'Customer List'!B:D,3,)</f>
        <v>Local</v>
      </c>
    </row>
    <row r="1465" spans="1:29" hidden="1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  <c r="AC1465" s="71" t="str">
        <f>VLOOKUP(P1465,'Customer List'!B:D,3,)</f>
        <v>Local</v>
      </c>
    </row>
    <row r="1466" spans="1:29" hidden="1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  <c r="AC1466" s="71" t="str">
        <f>VLOOKUP(P1466,'Customer List'!B:D,3,)</f>
        <v>OutStation</v>
      </c>
    </row>
    <row r="1467" spans="1:29" hidden="1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  <c r="AC1467" s="71" t="str">
        <f>VLOOKUP(P1467,'Customer List'!B:D,3,)</f>
        <v>OutStation</v>
      </c>
    </row>
    <row r="1468" spans="1:29" hidden="1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  <c r="AC1468" s="71" t="str">
        <f>VLOOKUP(P1468,'Customer List'!B:D,3,)</f>
        <v>OutStation</v>
      </c>
    </row>
    <row r="1469" spans="1:29" hidden="1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  <c r="AC1469" s="71" t="str">
        <f>VLOOKUP(P1469,'Customer List'!B:D,3,)</f>
        <v>Local</v>
      </c>
    </row>
    <row r="1470" spans="1:29" hidden="1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  <c r="AC1470" s="71" t="str">
        <f>VLOOKUP(P1470,'Customer List'!B:D,3,)</f>
        <v>Local</v>
      </c>
    </row>
    <row r="1471" spans="1:29" hidden="1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  <c r="AC1471" s="71" t="str">
        <f>VLOOKUP(P1471,'Customer List'!B:D,3,)</f>
        <v>Local</v>
      </c>
    </row>
    <row r="1472" spans="1:29" hidden="1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  <c r="AC1472" s="71" t="str">
        <f>VLOOKUP(P1472,'Customer List'!B:D,3,)</f>
        <v>Local</v>
      </c>
    </row>
    <row r="1473" spans="1:29" hidden="1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  <c r="AC1473" s="71" t="str">
        <f>VLOOKUP(P1473,'Customer List'!B:D,3,)</f>
        <v>Local</v>
      </c>
    </row>
    <row r="1474" spans="1:29" hidden="1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  <c r="AC1474" s="71" t="str">
        <f>VLOOKUP(P1474,'Customer List'!B:D,3,)</f>
        <v>Local</v>
      </c>
    </row>
    <row r="1475" spans="1:29" hidden="1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  <c r="AC1475" s="71" t="str">
        <f>VLOOKUP(P1475,'Customer List'!B:D,3,)</f>
        <v>OutStation</v>
      </c>
    </row>
    <row r="1476" spans="1:29" hidden="1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  <c r="AC1476" s="71" t="str">
        <f>VLOOKUP(P1476,'Customer List'!B:D,3,)</f>
        <v>Local</v>
      </c>
    </row>
    <row r="1477" spans="1:29" hidden="1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  <c r="AC1477" s="71" t="str">
        <f>VLOOKUP(P1477,'Customer List'!B:D,3,)</f>
        <v>OutStation</v>
      </c>
    </row>
    <row r="1478" spans="1:29" hidden="1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  <c r="AC1478" s="71" t="str">
        <f>VLOOKUP(P1478,'Customer List'!B:D,3,)</f>
        <v>OutStation</v>
      </c>
    </row>
    <row r="1479" spans="1:29" hidden="1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  <c r="AC1479" s="71" t="str">
        <f>VLOOKUP(P1479,'Customer List'!B:D,3,)</f>
        <v>OutStation</v>
      </c>
    </row>
    <row r="1480" spans="1:29" hidden="1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  <c r="AC1480" s="71" t="str">
        <f>VLOOKUP(P1480,'Customer List'!B:D,3,)</f>
        <v>OutStation</v>
      </c>
    </row>
    <row r="1481" spans="1:29" hidden="1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  <c r="AC1481" s="71" t="str">
        <f>VLOOKUP(P1481,'Customer List'!B:D,3,)</f>
        <v>Local</v>
      </c>
    </row>
    <row r="1482" spans="1:29" hidden="1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  <c r="AC1482" s="71" t="str">
        <f>VLOOKUP(P1482,'Customer List'!B:D,3,)</f>
        <v>Local</v>
      </c>
    </row>
    <row r="1483" spans="1:29" hidden="1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  <c r="AC1483" s="71" t="str">
        <f>VLOOKUP(P1483,'Customer List'!B:D,3,)</f>
        <v>OutStation</v>
      </c>
    </row>
    <row r="1484" spans="1:29" hidden="1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  <c r="AC1484" s="71" t="str">
        <f>VLOOKUP(P1484,'Customer List'!B:D,3,)</f>
        <v>Local</v>
      </c>
    </row>
    <row r="1485" spans="1:29" hidden="1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  <c r="AC1485" s="71" t="str">
        <f>VLOOKUP(P1485,'Customer List'!B:D,3,)</f>
        <v>OutStation</v>
      </c>
    </row>
    <row r="1486" spans="1:29" hidden="1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  <c r="AC1486" s="71" t="str">
        <f>VLOOKUP(P1486,'Customer List'!B:D,3,)</f>
        <v>OutStation</v>
      </c>
    </row>
    <row r="1487" spans="1:29" hidden="1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  <c r="AC1487" s="71" t="str">
        <f>VLOOKUP(P1487,'Customer List'!B:D,3,)</f>
        <v>OutStation</v>
      </c>
    </row>
    <row r="1488" spans="1:29" hidden="1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  <c r="AC1488" s="71" t="str">
        <f>VLOOKUP(P1488,'Customer List'!B:D,3,)</f>
        <v>OutStation</v>
      </c>
    </row>
    <row r="1489" spans="1:29" hidden="1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  <c r="AC1489" s="71" t="str">
        <f>VLOOKUP(P1489,'Customer List'!B:D,3,)</f>
        <v>Local</v>
      </c>
    </row>
    <row r="1490" spans="1:29" hidden="1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  <c r="AC1490" s="71" t="str">
        <f>VLOOKUP(P1490,'Customer List'!B:D,3,)</f>
        <v>OutStation</v>
      </c>
    </row>
    <row r="1491" spans="1:29" hidden="1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  <c r="AC1491" s="71" t="str">
        <f>VLOOKUP(P1491,'Customer List'!B:D,3,)</f>
        <v>Local</v>
      </c>
    </row>
    <row r="1492" spans="1:29" hidden="1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  <c r="AC1492" s="71" t="str">
        <f>VLOOKUP(P1492,'Customer List'!B:D,3,)</f>
        <v>OutStation</v>
      </c>
    </row>
    <row r="1493" spans="1:29" hidden="1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  <c r="AC1493" s="71" t="str">
        <f>VLOOKUP(P1493,'Customer List'!B:D,3,)</f>
        <v>Local</v>
      </c>
    </row>
    <row r="1494" spans="1:29" hidden="1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  <c r="AC1494" s="71" t="str">
        <f>VLOOKUP(P1494,'Customer List'!B:D,3,)</f>
        <v>Local</v>
      </c>
    </row>
    <row r="1495" spans="1:29" hidden="1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  <c r="AC1495" s="71" t="str">
        <f>VLOOKUP(P1495,'Customer List'!B:D,3,)</f>
        <v>OutStation</v>
      </c>
    </row>
    <row r="1496" spans="1:29" hidden="1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  <c r="AC1496" s="71" t="str">
        <f>VLOOKUP(P1496,'Customer List'!B:D,3,)</f>
        <v>OutStation</v>
      </c>
    </row>
    <row r="1497" spans="1:29" hidden="1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  <c r="AC1497" s="71" t="str">
        <f>VLOOKUP(P1497,'Customer List'!B:D,3,)</f>
        <v>OutStation</v>
      </c>
    </row>
    <row r="1498" spans="1:29" hidden="1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  <c r="AC1498" s="71" t="str">
        <f>VLOOKUP(P1498,'Customer List'!B:D,3,)</f>
        <v>Local</v>
      </c>
    </row>
    <row r="1499" spans="1:29" hidden="1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  <c r="AC1499" s="71" t="str">
        <f>VLOOKUP(P1499,'Customer List'!B:D,3,)</f>
        <v>OutStation</v>
      </c>
    </row>
    <row r="1500" spans="1:29" hidden="1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  <c r="AC1500" s="71" t="str">
        <f>VLOOKUP(P1500,'Customer List'!B:D,3,)</f>
        <v>OutStation</v>
      </c>
    </row>
    <row r="1501" spans="1:29" hidden="1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  <c r="AC1501" s="71" t="str">
        <f>VLOOKUP(P1501,'Customer List'!B:D,3,)</f>
        <v>OutStation</v>
      </c>
    </row>
    <row r="1502" spans="1:29" hidden="1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  <c r="AC1502" s="71" t="str">
        <f>VLOOKUP(P1502,'Customer List'!B:D,3,)</f>
        <v>Local</v>
      </c>
    </row>
    <row r="1503" spans="1:29" hidden="1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  <c r="AC1503" s="71" t="str">
        <f>VLOOKUP(P1503,'Customer List'!B:D,3,)</f>
        <v>OutStation</v>
      </c>
    </row>
    <row r="1504" spans="1:29" hidden="1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  <c r="AC1504" s="71" t="str">
        <f>VLOOKUP(P1504,'Customer List'!B:D,3,)</f>
        <v>Local</v>
      </c>
    </row>
    <row r="1505" spans="1:29" hidden="1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  <c r="AC1505" s="71" t="str">
        <f>VLOOKUP(P1505,'Customer List'!B:D,3,)</f>
        <v>OutStation</v>
      </c>
    </row>
    <row r="1506" spans="1:29" hidden="1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  <c r="AC1506" s="71" t="str">
        <f>VLOOKUP(P1506,'Customer List'!B:D,3,)</f>
        <v>Local</v>
      </c>
    </row>
    <row r="1507" spans="1:29" hidden="1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  <c r="AC1507" s="71" t="str">
        <f>VLOOKUP(P1507,'Customer List'!B:D,3,)</f>
        <v>OutStation</v>
      </c>
    </row>
    <row r="1508" spans="1:29" hidden="1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  <c r="AC1508" s="71" t="str">
        <f>VLOOKUP(P1508,'Customer List'!B:D,3,)</f>
        <v>OutStation</v>
      </c>
    </row>
    <row r="1509" spans="1:29" hidden="1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  <c r="AC1509" s="71" t="str">
        <f>VLOOKUP(P1509,'Customer List'!B:D,3,)</f>
        <v>OutStation</v>
      </c>
    </row>
    <row r="1510" spans="1:29" hidden="1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  <c r="AC1510" s="71" t="str">
        <f>VLOOKUP(P1510,'Customer List'!B:D,3,)</f>
        <v>OutStation</v>
      </c>
    </row>
    <row r="1511" spans="1:29" hidden="1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  <c r="AC1511" s="71" t="str">
        <f>VLOOKUP(P1511,'Customer List'!B:D,3,)</f>
        <v>OutStation</v>
      </c>
    </row>
    <row r="1512" spans="1:29" hidden="1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  <c r="AC1512" s="71" t="str">
        <f>VLOOKUP(P1512,'Customer List'!B:D,3,)</f>
        <v>Local</v>
      </c>
    </row>
    <row r="1513" spans="1:29" hidden="1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  <c r="AC1513" s="71" t="str">
        <f>VLOOKUP(P1513,'Customer List'!B:D,3,)</f>
        <v>Local</v>
      </c>
    </row>
    <row r="1514" spans="1:29" hidden="1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  <c r="AC1514" s="71" t="str">
        <f>VLOOKUP(P1514,'Customer List'!B:D,3,)</f>
        <v>OutStation</v>
      </c>
    </row>
    <row r="1515" spans="1:29" hidden="1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  <c r="AC1515" s="71" t="str">
        <f>VLOOKUP(P1515,'Customer List'!B:D,3,)</f>
        <v>OutStation</v>
      </c>
    </row>
    <row r="1516" spans="1:29" hidden="1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  <c r="AC1516" s="71" t="str">
        <f>VLOOKUP(P1516,'Customer List'!B:D,3,)</f>
        <v>OutStation</v>
      </c>
    </row>
    <row r="1517" spans="1:29" hidden="1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  <c r="AC1517" s="71" t="str">
        <f>VLOOKUP(P1517,'Customer List'!B:D,3,)</f>
        <v>OutStation</v>
      </c>
    </row>
    <row r="1518" spans="1:29" hidden="1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  <c r="AC1518" s="71" t="str">
        <f>VLOOKUP(P1518,'Customer List'!B:D,3,)</f>
        <v>OutStation</v>
      </c>
    </row>
    <row r="1519" spans="1:29" hidden="1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  <c r="AC1519" s="71" t="str">
        <f>VLOOKUP(P1519,'Customer List'!B:D,3,)</f>
        <v>OutStation</v>
      </c>
    </row>
    <row r="1520" spans="1:29" hidden="1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  <c r="AC1520" s="71" t="str">
        <f>VLOOKUP(P1520,'Customer List'!B:D,3,)</f>
        <v>OutStation</v>
      </c>
    </row>
    <row r="1521" spans="1:29" hidden="1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  <c r="AC1521" s="71" t="str">
        <f>VLOOKUP(P1521,'Customer List'!B:D,3,)</f>
        <v>OutStation</v>
      </c>
    </row>
    <row r="1522" spans="1:29" hidden="1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  <c r="AC1522" s="71" t="str">
        <f>VLOOKUP(P1522,'Customer List'!B:D,3,)</f>
        <v>OutStation</v>
      </c>
    </row>
    <row r="1523" spans="1:29" hidden="1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  <c r="AC1523" s="71" t="str">
        <f>VLOOKUP(P1523,'Customer List'!B:D,3,)</f>
        <v>OutStation</v>
      </c>
    </row>
    <row r="1524" spans="1:29" hidden="1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  <c r="AC1524" s="71" t="str">
        <f>VLOOKUP(P1524,'Customer List'!B:D,3,)</f>
        <v>OutStation</v>
      </c>
    </row>
    <row r="1525" spans="1:29" hidden="1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  <c r="AC1525" s="71" t="str">
        <f>VLOOKUP(P1525,'Customer List'!B:D,3,)</f>
        <v>OutStation</v>
      </c>
    </row>
    <row r="1526" spans="1:29" hidden="1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  <c r="AC1526" s="71" t="str">
        <f>VLOOKUP(P1526,'Customer List'!B:D,3,)</f>
        <v>OutStation</v>
      </c>
    </row>
    <row r="1527" spans="1:29" hidden="1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  <c r="AC1527" s="71" t="str">
        <f>VLOOKUP(P1527,'Customer List'!B:D,3,)</f>
        <v>OutStation</v>
      </c>
    </row>
    <row r="1528" spans="1:29" hidden="1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  <c r="AC1528" s="71" t="str">
        <f>VLOOKUP(P1528,'Customer List'!B:D,3,)</f>
        <v>OutStation</v>
      </c>
    </row>
    <row r="1529" spans="1:29" hidden="1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  <c r="AC1529" s="71" t="str">
        <f>VLOOKUP(P1529,'Customer List'!B:D,3,)</f>
        <v>OutStation</v>
      </c>
    </row>
    <row r="1530" spans="1:29" hidden="1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  <c r="AC1530" s="71" t="str">
        <f>VLOOKUP(P1530,'Customer List'!B:D,3,)</f>
        <v>OutStation</v>
      </c>
    </row>
    <row r="1531" spans="1:29" hidden="1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  <c r="AC1531" s="71" t="str">
        <f>VLOOKUP(P1531,'Customer List'!B:D,3,)</f>
        <v>OutStation</v>
      </c>
    </row>
    <row r="1532" spans="1:29" hidden="1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  <c r="AC1532" s="71" t="str">
        <f>VLOOKUP(P1532,'Customer List'!B:D,3,)</f>
        <v>OutStation</v>
      </c>
    </row>
    <row r="1533" spans="1:29" hidden="1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  <c r="AC1533" s="71" t="str">
        <f>VLOOKUP(P1533,'Customer List'!B:D,3,)</f>
        <v>Local</v>
      </c>
    </row>
    <row r="1534" spans="1:29" hidden="1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  <c r="AC1534" s="71" t="str">
        <f>VLOOKUP(P1534,'Customer List'!B:D,3,)</f>
        <v>Local</v>
      </c>
    </row>
    <row r="1535" spans="1:29" hidden="1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  <c r="AC1535" s="71" t="str">
        <f>VLOOKUP(P1535,'Customer List'!B:D,3,)</f>
        <v>Local</v>
      </c>
    </row>
    <row r="1536" spans="1:29" hidden="1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  <c r="AC1536" s="71" t="str">
        <f>VLOOKUP(P1536,'Customer List'!B:D,3,)</f>
        <v>Local</v>
      </c>
    </row>
    <row r="1537" spans="1:29" hidden="1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  <c r="AC1537" s="71" t="str">
        <f>VLOOKUP(P1537,'Customer List'!B:D,3,)</f>
        <v>Local</v>
      </c>
    </row>
    <row r="1538" spans="1:29" hidden="1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  <c r="AC1538" s="71" t="str">
        <f>VLOOKUP(P1538,'Customer List'!B:D,3,)</f>
        <v>Local</v>
      </c>
    </row>
    <row r="1539" spans="1:29" hidden="1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  <c r="AC1539" s="71" t="str">
        <f>VLOOKUP(P1539,'Customer List'!B:D,3,)</f>
        <v>OutStation</v>
      </c>
    </row>
    <row r="1540" spans="1:29" hidden="1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  <c r="AC1540" s="71" t="str">
        <f>VLOOKUP(P1540,'Customer List'!B:D,3,)</f>
        <v>OutStation</v>
      </c>
    </row>
    <row r="1541" spans="1:29" hidden="1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  <c r="AC1541" s="71" t="str">
        <f>VLOOKUP(P1541,'Customer List'!B:D,3,)</f>
        <v>OutStation</v>
      </c>
    </row>
    <row r="1542" spans="1:29" hidden="1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  <c r="AC1542" s="71" t="str">
        <f>VLOOKUP(P1542,'Customer List'!B:D,3,)</f>
        <v>Local</v>
      </c>
    </row>
    <row r="1543" spans="1:29" hidden="1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  <c r="AC1543" s="71" t="str">
        <f>VLOOKUP(P1543,'Customer List'!B:D,3,)</f>
        <v>Local</v>
      </c>
    </row>
    <row r="1544" spans="1:29" hidden="1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  <c r="AC1544" s="71" t="str">
        <f>VLOOKUP(P1544,'Customer List'!B:D,3,)</f>
        <v>Local</v>
      </c>
    </row>
    <row r="1545" spans="1:29" hidden="1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  <c r="AC1545" s="71" t="str">
        <f>VLOOKUP(P1545,'Customer List'!B:D,3,)</f>
        <v>Local</v>
      </c>
    </row>
    <row r="1546" spans="1:29" hidden="1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  <c r="AC1546" s="71" t="str">
        <f>VLOOKUP(P1546,'Customer List'!B:D,3,)</f>
        <v>OutStation</v>
      </c>
    </row>
    <row r="1547" spans="1:29" hidden="1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  <c r="AC1547" s="71" t="str">
        <f>VLOOKUP(P1547,'Customer List'!B:D,3,)</f>
        <v>OutStation</v>
      </c>
    </row>
    <row r="1548" spans="1:29" hidden="1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  <c r="AC1548" s="71" t="str">
        <f>VLOOKUP(P1548,'Customer List'!B:D,3,)</f>
        <v>OutStation</v>
      </c>
    </row>
    <row r="1549" spans="1:29" hidden="1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  <c r="AC1549" s="71" t="str">
        <f>VLOOKUP(P1549,'Customer List'!B:D,3,)</f>
        <v>Local</v>
      </c>
    </row>
    <row r="1550" spans="1:29" hidden="1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  <c r="AC1550" s="71" t="str">
        <f>VLOOKUP(P1550,'Customer List'!B:D,3,)</f>
        <v>Local</v>
      </c>
    </row>
    <row r="1551" spans="1:29" hidden="1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  <c r="AC1551" s="71" t="str">
        <f>VLOOKUP(P1551,'Customer List'!B:D,3,)</f>
        <v>OutStation</v>
      </c>
    </row>
    <row r="1552" spans="1:29" hidden="1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  <c r="AC1552" s="71" t="str">
        <f>VLOOKUP(P1552,'Customer List'!B:D,3,)</f>
        <v>OutStation</v>
      </c>
    </row>
    <row r="1553" spans="1:29" hidden="1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  <c r="AC1553" s="71" t="str">
        <f>VLOOKUP(P1553,'Customer List'!B:D,3,)</f>
        <v>OutStation</v>
      </c>
    </row>
    <row r="1554" spans="1:29" hidden="1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  <c r="AC1554" s="71" t="str">
        <f>VLOOKUP(P1554,'Customer List'!B:D,3,)</f>
        <v>OutStation</v>
      </c>
    </row>
    <row r="1555" spans="1:29" hidden="1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  <c r="AC1555" s="71" t="str">
        <f>VLOOKUP(P1555,'Customer List'!B:D,3,)</f>
        <v>OutStation</v>
      </c>
    </row>
    <row r="1556" spans="1:29" hidden="1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  <c r="AC1556" s="71" t="str">
        <f>VLOOKUP(P1556,'Customer List'!B:D,3,)</f>
        <v>OutStation</v>
      </c>
    </row>
    <row r="1557" spans="1:29" hidden="1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  <c r="AC1557" s="71" t="str">
        <f>VLOOKUP(P1557,'Customer List'!B:D,3,)</f>
        <v>OutStation</v>
      </c>
    </row>
    <row r="1558" spans="1:29" hidden="1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  <c r="AC1558" s="71" t="str">
        <f>VLOOKUP(P1558,'Customer List'!B:D,3,)</f>
        <v>OutStation</v>
      </c>
    </row>
    <row r="1559" spans="1:29" hidden="1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  <c r="AC1559" s="71" t="str">
        <f>VLOOKUP(P1559,'Customer List'!B:D,3,)</f>
        <v>OutStation</v>
      </c>
    </row>
    <row r="1560" spans="1:29" hidden="1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  <c r="AC1560" s="71" t="str">
        <f>VLOOKUP(P1560,'Customer List'!B:D,3,)</f>
        <v>OutStation</v>
      </c>
    </row>
    <row r="1561" spans="1:29" hidden="1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  <c r="AC1561" s="71" t="str">
        <f>VLOOKUP(P1561,'Customer List'!B:D,3,)</f>
        <v>OutStation</v>
      </c>
    </row>
    <row r="1562" spans="1:29" hidden="1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  <c r="AC1562" s="71" t="e">
        <f>VLOOKUP(P1562,'Customer List'!B:D,3,)</f>
        <v>#N/A</v>
      </c>
    </row>
    <row r="1563" spans="1:29" hidden="1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  <c r="AC1563" s="71" t="e">
        <f>VLOOKUP(P1563,'Customer List'!B:D,3,)</f>
        <v>#N/A</v>
      </c>
    </row>
    <row r="1564" spans="1:29" hidden="1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  <c r="AC1564" s="71" t="e">
        <f>VLOOKUP(P1564,'Customer List'!B:D,3,)</f>
        <v>#N/A</v>
      </c>
    </row>
    <row r="1565" spans="1:29" hidden="1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  <c r="AC1565" s="71" t="e">
        <f>VLOOKUP(P1565,'Customer List'!B:D,3,)</f>
        <v>#N/A</v>
      </c>
    </row>
    <row r="1566" spans="1:29" hidden="1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  <c r="AC1566" s="71" t="e">
        <f>VLOOKUP(P1566,'Customer List'!B:D,3,)</f>
        <v>#N/A</v>
      </c>
    </row>
    <row r="1567" spans="1:29" hidden="1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  <c r="AC1567" s="71" t="str">
        <f>VLOOKUP(P1567,'Customer List'!B:D,3,)</f>
        <v>Local</v>
      </c>
    </row>
    <row r="1568" spans="1:29" hidden="1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  <c r="AC1568" s="71" t="str">
        <f>VLOOKUP(P1568,'Customer List'!B:D,3,)</f>
        <v>Local</v>
      </c>
    </row>
    <row r="1569" spans="1:29" hidden="1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  <c r="AC1569" s="71" t="str">
        <f>VLOOKUP(P1569,'Customer List'!B:D,3,)</f>
        <v>Local</v>
      </c>
    </row>
    <row r="1570" spans="1:29" hidden="1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  <c r="AC1570" s="71" t="str">
        <f>VLOOKUP(P1570,'Customer List'!B:D,3,)</f>
        <v>OutStation</v>
      </c>
    </row>
    <row r="1571" spans="1:29" hidden="1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  <c r="AC1571" s="71" t="str">
        <f>VLOOKUP(P1571,'Customer List'!B:D,3,)</f>
        <v>OutStation</v>
      </c>
    </row>
    <row r="1572" spans="1:29" hidden="1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  <c r="AC1572" s="71" t="str">
        <f>VLOOKUP(P1572,'Customer List'!B:D,3,)</f>
        <v>OutStation</v>
      </c>
    </row>
    <row r="1573" spans="1:29" hidden="1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  <c r="AC1573" s="71" t="str">
        <f>VLOOKUP(P1573,'Customer List'!B:D,3,)</f>
        <v>OutStation</v>
      </c>
    </row>
    <row r="1574" spans="1:29" hidden="1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  <c r="AC1574" s="71" t="str">
        <f>VLOOKUP(P1574,'Customer List'!B:D,3,)</f>
        <v>OutStation</v>
      </c>
    </row>
    <row r="1575" spans="1:29" hidden="1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  <c r="AC1575" s="71" t="e">
        <f>VLOOKUP(P1575,'Customer List'!B:D,3,)</f>
        <v>#N/A</v>
      </c>
    </row>
    <row r="1576" spans="1:29" hidden="1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  <c r="AC1576" s="71" t="str">
        <f>VLOOKUP(P1576,'Customer List'!B:D,3,)</f>
        <v>OutStation</v>
      </c>
    </row>
    <row r="1577" spans="1:29" hidden="1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  <c r="AC1577" s="71" t="str">
        <f>VLOOKUP(P1577,'Customer List'!B:D,3,)</f>
        <v>OutStation</v>
      </c>
    </row>
    <row r="1578" spans="1:29" hidden="1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  <c r="AC1578" s="71" t="str">
        <f>VLOOKUP(P1578,'Customer List'!B:D,3,)</f>
        <v>OutStation</v>
      </c>
    </row>
    <row r="1579" spans="1:29" hidden="1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  <c r="AC1579" s="71" t="str">
        <f>VLOOKUP(P1579,'Customer List'!B:D,3,)</f>
        <v>Local</v>
      </c>
    </row>
    <row r="1580" spans="1:29" hidden="1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  <c r="AC1580" s="71" t="str">
        <f>VLOOKUP(P1580,'Customer List'!B:D,3,)</f>
        <v>Local</v>
      </c>
    </row>
    <row r="1581" spans="1:29" hidden="1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  <c r="AC1581" s="71" t="str">
        <f>VLOOKUP(P1581,'Customer List'!B:D,3,)</f>
        <v>Local</v>
      </c>
    </row>
    <row r="1582" spans="1:29" hidden="1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  <c r="AC1582" s="71" t="str">
        <f>VLOOKUP(P1582,'Customer List'!B:D,3,)</f>
        <v>OutStation</v>
      </c>
    </row>
    <row r="1583" spans="1:29" hidden="1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  <c r="AC1583" s="71" t="str">
        <f>VLOOKUP(P1583,'Customer List'!B:D,3,)</f>
        <v>OutStation</v>
      </c>
    </row>
    <row r="1584" spans="1:29" hidden="1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  <c r="AC1584" s="71" t="str">
        <f>VLOOKUP(P1584,'Customer List'!B:D,3,)</f>
        <v>Local</v>
      </c>
    </row>
    <row r="1585" spans="1:29" hidden="1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  <c r="AC1585" s="71" t="str">
        <f>VLOOKUP(P1585,'Customer List'!B:D,3,)</f>
        <v>Local</v>
      </c>
    </row>
    <row r="1586" spans="1:29" hidden="1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  <c r="AC1586" s="71" t="str">
        <f>VLOOKUP(P1586,'Customer List'!B:D,3,)</f>
        <v>Local</v>
      </c>
    </row>
    <row r="1587" spans="1:29" hidden="1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  <c r="AC1587" s="71" t="str">
        <f>VLOOKUP(P1587,'Customer List'!B:D,3,)</f>
        <v>Local</v>
      </c>
    </row>
    <row r="1588" spans="1:29" hidden="1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  <c r="AC1588" s="71" t="str">
        <f>VLOOKUP(P1588,'Customer List'!B:D,3,)</f>
        <v>OutStation</v>
      </c>
    </row>
    <row r="1589" spans="1:29" hidden="1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  <c r="AC1589" s="71" t="str">
        <f>VLOOKUP(P1589,'Customer List'!B:D,3,)</f>
        <v>Local</v>
      </c>
    </row>
    <row r="1590" spans="1:29" hidden="1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  <c r="AC1590" s="71" t="str">
        <f>VLOOKUP(P1590,'Customer List'!B:D,3,)</f>
        <v>OutStation</v>
      </c>
    </row>
    <row r="1591" spans="1:29" hidden="1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  <c r="AC1591" s="71" t="str">
        <f>VLOOKUP(P1591,'Customer List'!B:D,3,)</f>
        <v>OutStation</v>
      </c>
    </row>
    <row r="1592" spans="1:29" hidden="1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  <c r="AC1592" s="71" t="str">
        <f>VLOOKUP(P1592,'Customer List'!B:D,3,)</f>
        <v>OutStation</v>
      </c>
    </row>
    <row r="1593" spans="1:29" hidden="1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  <c r="AC1593" s="71" t="str">
        <f>VLOOKUP(P1593,'Customer List'!B:D,3,)</f>
        <v>OutStation</v>
      </c>
    </row>
    <row r="1594" spans="1:29" hidden="1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  <c r="AC1594" s="71" t="str">
        <f>VLOOKUP(P1594,'Customer List'!B:D,3,)</f>
        <v>Local</v>
      </c>
    </row>
    <row r="1595" spans="1:29" hidden="1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  <c r="AC1595" s="71" t="str">
        <f>VLOOKUP(P1595,'Customer List'!B:D,3,)</f>
        <v>OutStation</v>
      </c>
    </row>
    <row r="1596" spans="1:29" hidden="1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  <c r="AC1596" s="71" t="str">
        <f>VLOOKUP(P1596,'Customer List'!B:D,3,)</f>
        <v>OutStation</v>
      </c>
    </row>
    <row r="1597" spans="1:29" hidden="1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  <c r="AC1597" s="71" t="str">
        <f>VLOOKUP(P1597,'Customer List'!B:D,3,)</f>
        <v>OutStation</v>
      </c>
    </row>
    <row r="1598" spans="1:29" hidden="1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  <c r="AC1598" s="71" t="str">
        <f>VLOOKUP(P1598,'Customer List'!B:D,3,)</f>
        <v>OutStation</v>
      </c>
    </row>
    <row r="1599" spans="1:29" hidden="1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  <c r="AC1599" s="71" t="str">
        <f>VLOOKUP(P1599,'Customer List'!B:D,3,)</f>
        <v>OutStation</v>
      </c>
    </row>
    <row r="1600" spans="1:29" hidden="1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  <c r="AC1600" s="71" t="str">
        <f>VLOOKUP(P1600,'Customer List'!B:D,3,)</f>
        <v>OutStation</v>
      </c>
    </row>
    <row r="1601" spans="1:29" hidden="1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  <c r="AC1601" s="71" t="str">
        <f>VLOOKUP(P1601,'Customer List'!B:D,3,)</f>
        <v>Local</v>
      </c>
    </row>
    <row r="1602" spans="1:29" hidden="1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  <c r="AC1602" s="71" t="str">
        <f>VLOOKUP(P1602,'Customer List'!B:D,3,)</f>
        <v>OutStation</v>
      </c>
    </row>
    <row r="1603" spans="1:29" hidden="1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  <c r="AC1603" s="71" t="str">
        <f>VLOOKUP(P1603,'Customer List'!B:D,3,)</f>
        <v>Local</v>
      </c>
    </row>
    <row r="1604" spans="1:29" hidden="1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  <c r="AC1604" s="71" t="str">
        <f>VLOOKUP(P1604,'Customer List'!B:D,3,)</f>
        <v>OutStation</v>
      </c>
    </row>
    <row r="1605" spans="1:29" hidden="1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  <c r="AC1605" s="71" t="str">
        <f>VLOOKUP(P1605,'Customer List'!B:D,3,)</f>
        <v>OutStation</v>
      </c>
    </row>
    <row r="1606" spans="1:29" hidden="1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  <c r="AC1606" s="71" t="str">
        <f>VLOOKUP(P1606,'Customer List'!B:D,3,)</f>
        <v>Local</v>
      </c>
    </row>
    <row r="1607" spans="1:29" hidden="1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  <c r="AC1607" s="71" t="str">
        <f>VLOOKUP(P1607,'Customer List'!B:D,3,)</f>
        <v>OutStation</v>
      </c>
    </row>
    <row r="1608" spans="1:29" hidden="1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  <c r="AC1608" s="71" t="str">
        <f>VLOOKUP(P1608,'Customer List'!B:D,3,)</f>
        <v>OutStation</v>
      </c>
    </row>
    <row r="1609" spans="1:29" hidden="1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  <c r="AC1609" s="71" t="str">
        <f>VLOOKUP(P1609,'Customer List'!B:D,3,)</f>
        <v>OutStation</v>
      </c>
    </row>
    <row r="1610" spans="1:29" hidden="1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  <c r="AC1610" s="71" t="str">
        <f>VLOOKUP(P1610,'Customer List'!B:D,3,)</f>
        <v>OutStation</v>
      </c>
    </row>
    <row r="1611" spans="1:29" hidden="1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  <c r="AC1611" s="71" t="str">
        <f>VLOOKUP(P1611,'Customer List'!B:D,3,)</f>
        <v>OutStation</v>
      </c>
    </row>
    <row r="1612" spans="1:29" hidden="1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  <c r="AC1612" s="71" t="str">
        <f>VLOOKUP(P1612,'Customer List'!B:D,3,)</f>
        <v>Local</v>
      </c>
    </row>
    <row r="1613" spans="1:29" hidden="1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  <c r="AC1613" s="71" t="str">
        <f>VLOOKUP(P1613,'Customer List'!B:D,3,)</f>
        <v>OutStation</v>
      </c>
    </row>
    <row r="1614" spans="1:29" hidden="1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  <c r="AC1614" s="71" t="str">
        <f>VLOOKUP(P1614,'Customer List'!B:D,3,)</f>
        <v>Local</v>
      </c>
    </row>
    <row r="1615" spans="1:29" hidden="1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  <c r="AC1615" s="71" t="str">
        <f>VLOOKUP(P1615,'Customer List'!B:D,3,)</f>
        <v>Local</v>
      </c>
    </row>
    <row r="1616" spans="1:29" hidden="1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  <c r="AC1616" s="71" t="str">
        <f>VLOOKUP(P1616,'Customer List'!B:D,3,)</f>
        <v>Local</v>
      </c>
    </row>
    <row r="1617" spans="1:29" hidden="1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  <c r="AC1617" s="71" t="str">
        <f>VLOOKUP(P1617,'Customer List'!B:D,3,)</f>
        <v>Local</v>
      </c>
    </row>
    <row r="1618" spans="1:29" hidden="1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  <c r="AC1618" s="71" t="str">
        <f>VLOOKUP(P1618,'Customer List'!B:D,3,)</f>
        <v>OutStation</v>
      </c>
    </row>
    <row r="1619" spans="1:29" hidden="1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  <c r="AC1619" s="71" t="str">
        <f>VLOOKUP(P1619,'Customer List'!B:D,3,)</f>
        <v>Local</v>
      </c>
    </row>
    <row r="1620" spans="1:29" hidden="1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  <c r="AC1620" s="71" t="str">
        <f>VLOOKUP(P1620,'Customer List'!B:D,3,)</f>
        <v>Local</v>
      </c>
    </row>
    <row r="1621" spans="1:29" hidden="1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  <c r="AC1621" s="71" t="str">
        <f>VLOOKUP(P1621,'Customer List'!B:D,3,)</f>
        <v>OutStation</v>
      </c>
    </row>
    <row r="1622" spans="1:29" hidden="1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  <c r="AC1622" s="71" t="str">
        <f>VLOOKUP(P1622,'Customer List'!B:D,3,)</f>
        <v>Local</v>
      </c>
    </row>
    <row r="1623" spans="1:29" hidden="1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  <c r="AC1623" s="71" t="str">
        <f>VLOOKUP(P1623,'Customer List'!B:D,3,)</f>
        <v>OutStation</v>
      </c>
    </row>
    <row r="1624" spans="1:29" hidden="1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  <c r="AC1624" s="71" t="str">
        <f>VLOOKUP(P1624,'Customer List'!B:D,3,)</f>
        <v>Local</v>
      </c>
    </row>
    <row r="1625" spans="1:29" hidden="1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  <c r="AC1625" s="71" t="str">
        <f>VLOOKUP(P1625,'Customer List'!B:D,3,)</f>
        <v>OutStation</v>
      </c>
    </row>
    <row r="1626" spans="1:29" hidden="1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  <c r="AC1626" s="71" t="str">
        <f>VLOOKUP(P1626,'Customer List'!B:D,3,)</f>
        <v>OutStation</v>
      </c>
    </row>
    <row r="1627" spans="1:29" hidden="1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  <c r="AC1627" s="71" t="str">
        <f>VLOOKUP(P1627,'Customer List'!B:D,3,)</f>
        <v>Local</v>
      </c>
    </row>
    <row r="1628" spans="1:29" hidden="1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  <c r="AC1628" s="71" t="str">
        <f>VLOOKUP(P1628,'Customer List'!B:D,3,)</f>
        <v>OutStation</v>
      </c>
    </row>
    <row r="1629" spans="1:29" hidden="1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  <c r="AC1629" s="71" t="str">
        <f>VLOOKUP(P1629,'Customer List'!B:D,3,)</f>
        <v>OutStation</v>
      </c>
    </row>
    <row r="1630" spans="1:29" hidden="1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  <c r="AC1630" s="71" t="str">
        <f>VLOOKUP(P1630,'Customer List'!B:D,3,)</f>
        <v>OutStation</v>
      </c>
    </row>
    <row r="1631" spans="1:29" hidden="1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  <c r="AC1631" s="71" t="str">
        <f>VLOOKUP(P1631,'Customer List'!B:D,3,)</f>
        <v>Local</v>
      </c>
    </row>
    <row r="1632" spans="1:29" hidden="1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  <c r="AC1632" s="71" t="str">
        <f>VLOOKUP(P1632,'Customer List'!B:D,3,)</f>
        <v>OutStation</v>
      </c>
    </row>
    <row r="1633" spans="1:29" hidden="1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  <c r="AC1633" s="71" t="str">
        <f>VLOOKUP(P1633,'Customer List'!B:D,3,)</f>
        <v>OutStation</v>
      </c>
    </row>
    <row r="1634" spans="1:29" hidden="1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  <c r="AC1634" s="71" t="str">
        <f>VLOOKUP(P1634,'Customer List'!B:D,3,)</f>
        <v>OutStation</v>
      </c>
    </row>
    <row r="1635" spans="1:29" hidden="1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  <c r="AC1635" s="71" t="str">
        <f>VLOOKUP(P1635,'Customer List'!B:D,3,)</f>
        <v>Local</v>
      </c>
    </row>
    <row r="1636" spans="1:29" hidden="1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  <c r="AC1636" s="71" t="str">
        <f>VLOOKUP(P1636,'Customer List'!B:D,3,)</f>
        <v>OutStation</v>
      </c>
    </row>
    <row r="1637" spans="1:29" hidden="1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  <c r="AC1637" s="71" t="str">
        <f>VLOOKUP(P1637,'Customer List'!B:D,3,)</f>
        <v>OutStation</v>
      </c>
    </row>
    <row r="1638" spans="1:29" hidden="1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  <c r="AC1638" s="71" t="str">
        <f>VLOOKUP(P1638,'Customer List'!B:D,3,)</f>
        <v>OutStation</v>
      </c>
    </row>
    <row r="1639" spans="1:29" hidden="1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  <c r="AC1639" s="71" t="str">
        <f>VLOOKUP(P1639,'Customer List'!B:D,3,)</f>
        <v>OutStation</v>
      </c>
    </row>
    <row r="1640" spans="1:29" hidden="1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  <c r="AC1640" s="71" t="str">
        <f>VLOOKUP(P1640,'Customer List'!B:D,3,)</f>
        <v>OutStation</v>
      </c>
    </row>
    <row r="1641" spans="1:29" hidden="1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  <c r="AC1641" s="71" t="str">
        <f>VLOOKUP(P1641,'Customer List'!B:D,3,)</f>
        <v>OutStation</v>
      </c>
    </row>
    <row r="1642" spans="1:29" hidden="1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  <c r="AC1642" s="71" t="str">
        <f>VLOOKUP(P1642,'Customer List'!B:D,3,)</f>
        <v>Local</v>
      </c>
    </row>
    <row r="1643" spans="1:29" hidden="1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  <c r="AC1643" s="71" t="str">
        <f>VLOOKUP(P1643,'Customer List'!B:D,3,)</f>
        <v>Local</v>
      </c>
    </row>
    <row r="1644" spans="1:29" hidden="1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  <c r="AC1644" s="71" t="str">
        <f>VLOOKUP(P1644,'Customer List'!B:D,3,)</f>
        <v>OutStation</v>
      </c>
    </row>
    <row r="1645" spans="1:29" hidden="1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  <c r="AC1645" s="71" t="str">
        <f>VLOOKUP(P1645,'Customer List'!B:D,3,)</f>
        <v>OutStation</v>
      </c>
    </row>
    <row r="1646" spans="1:29" hidden="1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  <c r="AC1646" s="71" t="str">
        <f>VLOOKUP(P1646,'Customer List'!B:D,3,)</f>
        <v>OutStation</v>
      </c>
    </row>
    <row r="1647" spans="1:29" hidden="1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  <c r="AC1647" s="71" t="str">
        <f>VLOOKUP(P1647,'Customer List'!B:D,3,)</f>
        <v>OutStation</v>
      </c>
    </row>
    <row r="1648" spans="1:29" hidden="1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  <c r="AC1648" s="71" t="str">
        <f>VLOOKUP(P1648,'Customer List'!B:D,3,)</f>
        <v>OutStation</v>
      </c>
    </row>
    <row r="1649" spans="1:29" hidden="1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  <c r="AC1649" s="71" t="str">
        <f>VLOOKUP(P1649,'Customer List'!B:D,3,)</f>
        <v>OutStation</v>
      </c>
    </row>
    <row r="1650" spans="1:29" hidden="1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  <c r="AC1650" s="71" t="str">
        <f>VLOOKUP(P1650,'Customer List'!B:D,3,)</f>
        <v>OutStation</v>
      </c>
    </row>
    <row r="1651" spans="1:29" hidden="1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  <c r="AC1651" s="71" t="str">
        <f>VLOOKUP(P1651,'Customer List'!B:D,3,)</f>
        <v>OutStation</v>
      </c>
    </row>
    <row r="1652" spans="1:29" hidden="1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  <c r="AC1652" s="71" t="str">
        <f>VLOOKUP(P1652,'Customer List'!B:D,3,)</f>
        <v>OutStation</v>
      </c>
    </row>
    <row r="1653" spans="1:29" hidden="1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  <c r="AC1653" s="71" t="str">
        <f>VLOOKUP(P1653,'Customer List'!B:D,3,)</f>
        <v>OutStation</v>
      </c>
    </row>
    <row r="1654" spans="1:29" hidden="1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  <c r="AC1654" s="71" t="str">
        <f>VLOOKUP(P1654,'Customer List'!B:D,3,)</f>
        <v>OutStation</v>
      </c>
    </row>
    <row r="1655" spans="1:29" hidden="1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  <c r="AC1655" s="71" t="str">
        <f>VLOOKUP(P1655,'Customer List'!B:D,3,)</f>
        <v>OutStation</v>
      </c>
    </row>
    <row r="1656" spans="1:29" hidden="1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  <c r="AC1656" s="71" t="str">
        <f>VLOOKUP(P1656,'Customer List'!B:D,3,)</f>
        <v>Local</v>
      </c>
    </row>
    <row r="1657" spans="1:29" hidden="1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  <c r="AC1657" s="71" t="str">
        <f>VLOOKUP(P1657,'Customer List'!B:D,3,)</f>
        <v>OutStation</v>
      </c>
    </row>
    <row r="1658" spans="1:29" hidden="1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  <c r="AC1658" s="71" t="str">
        <f>VLOOKUP(P1658,'Customer List'!B:D,3,)</f>
        <v>Local</v>
      </c>
    </row>
    <row r="1659" spans="1:29" hidden="1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  <c r="AC1659" s="71" t="str">
        <f>VLOOKUP(P1659,'Customer List'!B:D,3,)</f>
        <v>OutStation</v>
      </c>
    </row>
    <row r="1660" spans="1:29" hidden="1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  <c r="AC1660" s="71" t="str">
        <f>VLOOKUP(P1660,'Customer List'!B:D,3,)</f>
        <v>OutStation</v>
      </c>
    </row>
    <row r="1661" spans="1:29" hidden="1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  <c r="AC1661" s="71" t="str">
        <f>VLOOKUP(P1661,'Customer List'!B:D,3,)</f>
        <v>OutStation</v>
      </c>
    </row>
    <row r="1662" spans="1:29" hidden="1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  <c r="AC1662" s="71" t="str">
        <f>VLOOKUP(P1662,'Customer List'!B:D,3,)</f>
        <v>Local</v>
      </c>
    </row>
    <row r="1663" spans="1:29" hidden="1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  <c r="AC1663" s="71" t="str">
        <f>VLOOKUP(P1663,'Customer List'!B:D,3,)</f>
        <v>Local</v>
      </c>
    </row>
    <row r="1664" spans="1:29" hidden="1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  <c r="AC1664" s="71" t="str">
        <f>VLOOKUP(P1664,'Customer List'!B:D,3,)</f>
        <v>Local</v>
      </c>
    </row>
    <row r="1665" spans="1:29" hidden="1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  <c r="AC1665" s="71" t="str">
        <f>VLOOKUP(P1665,'Customer List'!B:D,3,)</f>
        <v>Local</v>
      </c>
    </row>
    <row r="1666" spans="1:29" hidden="1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  <c r="AC1666" s="71" t="str">
        <f>VLOOKUP(P1666,'Customer List'!B:D,3,)</f>
        <v>Local</v>
      </c>
    </row>
    <row r="1667" spans="1:29" hidden="1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  <c r="AC1667" s="71" t="str">
        <f>VLOOKUP(P1667,'Customer List'!B:D,3,)</f>
        <v>Local</v>
      </c>
    </row>
    <row r="1668" spans="1:29" hidden="1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  <c r="AC1668" s="71" t="str">
        <f>VLOOKUP(P1668,'Customer List'!B:D,3,)</f>
        <v>Local</v>
      </c>
    </row>
    <row r="1669" spans="1:29" hidden="1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  <c r="AC1669" s="71" t="str">
        <f>VLOOKUP(P1669,'Customer List'!B:D,3,)</f>
        <v>OutStation</v>
      </c>
    </row>
    <row r="1670" spans="1:29" hidden="1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  <c r="AC1670" s="71" t="str">
        <f>VLOOKUP(P1670,'Customer List'!B:D,3,)</f>
        <v>OutStation</v>
      </c>
    </row>
    <row r="1671" spans="1:29" hidden="1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  <c r="AC1671" s="71" t="str">
        <f>VLOOKUP(P1671,'Customer List'!B:D,3,)</f>
        <v>OutStation</v>
      </c>
    </row>
    <row r="1672" spans="1:29" hidden="1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  <c r="AC1672" s="71" t="str">
        <f>VLOOKUP(P1672,'Customer List'!B:D,3,)</f>
        <v>OutStation</v>
      </c>
    </row>
    <row r="1673" spans="1:29" hidden="1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  <c r="AC1673" s="71" t="str">
        <f>VLOOKUP(P1673,'Customer List'!B:D,3,)</f>
        <v>OutStation</v>
      </c>
    </row>
    <row r="1674" spans="1:29" hidden="1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  <c r="AC1674" s="71" t="str">
        <f>VLOOKUP(P1674,'Customer List'!B:D,3,)</f>
        <v>Local</v>
      </c>
    </row>
    <row r="1675" spans="1:29" hidden="1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  <c r="AC1675" s="71" t="str">
        <f>VLOOKUP(P1675,'Customer List'!B:D,3,)</f>
        <v>OutStation</v>
      </c>
    </row>
    <row r="1676" spans="1:29" hidden="1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  <c r="AC1676" s="71" t="e">
        <f>VLOOKUP(P1676,'Customer List'!B:D,3,)</f>
        <v>#N/A</v>
      </c>
    </row>
    <row r="1677" spans="1:29" hidden="1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  <c r="AC1677" s="71" t="str">
        <f>VLOOKUP(P1677,'Customer List'!B:D,3,)</f>
        <v>STOCK</v>
      </c>
    </row>
    <row r="1678" spans="1:29" hidden="1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3464</v>
      </c>
      <c r="N1678" s="47">
        <v>45911</v>
      </c>
      <c r="O1678" s="57">
        <f>16391.25*4</f>
        <v>65565</v>
      </c>
      <c r="P1678" s="26" t="s">
        <v>3460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  <c r="AC1678" s="71" t="str">
        <f>VLOOKUP(P1678,'Customer List'!B:D,3,)</f>
        <v>OutStation</v>
      </c>
    </row>
    <row r="1679" spans="1:29" hidden="1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  <c r="AC1679" s="71" t="str">
        <f>VLOOKUP(P1679,'Customer List'!B:D,3,)</f>
        <v>Local</v>
      </c>
    </row>
    <row r="1680" spans="1:29" hidden="1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  <c r="AC1680" s="71" t="str">
        <f>VLOOKUP(P1680,'Customer List'!B:D,3,)</f>
        <v>OutStation</v>
      </c>
    </row>
    <row r="1681" spans="1:29" hidden="1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  <c r="AC1681" s="71" t="e">
        <f>VLOOKUP(P1681,'Customer List'!B:D,3,)</f>
        <v>#N/A</v>
      </c>
    </row>
    <row r="1682" spans="1:29" hidden="1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  <c r="AC1682" s="71" t="str">
        <f>VLOOKUP(P1682,'Customer List'!B:D,3,)</f>
        <v>Local</v>
      </c>
    </row>
    <row r="1683" spans="1:29" hidden="1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  <c r="AC1683" s="71" t="str">
        <f>VLOOKUP(P1683,'Customer List'!B:D,3,)</f>
        <v>OutStation</v>
      </c>
    </row>
    <row r="1684" spans="1:29" hidden="1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  <c r="AC1684" s="71" t="str">
        <f>VLOOKUP(P1684,'Customer List'!B:D,3,)</f>
        <v>OutStation</v>
      </c>
    </row>
    <row r="1685" spans="1:29" hidden="1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  <c r="AC1685" s="71" t="str">
        <f>VLOOKUP(P1685,'Customer List'!B:D,3,)</f>
        <v>OutStation</v>
      </c>
    </row>
    <row r="1686" spans="1:29" hidden="1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  <c r="AC1686" s="71" t="str">
        <f>VLOOKUP(P1686,'Customer List'!B:D,3,)</f>
        <v>Local</v>
      </c>
    </row>
    <row r="1687" spans="1:29" hidden="1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  <c r="AC1687" s="71" t="str">
        <f>VLOOKUP(P1687,'Customer List'!B:D,3,)</f>
        <v>Local</v>
      </c>
    </row>
    <row r="1688" spans="1:29" hidden="1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  <c r="AC1688" s="71" t="str">
        <f>VLOOKUP(P1688,'Customer List'!B:D,3,)</f>
        <v>Local</v>
      </c>
    </row>
    <row r="1689" spans="1:29" hidden="1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  <c r="AC1689" s="71" t="str">
        <f>VLOOKUP(P1689,'Customer List'!B:D,3,)</f>
        <v>OutStation</v>
      </c>
    </row>
    <row r="1690" spans="1:29" hidden="1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  <c r="AC1690" s="71" t="str">
        <f>VLOOKUP(P1690,'Customer List'!B:D,3,)</f>
        <v>OutStation</v>
      </c>
    </row>
    <row r="1691" spans="1:29" hidden="1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  <c r="AC1691" s="71" t="str">
        <f>VLOOKUP(P1691,'Customer List'!B:D,3,)</f>
        <v>OutStation</v>
      </c>
    </row>
    <row r="1692" spans="1:29" hidden="1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  <c r="AC1692" s="71" t="str">
        <f>VLOOKUP(P1692,'Customer List'!B:D,3,)</f>
        <v>OutStation</v>
      </c>
    </row>
    <row r="1693" spans="1:29" hidden="1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  <c r="AC1693" s="71" t="str">
        <f>VLOOKUP(P1693,'Customer List'!B:D,3,)</f>
        <v>OutStation</v>
      </c>
    </row>
    <row r="1694" spans="1:29" hidden="1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  <c r="AC1694" s="71" t="str">
        <f>VLOOKUP(P1694,'Customer List'!B:D,3,)</f>
        <v>Local</v>
      </c>
    </row>
    <row r="1695" spans="1:29" hidden="1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  <c r="AC1695" s="71" t="str">
        <f>VLOOKUP(P1695,'Customer List'!B:D,3,)</f>
        <v>Local</v>
      </c>
    </row>
    <row r="1696" spans="1:29" hidden="1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  <c r="AC1696" s="71" t="str">
        <f>VLOOKUP(P1696,'Customer List'!B:D,3,)</f>
        <v>OutStation</v>
      </c>
    </row>
    <row r="1697" spans="1:29" hidden="1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  <c r="AC1697" s="71" t="str">
        <f>VLOOKUP(P1697,'Customer List'!B:D,3,)</f>
        <v>OutStation</v>
      </c>
    </row>
    <row r="1698" spans="1:29" hidden="1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  <c r="AC1698" s="71" t="str">
        <f>VLOOKUP(P1698,'Customer List'!B:D,3,)</f>
        <v>OutStation</v>
      </c>
    </row>
    <row r="1699" spans="1:29" hidden="1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  <c r="AC1699" s="71" t="str">
        <f>VLOOKUP(P1699,'Customer List'!B:D,3,)</f>
        <v>OutStation</v>
      </c>
    </row>
    <row r="1700" spans="1:29" hidden="1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  <c r="AC1700" s="71" t="str">
        <f>VLOOKUP(P1700,'Customer List'!B:D,3,)</f>
        <v>OutStation</v>
      </c>
    </row>
    <row r="1701" spans="1:29" hidden="1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  <c r="AC1701" s="71" t="str">
        <f>VLOOKUP(P1701,'Customer List'!B:D,3,)</f>
        <v>OutStation</v>
      </c>
    </row>
    <row r="1702" spans="1:29" hidden="1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  <c r="AC1702" s="71" t="str">
        <f>VLOOKUP(P1702,'Customer List'!B:D,3,)</f>
        <v>OutStation</v>
      </c>
    </row>
    <row r="1703" spans="1:29" hidden="1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  <c r="AC1703" s="71" t="str">
        <f>VLOOKUP(P1703,'Customer List'!B:D,3,)</f>
        <v>OutStation</v>
      </c>
    </row>
    <row r="1704" spans="1:29" hidden="1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  <c r="AC1704" s="71" t="str">
        <f>VLOOKUP(P1704,'Customer List'!B:D,3,)</f>
        <v>OutStation</v>
      </c>
    </row>
    <row r="1705" spans="1:29" hidden="1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  <c r="AC1705" s="71" t="str">
        <f>VLOOKUP(P1705,'Customer List'!B:D,3,)</f>
        <v>Local</v>
      </c>
    </row>
    <row r="1706" spans="1:29" hidden="1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  <c r="AC1706" s="71" t="str">
        <f>VLOOKUP(P1706,'Customer List'!B:D,3,)</f>
        <v>OutStation</v>
      </c>
    </row>
    <row r="1707" spans="1:29" hidden="1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  <c r="AC1707" s="71" t="str">
        <f>VLOOKUP(P1707,'Customer List'!B:D,3,)</f>
        <v>OutStation</v>
      </c>
    </row>
    <row r="1708" spans="1:29" hidden="1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  <c r="AC1708" s="71" t="str">
        <f>VLOOKUP(P1708,'Customer List'!B:D,3,)</f>
        <v>OutStation</v>
      </c>
    </row>
    <row r="1709" spans="1:29" hidden="1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  <c r="AC1709" s="71" t="str">
        <f>VLOOKUP(P1709,'Customer List'!B:D,3,)</f>
        <v>OutStation</v>
      </c>
    </row>
    <row r="1710" spans="1:29" hidden="1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  <c r="AC1710" s="71" t="str">
        <f>VLOOKUP(P1710,'Customer List'!B:D,3,)</f>
        <v>OutStation</v>
      </c>
    </row>
    <row r="1711" spans="1:29" hidden="1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  <c r="AC1711" s="71" t="str">
        <f>VLOOKUP(P1711,'Customer List'!B:D,3,)</f>
        <v>Local</v>
      </c>
    </row>
    <row r="1712" spans="1:29" hidden="1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  <c r="AC1712" s="71" t="str">
        <f>VLOOKUP(P1712,'Customer List'!B:D,3,)</f>
        <v>OutStation</v>
      </c>
    </row>
    <row r="1713" spans="1:29" hidden="1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  <c r="AC1713" s="71" t="str">
        <f>VLOOKUP(P1713,'Customer List'!B:D,3,)</f>
        <v>Local</v>
      </c>
    </row>
    <row r="1714" spans="1:29" hidden="1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  <c r="AC1714" s="71" t="str">
        <f>VLOOKUP(P1714,'Customer List'!B:D,3,)</f>
        <v>Local</v>
      </c>
    </row>
    <row r="1715" spans="1:29" hidden="1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  <c r="AC1715" s="71" t="str">
        <f>VLOOKUP(P1715,'Customer List'!B:D,3,)</f>
        <v>OutStation</v>
      </c>
    </row>
    <row r="1716" spans="1:29" hidden="1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  <c r="AC1716" s="71" t="str">
        <f>VLOOKUP(P1716,'Customer List'!B:D,3,)</f>
        <v>OutStation</v>
      </c>
    </row>
    <row r="1717" spans="1:29" hidden="1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  <c r="AC1717" s="71" t="str">
        <f>VLOOKUP(P1717,'Customer List'!B:D,3,)</f>
        <v>OutStation</v>
      </c>
    </row>
    <row r="1718" spans="1:29" hidden="1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  <c r="AC1718" s="71" t="str">
        <f>VLOOKUP(P1718,'Customer List'!B:D,3,)</f>
        <v>Local</v>
      </c>
    </row>
    <row r="1719" spans="1:29" hidden="1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  <c r="AC1719" s="71" t="str">
        <f>VLOOKUP(P1719,'Customer List'!B:D,3,)</f>
        <v>Local</v>
      </c>
    </row>
    <row r="1720" spans="1:29" hidden="1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  <c r="AC1720" s="71" t="str">
        <f>VLOOKUP(P1720,'Customer List'!B:D,3,)</f>
        <v>OutStation</v>
      </c>
    </row>
    <row r="1721" spans="1:29" hidden="1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  <c r="AC1721" s="71" t="str">
        <f>VLOOKUP(P1721,'Customer List'!B:D,3,)</f>
        <v>OutStation</v>
      </c>
    </row>
    <row r="1722" spans="1:29" hidden="1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  <c r="AC1722" s="71" t="str">
        <f>VLOOKUP(P1722,'Customer List'!B:D,3,)</f>
        <v>Local</v>
      </c>
    </row>
    <row r="1723" spans="1:29" hidden="1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  <c r="AC1723" s="71" t="str">
        <f>VLOOKUP(P1723,'Customer List'!B:D,3,)</f>
        <v>OutStation</v>
      </c>
    </row>
    <row r="1724" spans="1:29" hidden="1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  <c r="AC1724" s="71" t="str">
        <f>VLOOKUP(P1724,'Customer List'!B:D,3,)</f>
        <v>OutStation</v>
      </c>
    </row>
    <row r="1725" spans="1:29" hidden="1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  <c r="AC1725" s="71" t="str">
        <f>VLOOKUP(P1725,'Customer List'!B:D,3,)</f>
        <v>OutStation</v>
      </c>
    </row>
    <row r="1726" spans="1:29" hidden="1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  <c r="AC1726" s="71" t="str">
        <f>VLOOKUP(P1726,'Customer List'!B:D,3,)</f>
        <v>OutStation</v>
      </c>
    </row>
    <row r="1727" spans="1:29" hidden="1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  <c r="AC1727" s="71" t="str">
        <f>VLOOKUP(P1727,'Customer List'!B:D,3,)</f>
        <v>OutStation</v>
      </c>
    </row>
    <row r="1728" spans="1:29" hidden="1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  <c r="AC1728" s="71" t="str">
        <f>VLOOKUP(P1728,'Customer List'!B:D,3,)</f>
        <v>OutStation</v>
      </c>
    </row>
    <row r="1729" spans="1:29" hidden="1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  <c r="AC1729" s="71" t="str">
        <f>VLOOKUP(P1729,'Customer List'!B:D,3,)</f>
        <v>OutStation</v>
      </c>
    </row>
    <row r="1730" spans="1:29" hidden="1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  <c r="AC1730" s="71" t="str">
        <f>VLOOKUP(P1730,'Customer List'!B:D,3,)</f>
        <v>OutStation</v>
      </c>
    </row>
    <row r="1731" spans="1:29" hidden="1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  <c r="AC1731" s="71" t="str">
        <f>VLOOKUP(P1731,'Customer List'!B:D,3,)</f>
        <v>OutStation</v>
      </c>
    </row>
    <row r="1732" spans="1:29" hidden="1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  <c r="AC1732" s="71" t="str">
        <f>VLOOKUP(P1732,'Customer List'!B:D,3,)</f>
        <v>OutStation</v>
      </c>
    </row>
    <row r="1733" spans="1:29" hidden="1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  <c r="AC1733" s="71" t="str">
        <f>VLOOKUP(P1733,'Customer List'!B:D,3,)</f>
        <v>OutStation</v>
      </c>
    </row>
    <row r="1734" spans="1:29" hidden="1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  <c r="AC1734" s="71" t="str">
        <f>VLOOKUP(P1734,'Customer List'!B:D,3,)</f>
        <v>Local</v>
      </c>
    </row>
    <row r="1735" spans="1:29" hidden="1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  <c r="AC1735" s="71" t="str">
        <f>VLOOKUP(P1735,'Customer List'!B:D,3,)</f>
        <v>OutStation</v>
      </c>
    </row>
    <row r="1736" spans="1:29" hidden="1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  <c r="AC1736" s="71" t="str">
        <f>VLOOKUP(P1736,'Customer List'!B:D,3,)</f>
        <v>Local</v>
      </c>
    </row>
    <row r="1737" spans="1:29" hidden="1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  <c r="AC1737" s="71" t="str">
        <f>VLOOKUP(P1737,'Customer List'!B:D,3,)</f>
        <v>Local</v>
      </c>
    </row>
    <row r="1738" spans="1:29" hidden="1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  <c r="AC1738" s="71" t="str">
        <f>VLOOKUP(P1738,'Customer List'!B:D,3,)</f>
        <v>Local</v>
      </c>
    </row>
    <row r="1739" spans="1:29" hidden="1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  <c r="AC1739" s="71" t="str">
        <f>VLOOKUP(P1739,'Customer List'!B:D,3,)</f>
        <v>Local</v>
      </c>
    </row>
    <row r="1740" spans="1:29" hidden="1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  <c r="AC1740" s="71" t="str">
        <f>VLOOKUP(P1740,'Customer List'!B:D,3,)</f>
        <v>OutStation</v>
      </c>
    </row>
    <row r="1741" spans="1:29" hidden="1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  <c r="AC1741" s="71" t="str">
        <f>VLOOKUP(P1741,'Customer List'!B:D,3,)</f>
        <v>OutStation</v>
      </c>
    </row>
    <row r="1742" spans="1:29" hidden="1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  <c r="AC1742" s="71" t="str">
        <f>VLOOKUP(P1742,'Customer List'!B:D,3,)</f>
        <v>OutStation</v>
      </c>
    </row>
    <row r="1743" spans="1:29" hidden="1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  <c r="AC1743" s="71" t="str">
        <f>VLOOKUP(P1743,'Customer List'!B:D,3,)</f>
        <v>Local</v>
      </c>
    </row>
    <row r="1744" spans="1:29" hidden="1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  <c r="AC1744" s="71" t="str">
        <f>VLOOKUP(P1744,'Customer List'!B:D,3,)</f>
        <v>OutStation</v>
      </c>
    </row>
    <row r="1745" spans="1:29" hidden="1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  <c r="AC1745" s="71" t="str">
        <f>VLOOKUP(P1745,'Customer List'!B:D,3,)</f>
        <v>OutStation</v>
      </c>
    </row>
    <row r="1746" spans="1:29" hidden="1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  <c r="AC1746" s="71" t="str">
        <f>VLOOKUP(P1746,'Customer List'!B:D,3,)</f>
        <v>Local</v>
      </c>
    </row>
    <row r="1747" spans="1:29" hidden="1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  <c r="AC1747" s="71" t="str">
        <f>VLOOKUP(P1747,'Customer List'!B:D,3,)</f>
        <v>Local</v>
      </c>
    </row>
    <row r="1748" spans="1:29" hidden="1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  <c r="AC1748" s="71" t="str">
        <f>VLOOKUP(P1748,'Customer List'!B:D,3,)</f>
        <v>Local</v>
      </c>
    </row>
    <row r="1749" spans="1:29" hidden="1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  <c r="AC1749" s="71" t="str">
        <f>VLOOKUP(P1749,'Customer List'!B:D,3,)</f>
        <v>OutStation</v>
      </c>
    </row>
    <row r="1750" spans="1:29" hidden="1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  <c r="AC1750" s="71" t="str">
        <f>VLOOKUP(P1750,'Customer List'!B:D,3,)</f>
        <v>Local</v>
      </c>
    </row>
    <row r="1751" spans="1:29" hidden="1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  <c r="AC1751" s="71" t="str">
        <f>VLOOKUP(P1751,'Customer List'!B:D,3,)</f>
        <v>OutStation</v>
      </c>
    </row>
    <row r="1752" spans="1:29" hidden="1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  <c r="AC1752" s="71" t="str">
        <f>VLOOKUP(P1752,'Customer List'!B:D,3,)</f>
        <v>Local</v>
      </c>
    </row>
    <row r="1753" spans="1:29" hidden="1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  <c r="AC1753" s="71" t="str">
        <f>VLOOKUP(P1753,'Customer List'!B:D,3,)</f>
        <v>OutStation</v>
      </c>
    </row>
    <row r="1754" spans="1:29" hidden="1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  <c r="AC1754" s="71" t="str">
        <f>VLOOKUP(P1754,'Customer List'!B:D,3,)</f>
        <v>Local</v>
      </c>
    </row>
    <row r="1755" spans="1:29" hidden="1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  <c r="AC1755" s="71" t="str">
        <f>VLOOKUP(P1755,'Customer List'!B:D,3,)</f>
        <v>OutStation</v>
      </c>
    </row>
    <row r="1756" spans="1:29" hidden="1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  <c r="AC1756" s="71" t="str">
        <f>VLOOKUP(P1756,'Customer List'!B:D,3,)</f>
        <v>Local</v>
      </c>
    </row>
    <row r="1757" spans="1:29" hidden="1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  <c r="AC1757" s="71" t="str">
        <f>VLOOKUP(P1757,'Customer List'!B:D,3,)</f>
        <v>OutStation</v>
      </c>
    </row>
    <row r="1758" spans="1:29" hidden="1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  <c r="AC1758" s="71" t="str">
        <f>VLOOKUP(P1758,'Customer List'!B:D,3,)</f>
        <v>Local</v>
      </c>
    </row>
    <row r="1759" spans="1:29" hidden="1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  <c r="AC1759" s="71" t="str">
        <f>VLOOKUP(P1759,'Customer List'!B:D,3,)</f>
        <v>OutStation</v>
      </c>
    </row>
    <row r="1760" spans="1:29" hidden="1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  <c r="AC1760" s="71" t="str">
        <f>VLOOKUP(P1760,'Customer List'!B:D,3,)</f>
        <v>OutStation</v>
      </c>
    </row>
    <row r="1761" spans="1:29" hidden="1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  <c r="AC1761" s="71" t="str">
        <f>VLOOKUP(P1761,'Customer List'!B:D,3,)</f>
        <v>Local</v>
      </c>
    </row>
    <row r="1762" spans="1:29" hidden="1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  <c r="AC1762" s="71" t="str">
        <f>VLOOKUP(P1762,'Customer List'!B:D,3,)</f>
        <v>Local</v>
      </c>
    </row>
    <row r="1763" spans="1:29" hidden="1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  <c r="AC1763" s="71" t="str">
        <f>VLOOKUP(P1763,'Customer List'!B:D,3,)</f>
        <v>OutStation</v>
      </c>
    </row>
    <row r="1764" spans="1:29" hidden="1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  <c r="AC1764" s="71" t="str">
        <f>VLOOKUP(P1764,'Customer List'!B:D,3,)</f>
        <v>OutStation</v>
      </c>
    </row>
    <row r="1765" spans="1:29" hidden="1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  <c r="AC1765" s="71" t="str">
        <f>VLOOKUP(P1765,'Customer List'!B:D,3,)</f>
        <v>Local</v>
      </c>
    </row>
    <row r="1766" spans="1:29" hidden="1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  <c r="AC1766" s="71" t="str">
        <f>VLOOKUP(P1766,'Customer List'!B:D,3,)</f>
        <v>Local</v>
      </c>
    </row>
    <row r="1767" spans="1:29" hidden="1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  <c r="AC1767" s="71" t="str">
        <f>VLOOKUP(P1767,'Customer List'!B:D,3,)</f>
        <v>OutStation</v>
      </c>
    </row>
    <row r="1768" spans="1:29" hidden="1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  <c r="AC1768" s="71" t="str">
        <f>VLOOKUP(P1768,'Customer List'!B:D,3,)</f>
        <v>Local</v>
      </c>
    </row>
    <row r="1769" spans="1:29" hidden="1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  <c r="AC1769" s="71" t="str">
        <f>VLOOKUP(P1769,'Customer List'!B:D,3,)</f>
        <v>OutStation</v>
      </c>
    </row>
    <row r="1770" spans="1:29" hidden="1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  <c r="AC1770" s="71" t="str">
        <f>VLOOKUP(P1770,'Customer List'!B:D,3,)</f>
        <v>Local</v>
      </c>
    </row>
    <row r="1771" spans="1:29" hidden="1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  <c r="AC1771" s="71" t="str">
        <f>VLOOKUP(P1771,'Customer List'!B:D,3,)</f>
        <v>OutStation</v>
      </c>
    </row>
    <row r="1772" spans="1:29" hidden="1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  <c r="AC1772" s="71" t="str">
        <f>VLOOKUP(P1772,'Customer List'!B:D,3,)</f>
        <v>OutStation</v>
      </c>
    </row>
    <row r="1773" spans="1:29" hidden="1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  <c r="AC1773" s="71" t="str">
        <f>VLOOKUP(P1773,'Customer List'!B:D,3,)</f>
        <v>OutStation</v>
      </c>
    </row>
    <row r="1774" spans="1:29" hidden="1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  <c r="AC1774" s="71" t="str">
        <f>VLOOKUP(P1774,'Customer List'!B:D,3,)</f>
        <v>Local</v>
      </c>
    </row>
    <row r="1775" spans="1:29" hidden="1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  <c r="AC1775" s="71" t="str">
        <f>VLOOKUP(P1775,'Customer List'!B:D,3,)</f>
        <v>OutStation</v>
      </c>
    </row>
    <row r="1776" spans="1:29" hidden="1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  <c r="AC1776" s="71" t="str">
        <f>VLOOKUP(P1776,'Customer List'!B:D,3,)</f>
        <v>OutStation</v>
      </c>
    </row>
    <row r="1777" spans="1:29" hidden="1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  <c r="AC1777" s="71" t="str">
        <f>VLOOKUP(P1777,'Customer List'!B:D,3,)</f>
        <v>Local</v>
      </c>
    </row>
    <row r="1778" spans="1:29" hidden="1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  <c r="AC1778" s="71" t="str">
        <f>VLOOKUP(P1778,'Customer List'!B:D,3,)</f>
        <v>Local</v>
      </c>
    </row>
    <row r="1779" spans="1:29" hidden="1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  <c r="AC1779" s="71" t="str">
        <f>VLOOKUP(P1779,'Customer List'!B:D,3,)</f>
        <v>OutStation</v>
      </c>
    </row>
    <row r="1780" spans="1:29" hidden="1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  <c r="AC1780" s="71" t="str">
        <f>VLOOKUP(P1780,'Customer List'!B:D,3,)</f>
        <v>Local</v>
      </c>
    </row>
    <row r="1781" spans="1:29" hidden="1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  <c r="AC1781" s="71" t="str">
        <f>VLOOKUP(P1781,'Customer List'!B:D,3,)</f>
        <v>OutStation</v>
      </c>
    </row>
    <row r="1782" spans="1:29" hidden="1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  <c r="AC1782" s="71" t="str">
        <f>VLOOKUP(P1782,'Customer List'!B:D,3,)</f>
        <v>Local</v>
      </c>
    </row>
    <row r="1783" spans="1:29" hidden="1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  <c r="AC1783" s="71" t="str">
        <f>VLOOKUP(P1783,'Customer List'!B:D,3,)</f>
        <v>OutStation</v>
      </c>
    </row>
    <row r="1784" spans="1:29" hidden="1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  <c r="AC1784" s="71" t="str">
        <f>VLOOKUP(P1784,'Customer List'!B:D,3,)</f>
        <v>Local</v>
      </c>
    </row>
    <row r="1785" spans="1:29" hidden="1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  <c r="AC1785" s="71" t="str">
        <f>VLOOKUP(P1785,'Customer List'!B:D,3,)</f>
        <v>OutStation</v>
      </c>
    </row>
    <row r="1786" spans="1:29" hidden="1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  <c r="AC1786" s="71" t="str">
        <f>VLOOKUP(P1786,'Customer List'!B:D,3,)</f>
        <v>Local</v>
      </c>
    </row>
    <row r="1787" spans="1:29" hidden="1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  <c r="AC1787" s="71" t="str">
        <f>VLOOKUP(P1787,'Customer List'!B:D,3,)</f>
        <v>Local</v>
      </c>
    </row>
    <row r="1788" spans="1:29" hidden="1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  <c r="AC1788" s="71" t="str">
        <f>VLOOKUP(P1788,'Customer List'!B:D,3,)</f>
        <v>Local</v>
      </c>
    </row>
    <row r="1789" spans="1:29" hidden="1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  <c r="AC1789" s="71" t="str">
        <f>VLOOKUP(P1789,'Customer List'!B:D,3,)</f>
        <v>Local</v>
      </c>
    </row>
    <row r="1790" spans="1:29" hidden="1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  <c r="AC1790" s="71" t="str">
        <f>VLOOKUP(P1790,'Customer List'!B:D,3,)</f>
        <v>Local</v>
      </c>
    </row>
    <row r="1791" spans="1:29" hidden="1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  <c r="AC1791" s="71" t="str">
        <f>VLOOKUP(P1791,'Customer List'!B:D,3,)</f>
        <v>OutStation</v>
      </c>
    </row>
    <row r="1792" spans="1:29" hidden="1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  <c r="AC1792" s="71" t="str">
        <f>VLOOKUP(P1792,'Customer List'!B:D,3,)</f>
        <v>OutStation</v>
      </c>
    </row>
    <row r="1793" spans="1:29" hidden="1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  <c r="AC1793" s="71" t="str">
        <f>VLOOKUP(P1793,'Customer List'!B:D,3,)</f>
        <v>OutStation</v>
      </c>
    </row>
    <row r="1794" spans="1:29" hidden="1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  <c r="AC1794" s="71" t="str">
        <f>VLOOKUP(P1794,'Customer List'!B:D,3,)</f>
        <v>OutStation</v>
      </c>
    </row>
    <row r="1795" spans="1:29" hidden="1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  <c r="AC1795" s="71" t="str">
        <f>VLOOKUP(P1795,'Customer List'!B:D,3,)</f>
        <v>OutStation</v>
      </c>
    </row>
    <row r="1796" spans="1:29" hidden="1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  <c r="AC1796" s="71" t="str">
        <f>VLOOKUP(P1796,'Customer List'!B:D,3,)</f>
        <v>OutStation</v>
      </c>
    </row>
    <row r="1797" spans="1:29" hidden="1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  <c r="AC1797" s="71" t="str">
        <f>VLOOKUP(P1797,'Customer List'!B:D,3,)</f>
        <v>OutStation</v>
      </c>
    </row>
    <row r="1798" spans="1:29" hidden="1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  <c r="AC1798" s="71" t="str">
        <f>VLOOKUP(P1798,'Customer List'!B:D,3,)</f>
        <v>OutStation</v>
      </c>
    </row>
    <row r="1799" spans="1:29" hidden="1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  <c r="AC1799" s="71" t="str">
        <f>VLOOKUP(P1799,'Customer List'!B:D,3,)</f>
        <v>OutStation</v>
      </c>
    </row>
    <row r="1800" spans="1:29" hidden="1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  <c r="AC1800" s="71" t="str">
        <f>VLOOKUP(P1800,'Customer List'!B:D,3,)</f>
        <v>OutStation</v>
      </c>
    </row>
    <row r="1801" spans="1:29" hidden="1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  <c r="AC1801" s="71" t="str">
        <f>VLOOKUP(P1801,'Customer List'!B:D,3,)</f>
        <v>OutStation</v>
      </c>
    </row>
    <row r="1802" spans="1:29" hidden="1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  <c r="AC1802" s="71" t="str">
        <f>VLOOKUP(P1802,'Customer List'!B:D,3,)</f>
        <v>OutStation</v>
      </c>
    </row>
    <row r="1803" spans="1:29" hidden="1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  <c r="AC1803" s="71" t="str">
        <f>VLOOKUP(P1803,'Customer List'!B:D,3,)</f>
        <v>OutStation</v>
      </c>
    </row>
    <row r="1804" spans="1:29" hidden="1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  <c r="AC1804" s="71" t="str">
        <f>VLOOKUP(P1804,'Customer List'!B:D,3,)</f>
        <v>OutStation</v>
      </c>
    </row>
    <row r="1805" spans="1:29" hidden="1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  <c r="AC1805" s="71" t="str">
        <f>VLOOKUP(P1805,'Customer List'!B:D,3,)</f>
        <v>Local</v>
      </c>
    </row>
    <row r="1806" spans="1:29" hidden="1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  <c r="AC1806" s="71" t="str">
        <f>VLOOKUP(P1806,'Customer List'!B:D,3,)</f>
        <v>OutStation</v>
      </c>
    </row>
    <row r="1807" spans="1:29" hidden="1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  <c r="AC1807" s="71" t="str">
        <f>VLOOKUP(P1807,'Customer List'!B:D,3,)</f>
        <v>OutStation</v>
      </c>
    </row>
    <row r="1808" spans="1:29" hidden="1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  <c r="AC1808" s="71" t="str">
        <f>VLOOKUP(P1808,'Customer List'!B:D,3,)</f>
        <v>OutStation</v>
      </c>
    </row>
    <row r="1809" spans="1:29" hidden="1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  <c r="AC1809" s="71" t="str">
        <f>VLOOKUP(P1809,'Customer List'!B:D,3,)</f>
        <v>OutStation</v>
      </c>
    </row>
    <row r="1810" spans="1:29" hidden="1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  <c r="AC1810" s="71" t="str">
        <f>VLOOKUP(P1810,'Customer List'!B:D,3,)</f>
        <v>OutStation</v>
      </c>
    </row>
    <row r="1811" spans="1:29" hidden="1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  <c r="AC1811" s="71" t="str">
        <f>VLOOKUP(P1811,'Customer List'!B:D,3,)</f>
        <v>OutStation</v>
      </c>
    </row>
    <row r="1812" spans="1:29" hidden="1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  <c r="AC1812" s="71" t="str">
        <f>VLOOKUP(P1812,'Customer List'!B:D,3,)</f>
        <v>Local</v>
      </c>
    </row>
    <row r="1813" spans="1:29" hidden="1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  <c r="AC1813" s="71" t="str">
        <f>VLOOKUP(P1813,'Customer List'!B:D,3,)</f>
        <v>OutStation</v>
      </c>
    </row>
    <row r="1814" spans="1:29" hidden="1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  <c r="AC1814" s="71" t="e">
        <f>VLOOKUP(P1814,'Customer List'!B:D,3,)</f>
        <v>#N/A</v>
      </c>
    </row>
    <row r="1815" spans="1:29" hidden="1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  <c r="AC1815" s="71" t="str">
        <f>VLOOKUP(P1815,'Customer List'!B:D,3,)</f>
        <v>OutStation</v>
      </c>
    </row>
    <row r="1816" spans="1:29" ht="15.75" hidden="1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  <c r="AC1816" s="71" t="str">
        <f>VLOOKUP(P1816,'Customer List'!B:D,3,)</f>
        <v>OutStation</v>
      </c>
    </row>
    <row r="1817" spans="1:29" hidden="1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  <c r="AC1817" s="71" t="str">
        <f>VLOOKUP(P1817,'Customer List'!B:D,3,)</f>
        <v>OutStation</v>
      </c>
    </row>
    <row r="1818" spans="1:29" hidden="1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  <c r="AC1818" s="71" t="str">
        <f>VLOOKUP(P1818,'Customer List'!B:D,3,)</f>
        <v>OutStation</v>
      </c>
    </row>
    <row r="1819" spans="1:29" hidden="1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  <c r="AC1819" s="71" t="str">
        <f>VLOOKUP(P1819,'Customer List'!B:D,3,)</f>
        <v>OutStation</v>
      </c>
    </row>
    <row r="1820" spans="1:29" hidden="1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  <c r="AC1820" s="71" t="str">
        <f>VLOOKUP(P1820,'Customer List'!B:D,3,)</f>
        <v>OutStation</v>
      </c>
    </row>
    <row r="1821" spans="1:29" hidden="1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  <c r="AC1821" s="71" t="str">
        <f>VLOOKUP(P1821,'Customer List'!B:D,3,)</f>
        <v>OutStation</v>
      </c>
    </row>
    <row r="1822" spans="1:29" hidden="1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  <c r="AC1822" s="71" t="str">
        <f>VLOOKUP(P1822,'Customer List'!B:D,3,)</f>
        <v>OutStation</v>
      </c>
    </row>
    <row r="1823" spans="1:29" hidden="1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  <c r="AC1823" s="71" t="str">
        <f>VLOOKUP(P1823,'Customer List'!B:D,3,)</f>
        <v>Local</v>
      </c>
    </row>
    <row r="1824" spans="1:29" hidden="1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  <c r="AC1824" s="71" t="e">
        <f>VLOOKUP(P1824,'Customer List'!B:D,3,)</f>
        <v>#N/A</v>
      </c>
    </row>
    <row r="1825" spans="1:29" hidden="1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  <c r="AC1825" s="71" t="str">
        <f>VLOOKUP(P1825,'Customer List'!B:D,3,)</f>
        <v>OutStation</v>
      </c>
    </row>
    <row r="1826" spans="1:29" hidden="1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  <c r="AC1826" s="71" t="str">
        <f>VLOOKUP(P1826,'Customer List'!B:D,3,)</f>
        <v>OutStation</v>
      </c>
    </row>
    <row r="1827" spans="1:29" hidden="1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  <c r="AC1827" s="71" t="str">
        <f>VLOOKUP(P1827,'Customer List'!B:D,3,)</f>
        <v>Local</v>
      </c>
    </row>
    <row r="1828" spans="1:29" hidden="1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  <c r="AC1828" s="71" t="str">
        <f>VLOOKUP(P1828,'Customer List'!B:D,3,)</f>
        <v>Local</v>
      </c>
    </row>
    <row r="1829" spans="1:29" hidden="1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  <c r="AC1829" s="71" t="str">
        <f>VLOOKUP(P1829,'Customer List'!B:D,3,)</f>
        <v>Local</v>
      </c>
    </row>
    <row r="1830" spans="1:29" hidden="1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  <c r="AC1830" s="71" t="str">
        <f>VLOOKUP(P1830,'Customer List'!B:D,3,)</f>
        <v>OutStation</v>
      </c>
    </row>
    <row r="1831" spans="1:29" hidden="1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  <c r="AC1831" s="71" t="str">
        <f>VLOOKUP(P1831,'Customer List'!B:D,3,)</f>
        <v>Local</v>
      </c>
    </row>
    <row r="1832" spans="1:29" hidden="1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  <c r="AC1832" s="71" t="str">
        <f>VLOOKUP(P1832,'Customer List'!B:D,3,)</f>
        <v>OutStation</v>
      </c>
    </row>
    <row r="1833" spans="1:29" hidden="1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  <c r="AC1833" s="71" t="str">
        <f>VLOOKUP(P1833,'Customer List'!B:D,3,)</f>
        <v>Local</v>
      </c>
    </row>
    <row r="1834" spans="1:29" hidden="1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  <c r="AC1834" s="71" t="str">
        <f>VLOOKUP(P1834,'Customer List'!B:D,3,)</f>
        <v>Local</v>
      </c>
    </row>
    <row r="1835" spans="1:29" hidden="1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  <c r="AC1835" s="71" t="str">
        <f>VLOOKUP(P1835,'Customer List'!B:D,3,)</f>
        <v>OutStation</v>
      </c>
    </row>
    <row r="1836" spans="1:29" hidden="1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  <c r="AC1836" s="71" t="str">
        <f>VLOOKUP(P1836,'Customer List'!B:D,3,)</f>
        <v>Local</v>
      </c>
    </row>
    <row r="1837" spans="1:29" hidden="1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  <c r="AC1837" s="71" t="str">
        <f>VLOOKUP(P1837,'Customer List'!B:D,3,)</f>
        <v>OutStation</v>
      </c>
    </row>
    <row r="1838" spans="1:29" hidden="1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  <c r="AC1838" s="71" t="str">
        <f>VLOOKUP(P1838,'Customer List'!B:D,3,)</f>
        <v>Local</v>
      </c>
    </row>
    <row r="1839" spans="1:29" hidden="1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  <c r="AC1839" s="71" t="str">
        <f>VLOOKUP(P1839,'Customer List'!B:D,3,)</f>
        <v>Local</v>
      </c>
    </row>
    <row r="1840" spans="1:29" hidden="1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  <c r="AC1840" s="71" t="str">
        <f>VLOOKUP(P1840,'Customer List'!B:D,3,)</f>
        <v>Local</v>
      </c>
    </row>
    <row r="1841" spans="1:29" hidden="1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  <c r="AC1841" s="71" t="str">
        <f>VLOOKUP(P1841,'Customer List'!B:D,3,)</f>
        <v>Local</v>
      </c>
    </row>
    <row r="1842" spans="1:29" hidden="1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  <c r="AC1842" s="71" t="str">
        <f>VLOOKUP(P1842,'Customer List'!B:D,3,)</f>
        <v>Local</v>
      </c>
    </row>
    <row r="1843" spans="1:29" hidden="1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  <c r="AC1843" s="71" t="str">
        <f>VLOOKUP(P1843,'Customer List'!B:D,3,)</f>
        <v>Local</v>
      </c>
    </row>
    <row r="1844" spans="1:29" hidden="1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  <c r="AC1844" s="71" t="str">
        <f>VLOOKUP(P1844,'Customer List'!B:D,3,)</f>
        <v>Local</v>
      </c>
    </row>
    <row r="1845" spans="1:29" hidden="1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  <c r="AC1845" s="71" t="str">
        <f>VLOOKUP(P1845,'Customer List'!B:D,3,)</f>
        <v>OutStation</v>
      </c>
    </row>
    <row r="1846" spans="1:29" hidden="1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  <c r="AC1846" s="71" t="str">
        <f>VLOOKUP(P1846,'Customer List'!B:D,3,)</f>
        <v>Local</v>
      </c>
    </row>
    <row r="1847" spans="1:29" hidden="1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  <c r="AC1847" s="71" t="str">
        <f>VLOOKUP(P1847,'Customer List'!B:D,3,)</f>
        <v>Local</v>
      </c>
    </row>
    <row r="1848" spans="1:29" hidden="1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  <c r="AC1848" s="71" t="str">
        <f>VLOOKUP(P1848,'Customer List'!B:D,3,)</f>
        <v>Local</v>
      </c>
    </row>
    <row r="1849" spans="1:29" hidden="1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  <c r="AC1849" s="71" t="str">
        <f>VLOOKUP(P1849,'Customer List'!B:D,3,)</f>
        <v>Local</v>
      </c>
    </row>
    <row r="1850" spans="1:29" hidden="1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  <c r="AC1850" s="71" t="str">
        <f>VLOOKUP(P1850,'Customer List'!B:D,3,)</f>
        <v>OutStation</v>
      </c>
    </row>
    <row r="1851" spans="1:29" hidden="1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  <c r="AC1851" s="71" t="str">
        <f>VLOOKUP(P1851,'Customer List'!B:D,3,)</f>
        <v>Local</v>
      </c>
    </row>
    <row r="1852" spans="1:29" hidden="1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  <c r="AC1852" s="71" t="str">
        <f>VLOOKUP(P1852,'Customer List'!B:D,3,)</f>
        <v>Local</v>
      </c>
    </row>
    <row r="1853" spans="1:29" hidden="1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  <c r="AC1853" s="71" t="str">
        <f>VLOOKUP(P1853,'Customer List'!B:D,3,)</f>
        <v>Local</v>
      </c>
    </row>
    <row r="1854" spans="1:29" hidden="1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  <c r="AC1854" s="71" t="str">
        <f>VLOOKUP(P1854,'Customer List'!B:D,3,)</f>
        <v>Local</v>
      </c>
    </row>
    <row r="1855" spans="1:29" hidden="1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  <c r="AC1855" s="71" t="str">
        <f>VLOOKUP(P1855,'Customer List'!B:D,3,)</f>
        <v>Local</v>
      </c>
    </row>
    <row r="1856" spans="1:29" hidden="1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  <c r="AC1856" s="71" t="str">
        <f>VLOOKUP(P1856,'Customer List'!B:D,3,)</f>
        <v>Local</v>
      </c>
    </row>
    <row r="1857" spans="1:29" hidden="1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  <c r="AC1857" s="71" t="str">
        <f>VLOOKUP(P1857,'Customer List'!B:D,3,)</f>
        <v>Local</v>
      </c>
    </row>
    <row r="1858" spans="1:29" hidden="1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  <c r="AC1858" s="71" t="str">
        <f>VLOOKUP(P1858,'Customer List'!B:D,3,)</f>
        <v>Local</v>
      </c>
    </row>
    <row r="1859" spans="1:29" hidden="1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  <c r="AC1859" s="71" t="str">
        <f>VLOOKUP(P1859,'Customer List'!B:D,3,)</f>
        <v>OutStation</v>
      </c>
    </row>
    <row r="1860" spans="1:29" hidden="1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  <c r="AC1860" s="71" t="str">
        <f>VLOOKUP(P1860,'Customer List'!B:D,3,)</f>
        <v>OutStation</v>
      </c>
    </row>
    <row r="1861" spans="1:29" hidden="1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  <c r="AC1861" s="71" t="str">
        <f>VLOOKUP(P1861,'Customer List'!B:D,3,)</f>
        <v>OutStation</v>
      </c>
    </row>
    <row r="1862" spans="1:29" hidden="1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  <c r="AC1862" s="71" t="str">
        <f>VLOOKUP(P1862,'Customer List'!B:D,3,)</f>
        <v>Local</v>
      </c>
    </row>
    <row r="1863" spans="1:29" hidden="1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  <c r="AC1863" s="71" t="str">
        <f>VLOOKUP(P1863,'Customer List'!B:D,3,)</f>
        <v>Local</v>
      </c>
    </row>
    <row r="1864" spans="1:29" hidden="1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  <c r="AC1864" s="71" t="str">
        <f>VLOOKUP(P1864,'Customer List'!B:D,3,)</f>
        <v>OutStation</v>
      </c>
    </row>
    <row r="1865" spans="1:29" hidden="1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  <c r="AC1865" s="71" t="str">
        <f>VLOOKUP(P1865,'Customer List'!B:D,3,)</f>
        <v>Local</v>
      </c>
    </row>
    <row r="1866" spans="1:29" hidden="1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  <c r="AC1866" s="71" t="str">
        <f>VLOOKUP(P1866,'Customer List'!B:D,3,)</f>
        <v>OutStation</v>
      </c>
    </row>
    <row r="1867" spans="1:29" hidden="1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  <c r="AC1867" s="71" t="str">
        <f>VLOOKUP(P1867,'Customer List'!B:D,3,)</f>
        <v>OutStation</v>
      </c>
    </row>
    <row r="1868" spans="1:29" hidden="1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  <c r="AC1868" s="71" t="str">
        <f>VLOOKUP(P1868,'Customer List'!B:D,3,)</f>
        <v>OutStation</v>
      </c>
    </row>
    <row r="1869" spans="1:29" hidden="1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  <c r="AC1869" s="71" t="str">
        <f>VLOOKUP(P1869,'Customer List'!B:D,3,)</f>
        <v>Local</v>
      </c>
    </row>
    <row r="1870" spans="1:29" hidden="1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  <c r="AC1870" s="71" t="str">
        <f>VLOOKUP(P1870,'Customer List'!B:D,3,)</f>
        <v>OutStation</v>
      </c>
    </row>
    <row r="1871" spans="1:29" hidden="1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  <c r="AC1871" s="71" t="str">
        <f>VLOOKUP(P1871,'Customer List'!B:D,3,)</f>
        <v>Local</v>
      </c>
    </row>
    <row r="1872" spans="1:29" hidden="1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  <c r="AC1872" s="71" t="str">
        <f>VLOOKUP(P1872,'Customer List'!B:D,3,)</f>
        <v>Local</v>
      </c>
    </row>
    <row r="1873" spans="1:29" hidden="1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  <c r="AC1873" s="71" t="str">
        <f>VLOOKUP(P1873,'Customer List'!B:D,3,)</f>
        <v>Local</v>
      </c>
    </row>
    <row r="1874" spans="1:29" hidden="1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  <c r="AC1874" s="71" t="str">
        <f>VLOOKUP(P1874,'Customer List'!B:D,3,)</f>
        <v>Local</v>
      </c>
    </row>
    <row r="1875" spans="1:29" hidden="1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  <c r="AC1875" s="71" t="str">
        <f>VLOOKUP(P1875,'Customer List'!B:D,3,)</f>
        <v>Local</v>
      </c>
    </row>
    <row r="1876" spans="1:29" hidden="1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  <c r="AC1876" s="71" t="str">
        <f>VLOOKUP(P1876,'Customer List'!B:D,3,)</f>
        <v>OutStation</v>
      </c>
    </row>
    <row r="1877" spans="1:29" hidden="1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  <c r="AC1877" s="71" t="str">
        <f>VLOOKUP(P1877,'Customer List'!B:D,3,)</f>
        <v>Local</v>
      </c>
    </row>
    <row r="1878" spans="1:29" hidden="1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  <c r="AC1878" s="71" t="str">
        <f>VLOOKUP(P1878,'Customer List'!B:D,3,)</f>
        <v>Local</v>
      </c>
    </row>
    <row r="1879" spans="1:29" hidden="1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  <c r="AC1879" s="71" t="str">
        <f>VLOOKUP(P1879,'Customer List'!B:D,3,)</f>
        <v>OutStation</v>
      </c>
    </row>
    <row r="1880" spans="1:29" hidden="1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  <c r="AC1880" s="71" t="str">
        <f>VLOOKUP(P1880,'Customer List'!B:D,3,)</f>
        <v>Local</v>
      </c>
    </row>
    <row r="1881" spans="1:29" hidden="1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  <c r="AC1881" s="71" t="str">
        <f>VLOOKUP(P1881,'Customer List'!B:D,3,)</f>
        <v>OutStation</v>
      </c>
    </row>
    <row r="1882" spans="1:29" hidden="1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  <c r="AC1882" s="71" t="str">
        <f>VLOOKUP(P1882,'Customer List'!B:D,3,)</f>
        <v>OutStation</v>
      </c>
    </row>
    <row r="1883" spans="1:29" hidden="1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  <c r="AC1883" s="71" t="str">
        <f>VLOOKUP(P1883,'Customer List'!B:D,3,)</f>
        <v>Local</v>
      </c>
    </row>
    <row r="1884" spans="1:29" hidden="1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  <c r="AC1884" s="71" t="str">
        <f>VLOOKUP(P1884,'Customer List'!B:D,3,)</f>
        <v>Local</v>
      </c>
    </row>
    <row r="1885" spans="1:29" hidden="1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  <c r="AC1885" s="71" t="str">
        <f>VLOOKUP(P1885,'Customer List'!B:D,3,)</f>
        <v>Local</v>
      </c>
    </row>
    <row r="1886" spans="1:29" hidden="1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  <c r="AC1886" s="71" t="str">
        <f>VLOOKUP(P1886,'Customer List'!B:D,3,)</f>
        <v>Local</v>
      </c>
    </row>
    <row r="1887" spans="1:29" hidden="1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  <c r="AC1887" s="71" t="str">
        <f>VLOOKUP(P1887,'Customer List'!B:D,3,)</f>
        <v>OutStation</v>
      </c>
    </row>
    <row r="1888" spans="1:29" hidden="1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  <c r="AC1888" s="71" t="str">
        <f>VLOOKUP(P1888,'Customer List'!B:D,3,)</f>
        <v>Local</v>
      </c>
    </row>
    <row r="1889" spans="1:29" hidden="1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  <c r="AC1889" s="71" t="str">
        <f>VLOOKUP(P1889,'Customer List'!B:D,3,)</f>
        <v>OutStation</v>
      </c>
    </row>
    <row r="1890" spans="1:29" hidden="1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  <c r="AC1890" s="71" t="str">
        <f>VLOOKUP(P1890,'Customer List'!B:D,3,)</f>
        <v>Local</v>
      </c>
    </row>
    <row r="1891" spans="1:29" hidden="1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  <c r="AC1891" s="71" t="str">
        <f>VLOOKUP(P1891,'Customer List'!B:D,3,)</f>
        <v>OutStation</v>
      </c>
    </row>
    <row r="1892" spans="1:29" hidden="1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  <c r="AC1892" s="71" t="str">
        <f>VLOOKUP(P1892,'Customer List'!B:D,3,)</f>
        <v>OutStation</v>
      </c>
    </row>
    <row r="1893" spans="1:29" hidden="1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  <c r="AC1893" s="71" t="str">
        <f>VLOOKUP(P1893,'Customer List'!B:D,3,)</f>
        <v>Local</v>
      </c>
    </row>
    <row r="1894" spans="1:29" hidden="1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  <c r="AC1894" s="71" t="str">
        <f>VLOOKUP(P1894,'Customer List'!B:D,3,)</f>
        <v>OutStation</v>
      </c>
    </row>
    <row r="1895" spans="1:29" hidden="1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  <c r="AC1895" s="71" t="str">
        <f>VLOOKUP(P1895,'Customer List'!B:D,3,)</f>
        <v>Local</v>
      </c>
    </row>
    <row r="1896" spans="1:29" hidden="1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  <c r="AC1896" s="71" t="str">
        <f>VLOOKUP(P1896,'Customer List'!B:D,3,)</f>
        <v>Local</v>
      </c>
    </row>
    <row r="1897" spans="1:29" hidden="1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  <c r="AC1897" s="71" t="str">
        <f>VLOOKUP(P1897,'Customer List'!B:D,3,)</f>
        <v>OutStation</v>
      </c>
    </row>
    <row r="1898" spans="1:29" hidden="1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  <c r="AC1898" s="71" t="str">
        <f>VLOOKUP(P1898,'Customer List'!B:D,3,)</f>
        <v>Local</v>
      </c>
    </row>
    <row r="1899" spans="1:29" hidden="1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  <c r="AC1899" s="71" t="str">
        <f>VLOOKUP(P1899,'Customer List'!B:D,3,)</f>
        <v>OutStation</v>
      </c>
    </row>
    <row r="1900" spans="1:29" hidden="1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  <c r="AC1900" s="71" t="str">
        <f>VLOOKUP(P1900,'Customer List'!B:D,3,)</f>
        <v>OutStation</v>
      </c>
    </row>
    <row r="1901" spans="1:29" hidden="1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  <c r="AC1901" s="71" t="str">
        <f>VLOOKUP(P1901,'Customer List'!B:D,3,)</f>
        <v>Local</v>
      </c>
    </row>
    <row r="1902" spans="1:29" hidden="1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  <c r="AC1902" s="71" t="str">
        <f>VLOOKUP(P1902,'Customer List'!B:D,3,)</f>
        <v>Local</v>
      </c>
    </row>
    <row r="1903" spans="1:29" hidden="1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  <c r="AC1903" s="71" t="str">
        <f>VLOOKUP(P1903,'Customer List'!B:D,3,)</f>
        <v>OutStation</v>
      </c>
    </row>
    <row r="1904" spans="1:29" hidden="1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  <c r="AC1904" s="71" t="str">
        <f>VLOOKUP(P1904,'Customer List'!B:D,3,)</f>
        <v>Local</v>
      </c>
    </row>
    <row r="1905" spans="1:29" hidden="1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  <c r="AC1905" s="71" t="str">
        <f>VLOOKUP(P1905,'Customer List'!B:D,3,)</f>
        <v>Local</v>
      </c>
    </row>
    <row r="1906" spans="1:29" hidden="1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  <c r="AC1906" s="71" t="str">
        <f>VLOOKUP(P1906,'Customer List'!B:D,3,)</f>
        <v>OutStation</v>
      </c>
    </row>
    <row r="1907" spans="1:29" hidden="1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  <c r="AC1907" s="71" t="str">
        <f>VLOOKUP(P1907,'Customer List'!B:D,3,)</f>
        <v>OutStation</v>
      </c>
    </row>
    <row r="1908" spans="1:29" hidden="1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  <c r="AC1908" s="71" t="str">
        <f>VLOOKUP(P1908,'Customer List'!B:D,3,)</f>
        <v>OutStation</v>
      </c>
    </row>
    <row r="1909" spans="1:29" hidden="1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  <c r="AC1909" s="71" t="str">
        <f>VLOOKUP(P1909,'Customer List'!B:D,3,)</f>
        <v>OutStation</v>
      </c>
    </row>
    <row r="1910" spans="1:29" hidden="1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  <c r="AC1910" s="71" t="str">
        <f>VLOOKUP(P1910,'Customer List'!B:D,3,)</f>
        <v>Local</v>
      </c>
    </row>
    <row r="1911" spans="1:29" hidden="1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  <c r="AC1911" s="71" t="str">
        <f>VLOOKUP(P1911,'Customer List'!B:D,3,)</f>
        <v>OutStation</v>
      </c>
    </row>
    <row r="1912" spans="1:29" hidden="1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  <c r="AC1912" s="71" t="str">
        <f>VLOOKUP(P1912,'Customer List'!B:D,3,)</f>
        <v>OutStation</v>
      </c>
    </row>
    <row r="1913" spans="1:29" hidden="1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  <c r="AC1913" s="71" t="str">
        <f>VLOOKUP(P1913,'Customer List'!B:D,3,)</f>
        <v>OutStation</v>
      </c>
    </row>
    <row r="1914" spans="1:29" hidden="1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  <c r="AC1914" s="71" t="str">
        <f>VLOOKUP(P1914,'Customer List'!B:D,3,)</f>
        <v>OutStation</v>
      </c>
    </row>
    <row r="1915" spans="1:29" hidden="1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  <c r="AC1915" s="71" t="str">
        <f>VLOOKUP(P1915,'Customer List'!B:D,3,)</f>
        <v>OutStation</v>
      </c>
    </row>
    <row r="1916" spans="1:29" hidden="1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  <c r="AC1916" s="71" t="str">
        <f>VLOOKUP(P1916,'Customer List'!B:D,3,)</f>
        <v>OutStation</v>
      </c>
    </row>
    <row r="1917" spans="1:29" hidden="1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  <c r="AC1917" s="71" t="str">
        <f>VLOOKUP(P1917,'Customer List'!B:D,3,)</f>
        <v>OutStation</v>
      </c>
    </row>
    <row r="1918" spans="1:29" hidden="1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  <c r="AC1918" s="71" t="str">
        <f>VLOOKUP(P1918,'Customer List'!B:D,3,)</f>
        <v>OutStation</v>
      </c>
    </row>
    <row r="1919" spans="1:29" hidden="1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  <c r="AC1919" s="71" t="str">
        <f>VLOOKUP(P1919,'Customer List'!B:D,3,)</f>
        <v>OutStation</v>
      </c>
    </row>
    <row r="1920" spans="1:29" hidden="1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  <c r="AC1920" s="71" t="str">
        <f>VLOOKUP(P1920,'Customer List'!B:D,3,)</f>
        <v>OutStation</v>
      </c>
    </row>
    <row r="1921" spans="1:29" hidden="1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  <c r="AC1921" s="71" t="str">
        <f>VLOOKUP(P1921,'Customer List'!B:D,3,)</f>
        <v>OutStation</v>
      </c>
    </row>
    <row r="1922" spans="1:29" hidden="1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  <c r="AC1922" s="71" t="str">
        <f>VLOOKUP(P1922,'Customer List'!B:D,3,)</f>
        <v>OutStation</v>
      </c>
    </row>
    <row r="1923" spans="1:29" hidden="1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  <c r="AC1923" s="71" t="str">
        <f>VLOOKUP(P1923,'Customer List'!B:D,3,)</f>
        <v>OutStation</v>
      </c>
    </row>
    <row r="1924" spans="1:29" hidden="1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  <c r="AC1924" s="71" t="str">
        <f>VLOOKUP(P1924,'Customer List'!B:D,3,)</f>
        <v>OutStation</v>
      </c>
    </row>
    <row r="1925" spans="1:29" hidden="1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  <c r="AC1925" s="71" t="str">
        <f>VLOOKUP(P1925,'Customer List'!B:D,3,)</f>
        <v>Local</v>
      </c>
    </row>
    <row r="1926" spans="1:29" hidden="1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  <c r="AC1926" s="71" t="str">
        <f>VLOOKUP(P1926,'Customer List'!B:D,3,)</f>
        <v>Local</v>
      </c>
    </row>
    <row r="1927" spans="1:29" hidden="1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  <c r="AC1927" s="71" t="str">
        <f>VLOOKUP(P1927,'Customer List'!B:D,3,)</f>
        <v>Local</v>
      </c>
    </row>
    <row r="1928" spans="1:29" hidden="1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  <c r="AC1928" s="71" t="str">
        <f>VLOOKUP(P1928,'Customer List'!B:D,3,)</f>
        <v>Local</v>
      </c>
    </row>
    <row r="1929" spans="1:29" hidden="1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  <c r="AC1929" s="71" t="str">
        <f>VLOOKUP(P1929,'Customer List'!B:D,3,)</f>
        <v>Local</v>
      </c>
    </row>
    <row r="1930" spans="1:29" hidden="1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  <c r="AC1930" s="71" t="str">
        <f>VLOOKUP(P1930,'Customer List'!B:D,3,)</f>
        <v>Local</v>
      </c>
    </row>
    <row r="1931" spans="1:29" hidden="1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  <c r="AC1931" s="71" t="str">
        <f>VLOOKUP(P1931,'Customer List'!B:D,3,)</f>
        <v>Local</v>
      </c>
    </row>
    <row r="1932" spans="1:29" hidden="1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  <c r="AC1932" s="71" t="str">
        <f>VLOOKUP(P1932,'Customer List'!B:D,3,)</f>
        <v>Local</v>
      </c>
    </row>
    <row r="1933" spans="1:29" hidden="1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  <c r="AC1933" s="71" t="str">
        <f>VLOOKUP(P1933,'Customer List'!B:D,3,)</f>
        <v>OutStation</v>
      </c>
    </row>
    <row r="1934" spans="1:29" hidden="1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  <c r="AC1934" s="71" t="str">
        <f>VLOOKUP(P1934,'Customer List'!B:D,3,)</f>
        <v>Local</v>
      </c>
    </row>
    <row r="1935" spans="1:29" hidden="1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  <c r="AC1935" s="71" t="str">
        <f>VLOOKUP(P1935,'Customer List'!B:D,3,)</f>
        <v>Local</v>
      </c>
    </row>
    <row r="1936" spans="1:29" hidden="1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  <c r="AC1936" s="71" t="str">
        <f>VLOOKUP(P1936,'Customer List'!B:D,3,)</f>
        <v>Local</v>
      </c>
    </row>
    <row r="1937" spans="1:29" hidden="1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  <c r="AC1937" s="71" t="str">
        <f>VLOOKUP(P1937,'Customer List'!B:D,3,)</f>
        <v>Local</v>
      </c>
    </row>
    <row r="1938" spans="1:29" hidden="1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  <c r="AC1938" s="71" t="str">
        <f>VLOOKUP(P1938,'Customer List'!B:D,3,)</f>
        <v>OutStation</v>
      </c>
    </row>
    <row r="1939" spans="1:29" hidden="1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  <c r="AC1939" s="71" t="str">
        <f>VLOOKUP(P1939,'Customer List'!B:D,3,)</f>
        <v>Local</v>
      </c>
    </row>
    <row r="1940" spans="1:29" hidden="1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  <c r="AC1940" s="71" t="str">
        <f>VLOOKUP(P1940,'Customer List'!B:D,3,)</f>
        <v>OutStation</v>
      </c>
    </row>
    <row r="1941" spans="1:29" hidden="1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  <c r="AC1941" s="71" t="str">
        <f>VLOOKUP(P1941,'Customer List'!B:D,3,)</f>
        <v>OutStation</v>
      </c>
    </row>
    <row r="1942" spans="1:29" hidden="1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  <c r="AC1942" s="71" t="str">
        <f>VLOOKUP(P1942,'Customer List'!B:D,3,)</f>
        <v>Local</v>
      </c>
    </row>
    <row r="1943" spans="1:29" hidden="1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  <c r="AC1943" s="71" t="str">
        <f>VLOOKUP(P1943,'Customer List'!B:D,3,)</f>
        <v>Local</v>
      </c>
    </row>
    <row r="1944" spans="1:29" hidden="1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  <c r="AC1944" s="71" t="str">
        <f>VLOOKUP(P1944,'Customer List'!B:D,3,)</f>
        <v>Local</v>
      </c>
    </row>
    <row r="1945" spans="1:29" hidden="1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  <c r="AC1945" s="71" t="str">
        <f>VLOOKUP(P1945,'Customer List'!B:D,3,)</f>
        <v>Local</v>
      </c>
    </row>
    <row r="1946" spans="1:29" hidden="1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  <c r="AC1946" s="71" t="str">
        <f>VLOOKUP(P1946,'Customer List'!B:D,3,)</f>
        <v>OutStation</v>
      </c>
    </row>
    <row r="1947" spans="1:29" hidden="1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  <c r="AC1947" s="71" t="str">
        <f>VLOOKUP(P1947,'Customer List'!B:D,3,)</f>
        <v>OutStation</v>
      </c>
    </row>
    <row r="1948" spans="1:29" hidden="1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  <c r="AC1948" s="71" t="str">
        <f>VLOOKUP(P1948,'Customer List'!B:D,3,)</f>
        <v>Local</v>
      </c>
    </row>
    <row r="1949" spans="1:29" hidden="1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  <c r="AC1949" s="71" t="str">
        <f>VLOOKUP(P1949,'Customer List'!B:D,3,)</f>
        <v>STOCK</v>
      </c>
    </row>
    <row r="1950" spans="1:29" hidden="1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  <c r="AC1950" s="71" t="str">
        <f>VLOOKUP(P1950,'Customer List'!B:D,3,)</f>
        <v>STOCK</v>
      </c>
    </row>
    <row r="1951" spans="1:29" hidden="1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  <c r="AC1951" s="71" t="str">
        <f>VLOOKUP(P1951,'Customer List'!B:D,3,)</f>
        <v>STOCK</v>
      </c>
    </row>
    <row r="1952" spans="1:29" hidden="1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  <c r="AC1952" s="71" t="str">
        <f>VLOOKUP(P1952,'Customer List'!B:D,3,)</f>
        <v>STOCK</v>
      </c>
    </row>
    <row r="1953" spans="1:29" hidden="1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  <c r="AC1953" s="71" t="str">
        <f>VLOOKUP(P1953,'Customer List'!B:D,3,)</f>
        <v>STOCK</v>
      </c>
    </row>
    <row r="1954" spans="1:29" hidden="1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  <c r="AC1954" s="71" t="str">
        <f>VLOOKUP(P1954,'Customer List'!B:D,3,)</f>
        <v>STOCK</v>
      </c>
    </row>
    <row r="1955" spans="1:29" hidden="1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  <c r="AC1955" s="71" t="str">
        <f>VLOOKUP(P1955,'Customer List'!B:D,3,)</f>
        <v>OutStation</v>
      </c>
    </row>
    <row r="1956" spans="1:29" hidden="1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  <c r="AC1956" s="71" t="str">
        <f>VLOOKUP(P1956,'Customer List'!B:D,3,)</f>
        <v>OutStation</v>
      </c>
    </row>
    <row r="1957" spans="1:29" hidden="1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  <c r="AC1957" s="71" t="str">
        <f>VLOOKUP(P1957,'Customer List'!B:D,3,)</f>
        <v>Local</v>
      </c>
    </row>
    <row r="1958" spans="1:29" hidden="1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  <c r="AC1958" s="71" t="str">
        <f>VLOOKUP(P1958,'Customer List'!B:D,3,)</f>
        <v>OutStation</v>
      </c>
    </row>
    <row r="1959" spans="1:29" hidden="1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  <c r="AC1959" s="71" t="str">
        <f>VLOOKUP(P1959,'Customer List'!B:D,3,)</f>
        <v>OutStation</v>
      </c>
    </row>
    <row r="1960" spans="1:29" hidden="1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  <c r="AC1960" s="71" t="str">
        <f>VLOOKUP(P1960,'Customer List'!B:D,3,)</f>
        <v>OutStation</v>
      </c>
    </row>
    <row r="1961" spans="1:29" hidden="1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  <c r="AC1961" s="71" t="str">
        <f>VLOOKUP(P1961,'Customer List'!B:D,3,)</f>
        <v>OutStation</v>
      </c>
    </row>
    <row r="1962" spans="1:29" hidden="1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  <c r="AC1962" s="71" t="str">
        <f>VLOOKUP(P1962,'Customer List'!B:D,3,)</f>
        <v>OutStation</v>
      </c>
    </row>
    <row r="1963" spans="1:29" hidden="1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  <c r="AC1963" s="71" t="str">
        <f>VLOOKUP(P1963,'Customer List'!B:D,3,)</f>
        <v>OutStation</v>
      </c>
    </row>
    <row r="1964" spans="1:29" hidden="1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  <c r="AC1964" s="71" t="str">
        <f>VLOOKUP(P1964,'Customer List'!B:D,3,)</f>
        <v>OutStation</v>
      </c>
    </row>
    <row r="1965" spans="1:29" hidden="1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  <c r="AC1965" s="71" t="str">
        <f>VLOOKUP(P1965,'Customer List'!B:D,3,)</f>
        <v>OutStation</v>
      </c>
    </row>
    <row r="1966" spans="1:29" hidden="1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  <c r="AC1966" s="71" t="str">
        <f>VLOOKUP(P1966,'Customer List'!B:D,3,)</f>
        <v>Local</v>
      </c>
    </row>
    <row r="1967" spans="1:29" hidden="1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  <c r="AC1967" s="71" t="str">
        <f>VLOOKUP(P1967,'Customer List'!B:D,3,)</f>
        <v>Local</v>
      </c>
    </row>
    <row r="1968" spans="1:29" hidden="1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  <c r="AC1968" s="71" t="str">
        <f>VLOOKUP(P1968,'Customer List'!B:D,3,)</f>
        <v>Local</v>
      </c>
    </row>
    <row r="1969" spans="1:29" hidden="1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  <c r="AC1969" s="71" t="str">
        <f>VLOOKUP(P1969,'Customer List'!B:D,3,)</f>
        <v>Local</v>
      </c>
    </row>
    <row r="1970" spans="1:29" hidden="1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  <c r="AC1970" s="71" t="str">
        <f>VLOOKUP(P1970,'Customer List'!B:D,3,)</f>
        <v>Local</v>
      </c>
    </row>
    <row r="1971" spans="1:29" hidden="1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  <c r="AC1971" s="71" t="str">
        <f>VLOOKUP(P1971,'Customer List'!B:D,3,)</f>
        <v>Local</v>
      </c>
    </row>
    <row r="1972" spans="1:29" hidden="1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  <c r="AC1972" s="71" t="str">
        <f>VLOOKUP(P1972,'Customer List'!B:D,3,)</f>
        <v>Local</v>
      </c>
    </row>
    <row r="1973" spans="1:29" hidden="1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  <c r="AC1973" s="71" t="str">
        <f>VLOOKUP(P1973,'Customer List'!B:D,3,)</f>
        <v>Local</v>
      </c>
    </row>
    <row r="1974" spans="1:29" hidden="1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  <c r="AC1974" s="71" t="str">
        <f>VLOOKUP(P1974,'Customer List'!B:D,3,)</f>
        <v>Local</v>
      </c>
    </row>
    <row r="1975" spans="1:29" hidden="1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  <c r="AC1975" s="71" t="str">
        <f>VLOOKUP(P1975,'Customer List'!B:D,3,)</f>
        <v>Local</v>
      </c>
    </row>
    <row r="1976" spans="1:29" hidden="1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  <c r="AC1976" s="71" t="str">
        <f>VLOOKUP(P1976,'Customer List'!B:D,3,)</f>
        <v>Local</v>
      </c>
    </row>
    <row r="1977" spans="1:29" hidden="1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  <c r="AC1977" s="71" t="str">
        <f>VLOOKUP(P1977,'Customer List'!B:D,3,)</f>
        <v>Local</v>
      </c>
    </row>
    <row r="1978" spans="1:29" hidden="1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  <c r="AC1978" s="71" t="str">
        <f>VLOOKUP(P1978,'Customer List'!B:D,3,)</f>
        <v>Local</v>
      </c>
    </row>
    <row r="1979" spans="1:29" hidden="1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  <c r="AC1979" s="71" t="str">
        <f>VLOOKUP(P1979,'Customer List'!B:D,3,)</f>
        <v>Local</v>
      </c>
    </row>
    <row r="1980" spans="1:29" hidden="1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  <c r="AC1980" s="71" t="str">
        <f>VLOOKUP(P1980,'Customer List'!B:D,3,)</f>
        <v>Local</v>
      </c>
    </row>
    <row r="1981" spans="1:29" hidden="1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  <c r="AC1981" s="71" t="str">
        <f>VLOOKUP(P1981,'Customer List'!B:D,3,)</f>
        <v>Local</v>
      </c>
    </row>
    <row r="1982" spans="1:29" hidden="1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  <c r="AC1982" s="71" t="str">
        <f>VLOOKUP(P1982,'Customer List'!B:D,3,)</f>
        <v>Local</v>
      </c>
    </row>
    <row r="1983" spans="1:29" hidden="1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  <c r="AC1983" s="71" t="str">
        <f>VLOOKUP(P1983,'Customer List'!B:D,3,)</f>
        <v>Local</v>
      </c>
    </row>
    <row r="1984" spans="1:29" hidden="1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  <c r="AC1984" s="71" t="str">
        <f>VLOOKUP(P1984,'Customer List'!B:D,3,)</f>
        <v>Local</v>
      </c>
    </row>
    <row r="1985" spans="1:29" hidden="1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  <c r="AC1985" s="71" t="str">
        <f>VLOOKUP(P1985,'Customer List'!B:D,3,)</f>
        <v>Local</v>
      </c>
    </row>
    <row r="1986" spans="1:29" hidden="1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  <c r="AC1986" s="71" t="str">
        <f>VLOOKUP(P1986,'Customer List'!B:D,3,)</f>
        <v>Local</v>
      </c>
    </row>
    <row r="1987" spans="1:29" hidden="1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  <c r="AC1987" s="71" t="str">
        <f>VLOOKUP(P1987,'Customer List'!B:D,3,)</f>
        <v>Local</v>
      </c>
    </row>
    <row r="1988" spans="1:29" hidden="1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  <c r="AC1988" s="71" t="str">
        <f>VLOOKUP(P1988,'Customer List'!B:D,3,)</f>
        <v>OutStation</v>
      </c>
    </row>
    <row r="1989" spans="1:29" hidden="1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  <c r="AC1989" s="71" t="str">
        <f>VLOOKUP(P1989,'Customer List'!B:D,3,)</f>
        <v>OutStation</v>
      </c>
    </row>
    <row r="1990" spans="1:29" hidden="1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  <c r="AC1990" s="71" t="str">
        <f>VLOOKUP(P1990,'Customer List'!B:D,3,)</f>
        <v>OutStation</v>
      </c>
    </row>
    <row r="1991" spans="1:29" hidden="1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  <c r="AC1991" s="71" t="str">
        <f>VLOOKUP(P1991,'Customer List'!B:D,3,)</f>
        <v>OutStation</v>
      </c>
    </row>
    <row r="1992" spans="1:29" hidden="1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  <c r="AC1992" s="71" t="str">
        <f>VLOOKUP(P1992,'Customer List'!B:D,3,)</f>
        <v>OutStation</v>
      </c>
    </row>
    <row r="1993" spans="1:29" hidden="1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  <c r="AC1993" s="71" t="str">
        <f>VLOOKUP(P1993,'Customer List'!B:D,3,)</f>
        <v>Local</v>
      </c>
    </row>
    <row r="1994" spans="1:29" hidden="1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  <c r="AC1994" s="71" t="str">
        <f>VLOOKUP(P1994,'Customer List'!B:D,3,)</f>
        <v>Local</v>
      </c>
    </row>
    <row r="1995" spans="1:29" hidden="1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  <c r="AC1995" s="71" t="str">
        <f>VLOOKUP(P1995,'Customer List'!B:D,3,)</f>
        <v>Local</v>
      </c>
    </row>
    <row r="1996" spans="1:29" hidden="1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  <c r="AC1996" s="71" t="str">
        <f>VLOOKUP(P1996,'Customer List'!B:D,3,)</f>
        <v>STOCK</v>
      </c>
    </row>
    <row r="1997" spans="1:29" hidden="1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  <c r="AC1997" s="71" t="str">
        <f>VLOOKUP(P1997,'Customer List'!B:D,3,)</f>
        <v>STOCK</v>
      </c>
    </row>
    <row r="1998" spans="1:29" hidden="1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  <c r="AC1998" s="71" t="str">
        <f>VLOOKUP(P1998,'Customer List'!B:D,3,)</f>
        <v>STOCK</v>
      </c>
    </row>
    <row r="1999" spans="1:29" hidden="1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  <c r="AC1999" s="71" t="e">
        <f>VLOOKUP(P1999,'Customer List'!B:D,3,)</f>
        <v>#N/A</v>
      </c>
    </row>
    <row r="2000" spans="1:29" hidden="1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  <c r="AC2000" s="71" t="str">
        <f>VLOOKUP(P2000,'Customer List'!B:D,3,)</f>
        <v>OutStation</v>
      </c>
    </row>
    <row r="2001" spans="1:29" hidden="1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  <c r="AC2001" s="71" t="str">
        <f>VLOOKUP(P2001,'Customer List'!B:D,3,)</f>
        <v>OutStation</v>
      </c>
    </row>
    <row r="2002" spans="1:29" hidden="1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  <c r="AC2002" s="71" t="str">
        <f>VLOOKUP(P2002,'Customer List'!B:D,3,)</f>
        <v>OutStation</v>
      </c>
    </row>
    <row r="2003" spans="1:29" hidden="1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  <c r="AC2003" s="71" t="str">
        <f>VLOOKUP(P2003,'Customer List'!B:D,3,)</f>
        <v>OutStation</v>
      </c>
    </row>
    <row r="2004" spans="1:29" hidden="1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  <c r="AC2004" s="71" t="str">
        <f>VLOOKUP(P2004,'Customer List'!B:D,3,)</f>
        <v>OutStation</v>
      </c>
    </row>
    <row r="2005" spans="1:29" hidden="1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  <c r="AC2005" s="71" t="str">
        <f>VLOOKUP(P2005,'Customer List'!B:D,3,)</f>
        <v>OutStation</v>
      </c>
    </row>
    <row r="2006" spans="1:29" hidden="1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  <c r="AC2006" s="71" t="str">
        <f>VLOOKUP(P2006,'Customer List'!B:D,3,)</f>
        <v>OutStation</v>
      </c>
    </row>
    <row r="2007" spans="1:29" hidden="1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  <c r="AC2007" s="71" t="str">
        <f>VLOOKUP(P2007,'Customer List'!B:D,3,)</f>
        <v>OutStation</v>
      </c>
    </row>
    <row r="2008" spans="1:29" hidden="1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  <c r="AC2008" s="71" t="str">
        <f>VLOOKUP(P2008,'Customer List'!B:D,3,)</f>
        <v>OutStation</v>
      </c>
    </row>
    <row r="2009" spans="1:29" hidden="1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  <c r="AC2009" s="71" t="str">
        <f>VLOOKUP(P2009,'Customer List'!B:D,3,)</f>
        <v>OutStation</v>
      </c>
    </row>
    <row r="2010" spans="1:29" hidden="1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  <c r="AC2010" s="71" t="str">
        <f>VLOOKUP(P2010,'Customer List'!B:D,3,)</f>
        <v>OutStation</v>
      </c>
    </row>
    <row r="2011" spans="1:29" hidden="1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  <c r="AC2011" s="71" t="str">
        <f>VLOOKUP(P2011,'Customer List'!B:D,3,)</f>
        <v>OutStation</v>
      </c>
    </row>
    <row r="2012" spans="1:29" hidden="1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  <c r="AC2012" s="71" t="str">
        <f>VLOOKUP(P2012,'Customer List'!B:D,3,)</f>
        <v>OutStation</v>
      </c>
    </row>
    <row r="2013" spans="1:29" hidden="1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  <c r="AC2013" s="71" t="str">
        <f>VLOOKUP(P2013,'Customer List'!B:D,3,)</f>
        <v>OutStation</v>
      </c>
    </row>
    <row r="2014" spans="1:29" hidden="1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  <c r="AC2014" s="71" t="str">
        <f>VLOOKUP(P2014,'Customer List'!B:D,3,)</f>
        <v>Local</v>
      </c>
    </row>
    <row r="2015" spans="1:29" hidden="1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  <c r="AC2015" s="71" t="str">
        <f>VLOOKUP(P2015,'Customer List'!B:D,3,)</f>
        <v>OutStation</v>
      </c>
    </row>
    <row r="2016" spans="1:29" hidden="1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  <c r="AC2016" s="71" t="str">
        <f>VLOOKUP(P2016,'Customer List'!B:D,3,)</f>
        <v>Local</v>
      </c>
    </row>
    <row r="2017" spans="1:29" hidden="1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  <c r="AC2017" s="71" t="str">
        <f>VLOOKUP(P2017,'Customer List'!B:D,3,)</f>
        <v>Local</v>
      </c>
    </row>
    <row r="2018" spans="1:29" hidden="1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  <c r="AC2018" s="71" t="str">
        <f>VLOOKUP(P2018,'Customer List'!B:D,3,)</f>
        <v>Local</v>
      </c>
    </row>
    <row r="2019" spans="1:29" hidden="1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  <c r="AC2019" s="71" t="str">
        <f>VLOOKUP(P2019,'Customer List'!B:D,3,)</f>
        <v>Local</v>
      </c>
    </row>
    <row r="2020" spans="1:29" hidden="1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  <c r="AC2020" s="71" t="str">
        <f>VLOOKUP(P2020,'Customer List'!B:D,3,)</f>
        <v>OutStation</v>
      </c>
    </row>
    <row r="2021" spans="1:29" hidden="1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  <c r="AC2021" s="71" t="str">
        <f>VLOOKUP(P2021,'Customer List'!B:D,3,)</f>
        <v>Local</v>
      </c>
    </row>
    <row r="2022" spans="1:29" hidden="1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  <c r="AC2022" s="71" t="str">
        <f>VLOOKUP(P2022,'Customer List'!B:D,3,)</f>
        <v>Local</v>
      </c>
    </row>
    <row r="2023" spans="1:29" hidden="1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  <c r="AC2023" s="71" t="str">
        <f>VLOOKUP(P2023,'Customer List'!B:D,3,)</f>
        <v>OutStation</v>
      </c>
    </row>
    <row r="2024" spans="1:29" hidden="1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  <c r="AC2024" s="71" t="str">
        <f>VLOOKUP(P2024,'Customer List'!B:D,3,)</f>
        <v>Local</v>
      </c>
    </row>
    <row r="2025" spans="1:29" hidden="1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  <c r="AC2025" s="71" t="str">
        <f>VLOOKUP(P2025,'Customer List'!B:D,3,)</f>
        <v>Local</v>
      </c>
    </row>
    <row r="2026" spans="1:29" hidden="1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  <c r="AC2026" s="71" t="str">
        <f>VLOOKUP(P2026,'Customer List'!B:D,3,)</f>
        <v>Local</v>
      </c>
    </row>
    <row r="2027" spans="1:29" hidden="1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  <c r="AC2027" s="71" t="str">
        <f>VLOOKUP(P2027,'Customer List'!B:D,3,)</f>
        <v>Local</v>
      </c>
    </row>
    <row r="2028" spans="1:29" hidden="1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  <c r="AC2028" s="71" t="str">
        <f>VLOOKUP(P2028,'Customer List'!B:D,3,)</f>
        <v>OutStation</v>
      </c>
    </row>
    <row r="2029" spans="1:29" hidden="1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  <c r="AC2029" s="71" t="str">
        <f>VLOOKUP(P2029,'Customer List'!B:D,3,)</f>
        <v>Local</v>
      </c>
    </row>
    <row r="2030" spans="1:29" hidden="1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  <c r="AC2030" s="71" t="str">
        <f>VLOOKUP(P2030,'Customer List'!B:D,3,)</f>
        <v>OutStation</v>
      </c>
    </row>
    <row r="2031" spans="1:29" hidden="1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  <c r="AC2031" s="71" t="str">
        <f>VLOOKUP(P2031,'Customer List'!B:D,3,)</f>
        <v>Local</v>
      </c>
    </row>
    <row r="2032" spans="1:29" hidden="1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  <c r="AC2032" s="71" t="str">
        <f>VLOOKUP(P2032,'Customer List'!B:D,3,)</f>
        <v>OutStation</v>
      </c>
    </row>
    <row r="2033" spans="1:29" hidden="1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  <c r="AC2033" s="71" t="str">
        <f>VLOOKUP(P2033,'Customer List'!B:D,3,)</f>
        <v>OutStation</v>
      </c>
    </row>
    <row r="2034" spans="1:29" hidden="1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  <c r="AC2034" s="71" t="str">
        <f>VLOOKUP(P2034,'Customer List'!B:D,3,)</f>
        <v>Local</v>
      </c>
    </row>
    <row r="2035" spans="1:29" hidden="1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  <c r="AC2035" s="71" t="str">
        <f>VLOOKUP(P2035,'Customer List'!B:D,3,)</f>
        <v>Local</v>
      </c>
    </row>
    <row r="2036" spans="1:29" hidden="1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  <c r="AC2036" s="71" t="str">
        <f>VLOOKUP(P2036,'Customer List'!B:D,3,)</f>
        <v>OutStation</v>
      </c>
    </row>
    <row r="2037" spans="1:29" hidden="1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  <c r="AC2037" s="71" t="str">
        <f>VLOOKUP(P2037,'Customer List'!B:D,3,)</f>
        <v>OutStation</v>
      </c>
    </row>
    <row r="2038" spans="1:29" hidden="1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  <c r="AC2038" s="71" t="str">
        <f>VLOOKUP(P2038,'Customer List'!B:D,3,)</f>
        <v>Local</v>
      </c>
    </row>
    <row r="2039" spans="1:29" hidden="1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  <c r="AC2039" s="71" t="str">
        <f>VLOOKUP(P2039,'Customer List'!B:D,3,)</f>
        <v>OutStation</v>
      </c>
    </row>
    <row r="2040" spans="1:29" hidden="1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  <c r="AC2040" s="71" t="str">
        <f>VLOOKUP(P2040,'Customer List'!B:D,3,)</f>
        <v>OutStation</v>
      </c>
    </row>
    <row r="2041" spans="1:29" hidden="1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  <c r="AC2041" s="71" t="str">
        <f>VLOOKUP(P2041,'Customer List'!B:D,3,)</f>
        <v>Local</v>
      </c>
    </row>
    <row r="2042" spans="1:29" hidden="1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  <c r="AC2042" s="71" t="str">
        <f>VLOOKUP(P2042,'Customer List'!B:D,3,)</f>
        <v>Local</v>
      </c>
    </row>
    <row r="2043" spans="1:29" hidden="1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  <c r="AC2043" s="71" t="str">
        <f>VLOOKUP(P2043,'Customer List'!B:D,3,)</f>
        <v>Local</v>
      </c>
    </row>
    <row r="2044" spans="1:29" hidden="1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  <c r="AC2044" s="71" t="str">
        <f>VLOOKUP(P2044,'Customer List'!B:D,3,)</f>
        <v>OutStation</v>
      </c>
    </row>
    <row r="2045" spans="1:29" hidden="1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  <c r="AC2045" s="71" t="str">
        <f>VLOOKUP(P2045,'Customer List'!B:D,3,)</f>
        <v>Local</v>
      </c>
    </row>
    <row r="2046" spans="1:29" hidden="1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  <c r="AC2046" s="71" t="str">
        <f>VLOOKUP(P2046,'Customer List'!B:D,3,)</f>
        <v>OutStation</v>
      </c>
    </row>
    <row r="2047" spans="1:29" hidden="1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  <c r="AC2047" s="71" t="str">
        <f>VLOOKUP(P2047,'Customer List'!B:D,3,)</f>
        <v>Local</v>
      </c>
    </row>
    <row r="2048" spans="1:29" hidden="1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  <c r="AC2048" s="71" t="str">
        <f>VLOOKUP(P2048,'Customer List'!B:D,3,)</f>
        <v>OutStation</v>
      </c>
    </row>
    <row r="2049" spans="1:29" hidden="1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  <c r="AC2049" s="71" t="str">
        <f>VLOOKUP(P2049,'Customer List'!B:D,3,)</f>
        <v>OutStation</v>
      </c>
    </row>
    <row r="2050" spans="1:29" hidden="1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  <c r="AC2050" s="71" t="str">
        <f>VLOOKUP(P2050,'Customer List'!B:D,3,)</f>
        <v>Local</v>
      </c>
    </row>
    <row r="2051" spans="1:29" hidden="1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  <c r="AC2051" s="71" t="str">
        <f>VLOOKUP(P2051,'Customer List'!B:D,3,)</f>
        <v>Local</v>
      </c>
    </row>
    <row r="2052" spans="1:29" hidden="1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  <c r="AC2052" s="71" t="str">
        <f>VLOOKUP(P2052,'Customer List'!B:D,3,)</f>
        <v>OutStation</v>
      </c>
    </row>
    <row r="2053" spans="1:29" hidden="1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  <c r="AC2053" s="71" t="str">
        <f>VLOOKUP(P2053,'Customer List'!B:D,3,)</f>
        <v>OutStation</v>
      </c>
    </row>
    <row r="2054" spans="1:29" hidden="1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  <c r="AC2054" s="71" t="str">
        <f>VLOOKUP(P2054,'Customer List'!B:D,3,)</f>
        <v>Local</v>
      </c>
    </row>
    <row r="2055" spans="1:29" hidden="1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  <c r="AC2055" s="71" t="str">
        <f>VLOOKUP(P2055,'Customer List'!B:D,3,)</f>
        <v>OutStation</v>
      </c>
    </row>
    <row r="2056" spans="1:29" hidden="1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  <c r="AC2056" s="71" t="str">
        <f>VLOOKUP(P2056,'Customer List'!B:D,3,)</f>
        <v>Local</v>
      </c>
    </row>
    <row r="2057" spans="1:29" hidden="1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  <c r="AC2057" s="71" t="str">
        <f>VLOOKUP(P2057,'Customer List'!B:D,3,)</f>
        <v>OutStation</v>
      </c>
    </row>
    <row r="2058" spans="1:29" hidden="1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  <c r="AC2058" s="71" t="str">
        <f>VLOOKUP(P2058,'Customer List'!B:D,3,)</f>
        <v>Local</v>
      </c>
    </row>
    <row r="2059" spans="1:29" hidden="1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  <c r="AC2059" s="71" t="str">
        <f>VLOOKUP(P2059,'Customer List'!B:D,3,)</f>
        <v>OutStation</v>
      </c>
    </row>
    <row r="2060" spans="1:29" hidden="1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  <c r="AC2060" s="71" t="str">
        <f>VLOOKUP(P2060,'Customer List'!B:D,3,)</f>
        <v>Local</v>
      </c>
    </row>
    <row r="2061" spans="1:29" hidden="1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  <c r="AC2061" s="71" t="str">
        <f>VLOOKUP(P2061,'Customer List'!B:D,3,)</f>
        <v>OutStation</v>
      </c>
    </row>
    <row r="2062" spans="1:29" hidden="1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  <c r="AC2062" s="71" t="str">
        <f>VLOOKUP(P2062,'Customer List'!B:D,3,)</f>
        <v>OutStation</v>
      </c>
    </row>
    <row r="2063" spans="1:29" hidden="1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  <c r="AC2063" s="71" t="str">
        <f>VLOOKUP(P2063,'Customer List'!B:D,3,)</f>
        <v>Local</v>
      </c>
    </row>
    <row r="2064" spans="1:29" hidden="1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  <c r="AC2064" s="71" t="str">
        <f>VLOOKUP(P2064,'Customer List'!B:D,3,)</f>
        <v>OutStation</v>
      </c>
    </row>
    <row r="2065" spans="1:29" hidden="1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  <c r="AC2065" s="71" t="str">
        <f>VLOOKUP(P2065,'Customer List'!B:D,3,)</f>
        <v>OutStation</v>
      </c>
    </row>
    <row r="2066" spans="1:29" hidden="1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  <c r="AC2066" s="71" t="str">
        <f>VLOOKUP(P2066,'Customer List'!B:D,3,)</f>
        <v>Local</v>
      </c>
    </row>
    <row r="2067" spans="1:29" hidden="1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  <c r="AC2067" s="71" t="str">
        <f>VLOOKUP(P2067,'Customer List'!B:D,3,)</f>
        <v>Local</v>
      </c>
    </row>
    <row r="2068" spans="1:29" hidden="1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  <c r="AC2068" s="71" t="str">
        <f>VLOOKUP(P2068,'Customer List'!B:D,3,)</f>
        <v>Local</v>
      </c>
    </row>
    <row r="2069" spans="1:29" hidden="1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  <c r="AC2069" s="71" t="str">
        <f>VLOOKUP(P2069,'Customer List'!B:D,3,)</f>
        <v>OutStation</v>
      </c>
    </row>
    <row r="2070" spans="1:29" hidden="1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  <c r="AC2070" s="71" t="str">
        <f>VLOOKUP(P2070,'Customer List'!B:D,3,)</f>
        <v>OutStation</v>
      </c>
    </row>
    <row r="2071" spans="1:29" hidden="1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  <c r="AC2071" s="71" t="str">
        <f>VLOOKUP(P2071,'Customer List'!B:D,3,)</f>
        <v>OutStation</v>
      </c>
    </row>
    <row r="2072" spans="1:29" hidden="1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  <c r="AC2072" s="71" t="str">
        <f>VLOOKUP(P2072,'Customer List'!B:D,3,)</f>
        <v>Local</v>
      </c>
    </row>
    <row r="2073" spans="1:29" hidden="1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  <c r="AC2073" s="71" t="str">
        <f>VLOOKUP(P2073,'Customer List'!B:D,3,)</f>
        <v>OutStation</v>
      </c>
    </row>
    <row r="2074" spans="1:29" hidden="1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  <c r="AC2074" s="71" t="str">
        <f>VLOOKUP(P2074,'Customer List'!B:D,3,)</f>
        <v>OutStation</v>
      </c>
    </row>
    <row r="2075" spans="1:29" hidden="1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 t="s">
        <v>3654</v>
      </c>
      <c r="N2075" s="47" t="s">
        <v>3654</v>
      </c>
      <c r="O2075" s="57">
        <v>0</v>
      </c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>NA</v>
      </c>
      <c r="AA2075" s="26" t="str">
        <f t="shared" si="245"/>
        <v/>
      </c>
      <c r="AB2075" s="26" t="str">
        <f>VLOOKUP(U2075,'Currency Sheet'!A:C,3,)</f>
        <v>DOLLAR</v>
      </c>
      <c r="AC2075" s="71" t="str">
        <f>VLOOKUP(P2075,'Customer List'!B:D,3,)</f>
        <v>OutStation</v>
      </c>
    </row>
    <row r="2076" spans="1:29" hidden="1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  <c r="AC2076" s="71" t="str">
        <f>VLOOKUP(P2076,'Customer List'!B:D,3,)</f>
        <v>OutStation</v>
      </c>
    </row>
    <row r="2077" spans="1:29" hidden="1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  <c r="AC2077" s="71" t="str">
        <f>VLOOKUP(P2077,'Customer List'!B:D,3,)</f>
        <v>Local</v>
      </c>
    </row>
    <row r="2078" spans="1:29" hidden="1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  <c r="AC2078" s="71" t="str">
        <f>VLOOKUP(P2078,'Customer List'!B:D,3,)</f>
        <v>Local</v>
      </c>
    </row>
    <row r="2079" spans="1:29" hidden="1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  <c r="AC2079" s="71" t="str">
        <f>VLOOKUP(P2079,'Customer List'!B:D,3,)</f>
        <v>OutStation</v>
      </c>
    </row>
    <row r="2080" spans="1:29" hidden="1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  <c r="AC2080" s="71" t="str">
        <f>VLOOKUP(P2080,'Customer List'!B:D,3,)</f>
        <v>OutStation</v>
      </c>
    </row>
    <row r="2081" spans="1:29" hidden="1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  <c r="AC2081" s="71" t="str">
        <f>VLOOKUP(P2081,'Customer List'!B:D,3,)</f>
        <v>OutStation</v>
      </c>
    </row>
    <row r="2082" spans="1:29" hidden="1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  <c r="AC2082" s="71" t="str">
        <f>VLOOKUP(P2082,'Customer List'!B:D,3,)</f>
        <v>OutStation</v>
      </c>
    </row>
    <row r="2083" spans="1:29" hidden="1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  <c r="AC2083" s="71" t="str">
        <f>VLOOKUP(P2083,'Customer List'!B:D,3,)</f>
        <v>Local</v>
      </c>
    </row>
    <row r="2084" spans="1:29" hidden="1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  <c r="AC2084" s="71" t="str">
        <f>VLOOKUP(P2084,'Customer List'!B:D,3,)</f>
        <v>Local</v>
      </c>
    </row>
    <row r="2085" spans="1:29" hidden="1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  <c r="AC2085" s="71" t="str">
        <f>VLOOKUP(P2085,'Customer List'!B:D,3,)</f>
        <v>OutStation</v>
      </c>
    </row>
    <row r="2086" spans="1:29" hidden="1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  <c r="AC2086" s="71" t="str">
        <f>VLOOKUP(P2086,'Customer List'!B:D,3,)</f>
        <v>Local</v>
      </c>
    </row>
    <row r="2087" spans="1:29" hidden="1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  <c r="AC2087" s="71" t="str">
        <f>VLOOKUP(P2087,'Customer List'!B:D,3,)</f>
        <v>Local</v>
      </c>
    </row>
    <row r="2088" spans="1:29" hidden="1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  <c r="AC2088" s="71" t="str">
        <f>VLOOKUP(P2088,'Customer List'!B:D,3,)</f>
        <v>OutStation</v>
      </c>
    </row>
    <row r="2089" spans="1:29" hidden="1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  <c r="AC2089" s="71" t="str">
        <f>VLOOKUP(P2089,'Customer List'!B:D,3,)</f>
        <v>Local</v>
      </c>
    </row>
    <row r="2090" spans="1:29" hidden="1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  <c r="AC2090" s="71" t="str">
        <f>VLOOKUP(P2090,'Customer List'!B:D,3,)</f>
        <v>OutStation</v>
      </c>
    </row>
    <row r="2091" spans="1:29" hidden="1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  <c r="AC2091" s="71" t="str">
        <f>VLOOKUP(P2091,'Customer List'!B:D,3,)</f>
        <v>OutStation</v>
      </c>
    </row>
    <row r="2092" spans="1:29" hidden="1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  <c r="AC2092" s="71" t="str">
        <f>VLOOKUP(P2092,'Customer List'!B:D,3,)</f>
        <v>OutStation</v>
      </c>
    </row>
    <row r="2093" spans="1:29" hidden="1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  <c r="AC2093" s="71" t="str">
        <f>VLOOKUP(P2093,'Customer List'!B:D,3,)</f>
        <v>Local</v>
      </c>
    </row>
    <row r="2094" spans="1:29" hidden="1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  <c r="AC2094" s="71" t="str">
        <f>VLOOKUP(P2094,'Customer List'!B:D,3,)</f>
        <v>OutStation</v>
      </c>
    </row>
    <row r="2095" spans="1:29" hidden="1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  <c r="AC2095" s="71" t="str">
        <f>VLOOKUP(P2095,'Customer List'!B:D,3,)</f>
        <v>OutStation</v>
      </c>
    </row>
    <row r="2096" spans="1:29" hidden="1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  <c r="AC2096" s="71" t="str">
        <f>VLOOKUP(P2096,'Customer List'!B:D,3,)</f>
        <v>OutStation</v>
      </c>
    </row>
    <row r="2097" spans="1:29" hidden="1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  <c r="AC2097" s="71" t="str">
        <f>VLOOKUP(P2097,'Customer List'!B:D,3,)</f>
        <v>OutStation</v>
      </c>
    </row>
    <row r="2098" spans="1:29" hidden="1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  <c r="AC2098" s="71" t="str">
        <f>VLOOKUP(P2098,'Customer List'!B:D,3,)</f>
        <v>OutStation</v>
      </c>
    </row>
    <row r="2099" spans="1:29" hidden="1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  <c r="AC2099" s="71" t="str">
        <f>VLOOKUP(P2099,'Customer List'!B:D,3,)</f>
        <v>STOCK</v>
      </c>
    </row>
    <row r="2100" spans="1:29" hidden="1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  <c r="AC2100" s="71" t="e">
        <f>VLOOKUP(P2100,'Customer List'!B:D,3,)</f>
        <v>#N/A</v>
      </c>
    </row>
    <row r="2101" spans="1:29" hidden="1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  <c r="AC2101" s="71" t="str">
        <f>VLOOKUP(P2101,'Customer List'!B:D,3,)</f>
        <v>OutStation</v>
      </c>
    </row>
    <row r="2102" spans="1:29" hidden="1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  <c r="AC2102" s="71" t="str">
        <f>VLOOKUP(P2102,'Customer List'!B:D,3,)</f>
        <v>OutStation</v>
      </c>
    </row>
    <row r="2103" spans="1:29" hidden="1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  <c r="AC2103" s="71" t="str">
        <f>VLOOKUP(P2103,'Customer List'!B:D,3,)</f>
        <v>OutStation</v>
      </c>
    </row>
    <row r="2104" spans="1:29" hidden="1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  <c r="AC2104" s="71" t="str">
        <f>VLOOKUP(P2104,'Customer List'!B:D,3,)</f>
        <v>OutStation</v>
      </c>
    </row>
    <row r="2105" spans="1:29" hidden="1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  <c r="AC2105" s="71" t="str">
        <f>VLOOKUP(P2105,'Customer List'!B:D,3,)</f>
        <v>OutStation</v>
      </c>
    </row>
    <row r="2106" spans="1:29" hidden="1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  <c r="AC2106" s="71" t="str">
        <f>VLOOKUP(P2106,'Customer List'!B:D,3,)</f>
        <v>OutStation</v>
      </c>
    </row>
    <row r="2107" spans="1:29" hidden="1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  <c r="AC2107" s="71" t="str">
        <f>VLOOKUP(P2107,'Customer List'!B:D,3,)</f>
        <v>OutStation</v>
      </c>
    </row>
    <row r="2108" spans="1:29" hidden="1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  <c r="AC2108" s="71" t="str">
        <f>VLOOKUP(P2108,'Customer List'!B:D,3,)</f>
        <v>OutStation</v>
      </c>
    </row>
    <row r="2109" spans="1:29" hidden="1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  <c r="AC2109" s="71" t="str">
        <f>VLOOKUP(P2109,'Customer List'!B:D,3,)</f>
        <v>OutStation</v>
      </c>
    </row>
    <row r="2110" spans="1:29" hidden="1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  <c r="AC2110" s="71" t="str">
        <f>VLOOKUP(P2110,'Customer List'!B:D,3,)</f>
        <v>OutStation</v>
      </c>
    </row>
    <row r="2111" spans="1:29" hidden="1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  <c r="AC2111" s="71" t="str">
        <f>VLOOKUP(P2111,'Customer List'!B:D,3,)</f>
        <v>OutStation</v>
      </c>
    </row>
    <row r="2112" spans="1:29" hidden="1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  <c r="AC2112" s="71" t="str">
        <f>VLOOKUP(P2112,'Customer List'!B:D,3,)</f>
        <v>OutStation</v>
      </c>
    </row>
    <row r="2113" spans="1:29" hidden="1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  <c r="AC2113" s="71" t="str">
        <f>VLOOKUP(P2113,'Customer List'!B:D,3,)</f>
        <v>OutStation</v>
      </c>
    </row>
    <row r="2114" spans="1:29" hidden="1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  <c r="AC2114" s="71" t="str">
        <f>VLOOKUP(P2114,'Customer List'!B:D,3,)</f>
        <v>Local</v>
      </c>
    </row>
    <row r="2115" spans="1:29" hidden="1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  <c r="AC2115" s="71" t="str">
        <f>VLOOKUP(P2115,'Customer List'!B:D,3,)</f>
        <v>Local</v>
      </c>
    </row>
    <row r="2116" spans="1:29" hidden="1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  <c r="AC2116" s="71" t="str">
        <f>VLOOKUP(P2116,'Customer List'!B:D,3,)</f>
        <v>STOCK</v>
      </c>
    </row>
    <row r="2117" spans="1:29" hidden="1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  <c r="AC2117" s="71" t="str">
        <f>VLOOKUP(P2117,'Customer List'!B:D,3,)</f>
        <v>OutStation</v>
      </c>
    </row>
    <row r="2118" spans="1:29" hidden="1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  <c r="AC2118" s="71" t="str">
        <f>VLOOKUP(P2118,'Customer List'!B:D,3,)</f>
        <v>OutStation</v>
      </c>
    </row>
    <row r="2119" spans="1:29" hidden="1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  <c r="AC2119" s="71" t="str">
        <f>VLOOKUP(P2119,'Customer List'!B:D,3,)</f>
        <v>OutStation</v>
      </c>
    </row>
    <row r="2120" spans="1:29" hidden="1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  <c r="AC2120" s="71" t="str">
        <f>VLOOKUP(P2120,'Customer List'!B:D,3,)</f>
        <v>OutStation</v>
      </c>
    </row>
    <row r="2121" spans="1:29" hidden="1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  <c r="AC2121" s="71" t="str">
        <f>VLOOKUP(P2121,'Customer List'!B:D,3,)</f>
        <v>OutStation</v>
      </c>
    </row>
    <row r="2122" spans="1:29" hidden="1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  <c r="AC2122" s="71" t="str">
        <f>VLOOKUP(P2122,'Customer List'!B:D,3,)</f>
        <v>OutStation</v>
      </c>
    </row>
    <row r="2123" spans="1:29" hidden="1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  <c r="AC2123" s="71" t="str">
        <f>VLOOKUP(P2123,'Customer List'!B:D,3,)</f>
        <v>Local</v>
      </c>
    </row>
    <row r="2124" spans="1:29" hidden="1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 t="s">
        <v>2031</v>
      </c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1149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  <c r="AC2124" s="71" t="str">
        <f>VLOOKUP(P2124,'Customer List'!B:D,3,)</f>
        <v>STOCK</v>
      </c>
    </row>
    <row r="2125" spans="1:29" hidden="1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  <c r="AC2125" s="71" t="str">
        <f>VLOOKUP(P2125,'Customer List'!B:D,3,)</f>
        <v>STOCK</v>
      </c>
    </row>
    <row r="2126" spans="1:29" hidden="1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  <c r="AC2126" s="71" t="e">
        <f>VLOOKUP(P2126,'Customer List'!B:D,3,)</f>
        <v>#N/A</v>
      </c>
    </row>
    <row r="2127" spans="1:29" hidden="1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  <c r="AC2127" s="71" t="str">
        <f>VLOOKUP(P2127,'Customer List'!B:D,3,)</f>
        <v>Local</v>
      </c>
    </row>
    <row r="2128" spans="1:29" hidden="1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  <c r="AC2128" s="71" t="str">
        <f>VLOOKUP(P2128,'Customer List'!B:D,3,)</f>
        <v>STOCK</v>
      </c>
    </row>
    <row r="2129" spans="1:29" hidden="1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3560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/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  <c r="AC2129" s="71" t="str">
        <f>VLOOKUP(P2129,'Customer List'!B:D,3,)</f>
        <v>Local</v>
      </c>
    </row>
    <row r="2130" spans="1:29" hidden="1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  <c r="AC2130" s="71" t="e">
        <f>VLOOKUP(P2130,'Customer List'!B:D,3,)</f>
        <v>#N/A</v>
      </c>
    </row>
    <row r="2131" spans="1:29" hidden="1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  <c r="AC2131" s="71" t="str">
        <f>VLOOKUP(P2131,'Customer List'!B:D,3,)</f>
        <v>Local</v>
      </c>
    </row>
    <row r="2132" spans="1:29" hidden="1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  <c r="AC2132" s="71" t="str">
        <f>VLOOKUP(P2132,'Customer List'!B:D,3,)</f>
        <v>STOCK</v>
      </c>
    </row>
    <row r="2133" spans="1:29" hidden="1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  <c r="AC2133" s="71" t="str">
        <f>VLOOKUP(P2133,'Customer List'!B:D,3,)</f>
        <v>Local</v>
      </c>
    </row>
    <row r="2134" spans="1:29" hidden="1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  <c r="AC2134" s="71" t="str">
        <f>VLOOKUP(P2134,'Customer List'!B:D,3,)</f>
        <v>Local</v>
      </c>
    </row>
    <row r="2135" spans="1:29" hidden="1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  <c r="AC2135" s="71" t="e">
        <f>VLOOKUP(P2135,'Customer List'!B:D,3,)</f>
        <v>#N/A</v>
      </c>
    </row>
    <row r="2136" spans="1:29" hidden="1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  <c r="AC2136" s="71" t="e">
        <f>VLOOKUP(P2136,'Customer List'!B:D,3,)</f>
        <v>#N/A</v>
      </c>
    </row>
    <row r="2137" spans="1:29" hidden="1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3564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3565</v>
      </c>
      <c r="U2137" s="26" t="s">
        <v>2092</v>
      </c>
      <c r="V2137" s="26" t="str">
        <f>VLOOKUP(P2137,'Customer List'!B:C,2,)</f>
        <v>Delhi</v>
      </c>
      <c r="W2137" s="59"/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  <c r="AC2137" s="71" t="str">
        <f>VLOOKUP(P2137,'Customer List'!B:D,3,)</f>
        <v>Local</v>
      </c>
    </row>
    <row r="2138" spans="1:29" hidden="1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  <c r="AC2138" s="71" t="str">
        <f>VLOOKUP(P2138,'Customer List'!B:D,3,)</f>
        <v>Local</v>
      </c>
    </row>
    <row r="2139" spans="1:29" hidden="1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  <c r="AC2139" s="71" t="str">
        <f>VLOOKUP(P2139,'Customer List'!B:D,3,)</f>
        <v>STOCK</v>
      </c>
    </row>
    <row r="2140" spans="1:29" hidden="1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  <c r="AC2140" s="71" t="str">
        <f>VLOOKUP(P2140,'Customer List'!B:D,3,)</f>
        <v>STOCK</v>
      </c>
    </row>
    <row r="2141" spans="1:29" hidden="1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  <c r="AC2141" s="71" t="str">
        <f>VLOOKUP(P2141,'Customer List'!B:D,3,)</f>
        <v>Local</v>
      </c>
    </row>
    <row r="2142" spans="1:29" hidden="1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  <c r="AC2142" s="71" t="str">
        <f>VLOOKUP(P2142,'Customer List'!B:D,3,)</f>
        <v>Local</v>
      </c>
    </row>
    <row r="2143" spans="1:29" hidden="1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  <c r="AC2143" s="71" t="str">
        <f>VLOOKUP(P2143,'Customer List'!B:D,3,)</f>
        <v>Local</v>
      </c>
    </row>
    <row r="2144" spans="1:29" hidden="1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  <c r="AC2144" s="71" t="e">
        <f>VLOOKUP(P2144,'Customer List'!B:D,3,)</f>
        <v>#N/A</v>
      </c>
    </row>
    <row r="2145" spans="1:29" hidden="1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  <c r="AC2145" s="71" t="str">
        <f>VLOOKUP(P2145,'Customer List'!B:D,3,)</f>
        <v>STOCK</v>
      </c>
    </row>
    <row r="2146" spans="1:29" hidden="1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  <c r="AC2146" s="71" t="str">
        <f>VLOOKUP(P2146,'Customer List'!B:D,3,)</f>
        <v>STOCK</v>
      </c>
    </row>
    <row r="2147" spans="1:29" hidden="1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  <c r="AC2147" s="71" t="str">
        <f>VLOOKUP(P2147,'Customer List'!B:D,3,)</f>
        <v>STOCK</v>
      </c>
    </row>
    <row r="2148" spans="1:29" hidden="1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  <c r="AC2148" s="71" t="str">
        <f>VLOOKUP(P2148,'Customer List'!B:D,3,)</f>
        <v>STOCK</v>
      </c>
    </row>
    <row r="2149" spans="1:29" hidden="1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  <c r="AC2149" s="71" t="str">
        <f>VLOOKUP(P2149,'Customer List'!B:D,3,)</f>
        <v>STOCK</v>
      </c>
    </row>
    <row r="2150" spans="1:29" hidden="1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  <c r="AC2150" s="71" t="str">
        <f>VLOOKUP(P2150,'Customer List'!B:D,3,)</f>
        <v>STOCK</v>
      </c>
    </row>
    <row r="2151" spans="1:29" hidden="1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  <c r="AC2151" s="71" t="e">
        <f>VLOOKUP(P2151,'Customer List'!B:D,3,)</f>
        <v>#N/A</v>
      </c>
    </row>
    <row r="2152" spans="1:29" hidden="1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  <c r="AC2152" s="71" t="e">
        <f>VLOOKUP(P2152,'Customer List'!B:D,3,)</f>
        <v>#N/A</v>
      </c>
    </row>
    <row r="2153" spans="1:29" hidden="1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  <c r="AC2153" s="71" t="str">
        <f>VLOOKUP(P2153,'Customer List'!B:D,3,)</f>
        <v>STOCK</v>
      </c>
    </row>
    <row r="2154" spans="1:29" hidden="1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  <c r="AC2154" s="71" t="str">
        <f>VLOOKUP(P2154,'Customer List'!B:D,3,)</f>
        <v>STOCK</v>
      </c>
    </row>
    <row r="2155" spans="1:29" hidden="1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  <c r="AC2155" s="71" t="str">
        <f>VLOOKUP(P2155,'Customer List'!B:D,3,)</f>
        <v>STOCK</v>
      </c>
    </row>
    <row r="2156" spans="1:29" hidden="1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  <c r="AC2156" s="71" t="str">
        <f>VLOOKUP(P2156,'Customer List'!B:D,3,)</f>
        <v>STOCK</v>
      </c>
    </row>
    <row r="2157" spans="1:29" hidden="1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3560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/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  <c r="AC2157" s="71" t="str">
        <f>VLOOKUP(P2157,'Customer List'!B:D,3,)</f>
        <v>Local</v>
      </c>
    </row>
    <row r="2158" spans="1:29" hidden="1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  <c r="AC2158" s="71" t="str">
        <f>VLOOKUP(P2158,'Customer List'!B:D,3,)</f>
        <v>STOCK</v>
      </c>
    </row>
    <row r="2159" spans="1:29" hidden="1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 t="s">
        <v>2078</v>
      </c>
      <c r="R2159" s="26" t="s">
        <v>638</v>
      </c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  <c r="AC2159" s="71" t="e">
        <f>VLOOKUP(P2159,'Customer List'!B:D,3,)</f>
        <v>#N/A</v>
      </c>
    </row>
    <row r="2160" spans="1:29" hidden="1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 t="s">
        <v>2078</v>
      </c>
      <c r="R2160" s="26" t="s">
        <v>638</v>
      </c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  <c r="AC2160" s="71" t="e">
        <f>VLOOKUP(P2160,'Customer List'!B:D,3,)</f>
        <v>#N/A</v>
      </c>
    </row>
    <row r="2161" spans="1:29" hidden="1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  <c r="AC2161" s="71" t="str">
        <f>VLOOKUP(P2161,'Customer List'!B:D,3,)</f>
        <v>Local</v>
      </c>
    </row>
    <row r="2162" spans="1:29" hidden="1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  <c r="AC2162" s="71" t="str">
        <f>VLOOKUP(P2162,'Customer List'!B:D,3,)</f>
        <v>Local</v>
      </c>
    </row>
    <row r="2163" spans="1:29" hidden="1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  <c r="AC2163" s="71" t="str">
        <f>VLOOKUP(P2163,'Customer List'!B:D,3,)</f>
        <v>Local</v>
      </c>
    </row>
    <row r="2164" spans="1:29" hidden="1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  <c r="AC2164" s="71" t="str">
        <f>VLOOKUP(P2164,'Customer List'!B:D,3,)</f>
        <v>Local</v>
      </c>
    </row>
    <row r="2165" spans="1:29" hidden="1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  <c r="AC2165" s="71" t="str">
        <f>VLOOKUP(P2165,'Customer List'!B:D,3,)</f>
        <v>Local</v>
      </c>
    </row>
    <row r="2166" spans="1:29" hidden="1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  <c r="AC2166" s="71" t="str">
        <f>VLOOKUP(P2166,'Customer List'!B:D,3,)</f>
        <v>Local</v>
      </c>
    </row>
    <row r="2167" spans="1:29" hidden="1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  <c r="AC2167" s="71" t="str">
        <f>VLOOKUP(P2167,'Customer List'!B:D,3,)</f>
        <v>Local</v>
      </c>
    </row>
    <row r="2168" spans="1:29" hidden="1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  <c r="AC2168" s="71" t="str">
        <f>VLOOKUP(P2168,'Customer List'!B:D,3,)</f>
        <v>Local</v>
      </c>
    </row>
    <row r="2169" spans="1:29" hidden="1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  <c r="AC2169" s="71" t="str">
        <f>VLOOKUP(P2169,'Customer List'!B:D,3,)</f>
        <v>STOCK</v>
      </c>
    </row>
    <row r="2170" spans="1:29" hidden="1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  <c r="AC2170" s="71" t="e">
        <f>VLOOKUP(P2170,'Customer List'!B:D,3,)</f>
        <v>#N/A</v>
      </c>
    </row>
    <row r="2171" spans="1:29" hidden="1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  <c r="AC2171" s="71" t="str">
        <f>VLOOKUP(P2171,'Customer List'!B:D,3,)</f>
        <v>STOCK</v>
      </c>
    </row>
    <row r="2172" spans="1:29" hidden="1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  <c r="AC2172" s="71" t="str">
        <f>VLOOKUP(P2172,'Customer List'!B:D,3,)</f>
        <v>STOCK</v>
      </c>
    </row>
    <row r="2173" spans="1:29" hidden="1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  <c r="AC2173" s="71" t="str">
        <f>VLOOKUP(P2173,'Customer List'!B:D,3,)</f>
        <v>OutStation</v>
      </c>
    </row>
    <row r="2174" spans="1:29" hidden="1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  <c r="AC2174" s="71" t="str">
        <f>VLOOKUP(P2174,'Customer List'!B:D,3,)</f>
        <v>Local</v>
      </c>
    </row>
    <row r="2175" spans="1:29" hidden="1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  <c r="AC2175" s="71" t="str">
        <f>VLOOKUP(P2175,'Customer List'!B:D,3,)</f>
        <v>STOCK</v>
      </c>
    </row>
    <row r="2176" spans="1:29" hidden="1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  <c r="AC2176" s="71" t="str">
        <f>VLOOKUP(P2176,'Customer List'!B:D,3,)</f>
        <v>STOCK</v>
      </c>
    </row>
    <row r="2177" spans="1:29" hidden="1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  <c r="AC2177" s="71" t="str">
        <f>VLOOKUP(P2177,'Customer List'!B:D,3,)</f>
        <v>STOCK</v>
      </c>
    </row>
    <row r="2178" spans="1:29" hidden="1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  <c r="AC2178" s="71" t="str">
        <f>VLOOKUP(P2178,'Customer List'!B:D,3,)</f>
        <v>STOCK</v>
      </c>
    </row>
    <row r="2179" spans="1:29" hidden="1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  <c r="AC2179" s="71" t="str">
        <f>VLOOKUP(P2179,'Customer List'!B:D,3,)</f>
        <v>STOCK</v>
      </c>
    </row>
    <row r="2180" spans="1:29" hidden="1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  <c r="AC2180" s="71" t="str">
        <f>VLOOKUP(P2180,'Customer List'!B:D,3,)</f>
        <v>STOCK</v>
      </c>
    </row>
    <row r="2181" spans="1:29" hidden="1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  <c r="AC2181" s="71" t="str">
        <f>VLOOKUP(P2181,'Customer List'!B:D,3,)</f>
        <v>Local</v>
      </c>
    </row>
    <row r="2182" spans="1:29" hidden="1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  <c r="AC2182" s="71" t="str">
        <f>VLOOKUP(P2182,'Customer List'!B:D,3,)</f>
        <v>STOCK</v>
      </c>
    </row>
    <row r="2183" spans="1:29" hidden="1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  <c r="AC2183" s="71" t="e">
        <f>VLOOKUP(P2183,'Customer List'!B:D,3,)</f>
        <v>#N/A</v>
      </c>
    </row>
    <row r="2184" spans="1:29" hidden="1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  <c r="AC2184" s="71" t="str">
        <f>VLOOKUP(P2184,'Customer List'!B:D,3,)</f>
        <v>STOCK</v>
      </c>
    </row>
    <row r="2185" spans="1:29" hidden="1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  <c r="AC2185" s="71" t="e">
        <f>VLOOKUP(P2185,'Customer List'!B:D,3,)</f>
        <v>#N/A</v>
      </c>
    </row>
    <row r="2186" spans="1:29" hidden="1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  <c r="AC2186" s="71" t="str">
        <f>VLOOKUP(P2186,'Customer List'!B:D,3,)</f>
        <v>STOCK</v>
      </c>
    </row>
    <row r="2187" spans="1:29" hidden="1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  <c r="AC2187" s="71" t="str">
        <f>VLOOKUP(P2187,'Customer List'!B:D,3,)</f>
        <v>Local</v>
      </c>
    </row>
    <row r="2188" spans="1:29" hidden="1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  <c r="AC2188" s="71" t="str">
        <f>VLOOKUP(P2188,'Customer List'!B:D,3,)</f>
        <v>OutStation</v>
      </c>
    </row>
    <row r="2189" spans="1:29" hidden="1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  <c r="AC2189" s="71" t="str">
        <f>VLOOKUP(P2189,'Customer List'!B:D,3,)</f>
        <v>Local</v>
      </c>
    </row>
    <row r="2190" spans="1:29" hidden="1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  <c r="AC2190" s="71" t="str">
        <f>VLOOKUP(P2190,'Customer List'!B:D,3,)</f>
        <v>Local</v>
      </c>
    </row>
    <row r="2191" spans="1:29" hidden="1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  <c r="AC2191" s="71" t="e">
        <f>VLOOKUP(P2191,'Customer List'!B:D,3,)</f>
        <v>#N/A</v>
      </c>
    </row>
    <row r="2192" spans="1:29" hidden="1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  <c r="AC2192" s="71" t="e">
        <f>VLOOKUP(P2192,'Customer List'!B:D,3,)</f>
        <v>#N/A</v>
      </c>
    </row>
    <row r="2193" spans="1:29" hidden="1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  <c r="AC2193" s="71" t="str">
        <f>VLOOKUP(P2193,'Customer List'!B:D,3,)</f>
        <v>Local</v>
      </c>
    </row>
    <row r="2194" spans="1:29" hidden="1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  <c r="AC2194" s="71" t="str">
        <f>VLOOKUP(P2194,'Customer List'!B:D,3,)</f>
        <v>Local</v>
      </c>
    </row>
    <row r="2195" spans="1:29" hidden="1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  <c r="AC2195" s="71" t="str">
        <f>VLOOKUP(P2195,'Customer List'!B:D,3,)</f>
        <v>Local</v>
      </c>
    </row>
    <row r="2196" spans="1:29" hidden="1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  <c r="AC2196" s="71" t="str">
        <f>VLOOKUP(P2196,'Customer List'!B:D,3,)</f>
        <v>Local</v>
      </c>
    </row>
    <row r="2197" spans="1:29" hidden="1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  <c r="AC2197" s="71" t="str">
        <f>VLOOKUP(P2197,'Customer List'!B:D,3,)</f>
        <v>STOCK</v>
      </c>
    </row>
    <row r="2198" spans="1:29" hidden="1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  <c r="AC2198" s="71" t="str">
        <f>VLOOKUP(P2198,'Customer List'!B:D,3,)</f>
        <v>Local</v>
      </c>
    </row>
    <row r="2199" spans="1:29" hidden="1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  <c r="AC2199" s="71" t="str">
        <f>VLOOKUP(P2199,'Customer List'!B:D,3,)</f>
        <v>Local</v>
      </c>
    </row>
    <row r="2200" spans="1:29" hidden="1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  <c r="AC2200" s="71" t="str">
        <f>VLOOKUP(P2200,'Customer List'!B:D,3,)</f>
        <v>Local</v>
      </c>
    </row>
    <row r="2201" spans="1:29" hidden="1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  <c r="AC2201" s="71" t="str">
        <f>VLOOKUP(P2201,'Customer List'!B:D,3,)</f>
        <v>STOCK</v>
      </c>
    </row>
    <row r="2202" spans="1:29" hidden="1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  <c r="AC2202" s="71" t="str">
        <f>VLOOKUP(P2202,'Customer List'!B:D,3,)</f>
        <v>STOCK</v>
      </c>
    </row>
    <row r="2203" spans="1:29" hidden="1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  <c r="AC2203" s="71" t="str">
        <f>VLOOKUP(P2203,'Customer List'!B:D,3,)</f>
        <v>STOCK</v>
      </c>
    </row>
    <row r="2204" spans="1:29" hidden="1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  <c r="AC2204" s="71" t="str">
        <f>VLOOKUP(P2204,'Customer List'!B:D,3,)</f>
        <v>Local</v>
      </c>
    </row>
    <row r="2205" spans="1:29" hidden="1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  <c r="AC2205" s="71" t="str">
        <f>VLOOKUP(P2205,'Customer List'!B:D,3,)</f>
        <v>Local</v>
      </c>
    </row>
    <row r="2206" spans="1:29" hidden="1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  <c r="AC2206" s="71" t="str">
        <f>VLOOKUP(P2206,'Customer List'!B:D,3,)</f>
        <v>Local</v>
      </c>
    </row>
    <row r="2207" spans="1:29" hidden="1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  <c r="AC2207" s="71" t="str">
        <f>VLOOKUP(P2207,'Customer List'!B:D,3,)</f>
        <v>OutStation</v>
      </c>
    </row>
    <row r="2208" spans="1:29" hidden="1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  <c r="AC2208" s="71" t="str">
        <f>VLOOKUP(P2208,'Customer List'!B:D,3,)</f>
        <v>Local</v>
      </c>
    </row>
    <row r="2209" spans="1:29" hidden="1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  <c r="AC2209" s="71" t="str">
        <f>VLOOKUP(P2209,'Customer List'!B:D,3,)</f>
        <v>Local</v>
      </c>
    </row>
    <row r="2210" spans="1:29" hidden="1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  <c r="AC2210" s="71" t="str">
        <f>VLOOKUP(P2210,'Customer List'!B:D,3,)</f>
        <v>STOCK</v>
      </c>
    </row>
    <row r="2211" spans="1:29" hidden="1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  <c r="AC2211" s="71" t="str">
        <f>VLOOKUP(P2211,'Customer List'!B:D,3,)</f>
        <v>Local</v>
      </c>
    </row>
    <row r="2212" spans="1:29" hidden="1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  <c r="AC2212" s="71" t="str">
        <f>VLOOKUP(P2212,'Customer List'!B:D,3,)</f>
        <v>Local</v>
      </c>
    </row>
    <row r="2213" spans="1:29" hidden="1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  <c r="AC2213" s="71" t="str">
        <f>VLOOKUP(P2213,'Customer List'!B:D,3,)</f>
        <v>Local</v>
      </c>
    </row>
    <row r="2214" spans="1:29" hidden="1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  <c r="AC2214" s="71" t="str">
        <f>VLOOKUP(P2214,'Customer List'!B:D,3,)</f>
        <v>Local</v>
      </c>
    </row>
    <row r="2215" spans="1:29" hidden="1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  <c r="AC2215" s="71" t="str">
        <f>VLOOKUP(P2215,'Customer List'!B:D,3,)</f>
        <v>Local</v>
      </c>
    </row>
    <row r="2216" spans="1:29" hidden="1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  <c r="AC2216" s="71" t="str">
        <f>VLOOKUP(P2216,'Customer List'!B:D,3,)</f>
        <v>Local</v>
      </c>
    </row>
    <row r="2217" spans="1:29" hidden="1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  <c r="AC2217" s="71" t="str">
        <f>VLOOKUP(P2217,'Customer List'!B:D,3,)</f>
        <v>Local</v>
      </c>
    </row>
    <row r="2218" spans="1:29" hidden="1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  <c r="AC2218" s="71" t="str">
        <f>VLOOKUP(P2218,'Customer List'!B:D,3,)</f>
        <v>Local</v>
      </c>
    </row>
    <row r="2219" spans="1:29" hidden="1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  <c r="AC2219" s="71" t="str">
        <f>VLOOKUP(P2219,'Customer List'!B:D,3,)</f>
        <v>STOCK</v>
      </c>
    </row>
    <row r="2220" spans="1:29" hidden="1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  <c r="AC2220" s="71" t="str">
        <f>VLOOKUP(P2220,'Customer List'!B:D,3,)</f>
        <v>Local</v>
      </c>
    </row>
    <row r="2221" spans="1:29" hidden="1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  <c r="AC2221" s="71" t="str">
        <f>VLOOKUP(P2221,'Customer List'!B:D,3,)</f>
        <v>STOCK</v>
      </c>
    </row>
    <row r="2222" spans="1:29" hidden="1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  <c r="AC2222" s="71" t="str">
        <f>VLOOKUP(P2222,'Customer List'!B:D,3,)</f>
        <v>STOCK</v>
      </c>
    </row>
    <row r="2223" spans="1:29" hidden="1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  <c r="AC2223" s="71" t="str">
        <f>VLOOKUP(P2223,'Customer List'!B:D,3,)</f>
        <v>Local</v>
      </c>
    </row>
    <row r="2224" spans="1:29" hidden="1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  <c r="AC2224" s="71" t="str">
        <f>VLOOKUP(P2224,'Customer List'!B:D,3,)</f>
        <v>STOCK</v>
      </c>
    </row>
    <row r="2225" spans="1:29" hidden="1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  <c r="AC2225" s="71" t="str">
        <f>VLOOKUP(P2225,'Customer List'!B:D,3,)</f>
        <v>STOCK</v>
      </c>
    </row>
    <row r="2226" spans="1:29" hidden="1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  <c r="AC2226" s="71" t="str">
        <f>VLOOKUP(P2226,'Customer List'!B:D,3,)</f>
        <v>Local</v>
      </c>
    </row>
    <row r="2227" spans="1:29" hidden="1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  <c r="AC2227" s="71" t="str">
        <f>VLOOKUP(P2227,'Customer List'!B:D,3,)</f>
        <v>OutStation</v>
      </c>
    </row>
    <row r="2228" spans="1:29" hidden="1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  <c r="AC2228" s="71" t="str">
        <f>VLOOKUP(P2228,'Customer List'!B:D,3,)</f>
        <v>OutStation</v>
      </c>
    </row>
    <row r="2229" spans="1:29" hidden="1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  <c r="AC2229" s="71" t="str">
        <f>VLOOKUP(P2229,'Customer List'!B:D,3,)</f>
        <v>Local</v>
      </c>
    </row>
    <row r="2230" spans="1:29" hidden="1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  <c r="AC2230" s="71" t="str">
        <f>VLOOKUP(P2230,'Customer List'!B:D,3,)</f>
        <v>OutStation</v>
      </c>
    </row>
    <row r="2231" spans="1:29" hidden="1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  <c r="AC2231" s="71" t="str">
        <f>VLOOKUP(P2231,'Customer List'!B:D,3,)</f>
        <v>Local</v>
      </c>
    </row>
    <row r="2232" spans="1:29" hidden="1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  <c r="AC2232" s="71" t="str">
        <f>VLOOKUP(P2232,'Customer List'!B:D,3,)</f>
        <v>OutStation</v>
      </c>
    </row>
    <row r="2233" spans="1:29" hidden="1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  <c r="AC2233" s="71" t="str">
        <f>VLOOKUP(P2233,'Customer List'!B:D,3,)</f>
        <v>OutStation</v>
      </c>
    </row>
    <row r="2234" spans="1:29" hidden="1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  <c r="AC2234" s="71" t="str">
        <f>VLOOKUP(P2234,'Customer List'!B:D,3,)</f>
        <v>OutStation</v>
      </c>
    </row>
    <row r="2235" spans="1:29" hidden="1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  <c r="AC2235" s="71" t="str">
        <f>VLOOKUP(P2235,'Customer List'!B:D,3,)</f>
        <v>OutStation</v>
      </c>
    </row>
    <row r="2236" spans="1:29" hidden="1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  <c r="AC2236" s="71" t="str">
        <f>VLOOKUP(P2236,'Customer List'!B:D,3,)</f>
        <v>OutStation</v>
      </c>
    </row>
    <row r="2237" spans="1:29" hidden="1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  <c r="AC2237" s="71" t="str">
        <f>VLOOKUP(P2237,'Customer List'!B:D,3,)</f>
        <v>OutStation</v>
      </c>
    </row>
    <row r="2238" spans="1:29" hidden="1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  <c r="AC2238" s="71" t="str">
        <f>VLOOKUP(P2238,'Customer List'!B:D,3,)</f>
        <v>OutStation</v>
      </c>
    </row>
    <row r="2239" spans="1:29" hidden="1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  <c r="AC2239" s="71" t="str">
        <f>VLOOKUP(P2239,'Customer List'!B:D,3,)</f>
        <v>Local</v>
      </c>
    </row>
    <row r="2240" spans="1:29" hidden="1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  <c r="AC2240" s="71" t="str">
        <f>VLOOKUP(P2240,'Customer List'!B:D,3,)</f>
        <v>Local</v>
      </c>
    </row>
    <row r="2241" spans="1:29" hidden="1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  <c r="AC2241" s="71" t="str">
        <f>VLOOKUP(P2241,'Customer List'!B:D,3,)</f>
        <v>OutStation</v>
      </c>
    </row>
    <row r="2242" spans="1:29" hidden="1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  <c r="AC2242" s="71" t="str">
        <f>VLOOKUP(P2242,'Customer List'!B:D,3,)</f>
        <v>OutStation</v>
      </c>
    </row>
    <row r="2243" spans="1:29" hidden="1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  <c r="AC2243" s="71" t="str">
        <f>VLOOKUP(P2243,'Customer List'!B:D,3,)</f>
        <v>OutStation</v>
      </c>
    </row>
    <row r="2244" spans="1:29" hidden="1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  <c r="AC2244" s="71" t="str">
        <f>VLOOKUP(P2244,'Customer List'!B:D,3,)</f>
        <v>Local</v>
      </c>
    </row>
    <row r="2245" spans="1:29" hidden="1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  <c r="AC2245" s="71" t="str">
        <f>VLOOKUP(P2245,'Customer List'!B:D,3,)</f>
        <v>OutStation</v>
      </c>
    </row>
    <row r="2246" spans="1:29" hidden="1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  <c r="AC2246" s="71" t="str">
        <f>VLOOKUP(P2246,'Customer List'!B:D,3,)</f>
        <v>OutStation</v>
      </c>
    </row>
    <row r="2247" spans="1:29" hidden="1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  <c r="AC2247" s="71" t="str">
        <f>VLOOKUP(P2247,'Customer List'!B:D,3,)</f>
        <v>OutStation</v>
      </c>
    </row>
    <row r="2248" spans="1:29" hidden="1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  <c r="AC2248" s="71" t="str">
        <f>VLOOKUP(P2248,'Customer List'!B:D,3,)</f>
        <v>OutStation</v>
      </c>
    </row>
    <row r="2249" spans="1:29" hidden="1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  <c r="AC2249" s="71" t="str">
        <f>VLOOKUP(P2249,'Customer List'!B:D,3,)</f>
        <v>OutStation</v>
      </c>
    </row>
    <row r="2250" spans="1:29" hidden="1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  <c r="AC2250" s="71" t="str">
        <f>VLOOKUP(P2250,'Customer List'!B:D,3,)</f>
        <v>Local</v>
      </c>
    </row>
    <row r="2251" spans="1:29" hidden="1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  <c r="AC2251" s="71" t="str">
        <f>VLOOKUP(P2251,'Customer List'!B:D,3,)</f>
        <v>OutStation</v>
      </c>
    </row>
    <row r="2252" spans="1:29" hidden="1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  <c r="AC2252" s="71" t="str">
        <f>VLOOKUP(P2252,'Customer List'!B:D,3,)</f>
        <v>Local</v>
      </c>
    </row>
    <row r="2253" spans="1:29" hidden="1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  <c r="AC2253" s="71" t="str">
        <f>VLOOKUP(P2253,'Customer List'!B:D,3,)</f>
        <v>OutStation</v>
      </c>
    </row>
    <row r="2254" spans="1:29" hidden="1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  <c r="AC2254" s="71" t="str">
        <f>VLOOKUP(P2254,'Customer List'!B:D,3,)</f>
        <v>OutStation</v>
      </c>
    </row>
    <row r="2255" spans="1:29" hidden="1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  <c r="AC2255" s="71" t="str">
        <f>VLOOKUP(P2255,'Customer List'!B:D,3,)</f>
        <v>Local</v>
      </c>
    </row>
    <row r="2256" spans="1:29" hidden="1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  <c r="AC2256" s="71" t="str">
        <f>VLOOKUP(P2256,'Customer List'!B:D,3,)</f>
        <v>OutStation</v>
      </c>
    </row>
    <row r="2257" spans="1:29" hidden="1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  <c r="AC2257" s="71" t="str">
        <f>VLOOKUP(P2257,'Customer List'!B:D,3,)</f>
        <v>Local</v>
      </c>
    </row>
    <row r="2258" spans="1:29" hidden="1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  <c r="AC2258" s="71" t="str">
        <f>VLOOKUP(P2258,'Customer List'!B:D,3,)</f>
        <v>Local</v>
      </c>
    </row>
    <row r="2259" spans="1:29" hidden="1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  <c r="AC2259" s="71" t="str">
        <f>VLOOKUP(P2259,'Customer List'!B:D,3,)</f>
        <v>Local</v>
      </c>
    </row>
    <row r="2260" spans="1:29" hidden="1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  <c r="AC2260" s="71" t="str">
        <f>VLOOKUP(P2260,'Customer List'!B:D,3,)</f>
        <v>Local</v>
      </c>
    </row>
    <row r="2261" spans="1:29" hidden="1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  <c r="AC2261" s="71" t="str">
        <f>VLOOKUP(P2261,'Customer List'!B:D,3,)</f>
        <v>Local</v>
      </c>
    </row>
    <row r="2262" spans="1:29" hidden="1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  <c r="AC2262" s="71" t="str">
        <f>VLOOKUP(P2262,'Customer List'!B:D,3,)</f>
        <v>Local</v>
      </c>
    </row>
    <row r="2263" spans="1:29" hidden="1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  <c r="AC2263" s="71" t="str">
        <f>VLOOKUP(P2263,'Customer List'!B:D,3,)</f>
        <v>OutStation</v>
      </c>
    </row>
    <row r="2264" spans="1:29" hidden="1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  <c r="AC2264" s="71" t="str">
        <f>VLOOKUP(P2264,'Customer List'!B:D,3,)</f>
        <v>Local</v>
      </c>
    </row>
    <row r="2265" spans="1:29" hidden="1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  <c r="AC2265" s="71" t="str">
        <f>VLOOKUP(P2265,'Customer List'!B:D,3,)</f>
        <v>Local</v>
      </c>
    </row>
    <row r="2266" spans="1:29" hidden="1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  <c r="AC2266" s="71" t="str">
        <f>VLOOKUP(P2266,'Customer List'!B:D,3,)</f>
        <v>Local</v>
      </c>
    </row>
    <row r="2267" spans="1:29" hidden="1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3539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  <c r="AC2267" s="71" t="str">
        <f>VLOOKUP(P2267,'Customer List'!B:D,3,)</f>
        <v>OutStation</v>
      </c>
    </row>
    <row r="2268" spans="1:29" hidden="1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  <c r="AC2268" s="71" t="str">
        <f>VLOOKUP(P2268,'Customer List'!B:D,3,)</f>
        <v>Local</v>
      </c>
    </row>
    <row r="2269" spans="1:29" hidden="1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  <c r="AC2269" s="71" t="str">
        <f>VLOOKUP(P2269,'Customer List'!B:D,3,)</f>
        <v>Local</v>
      </c>
    </row>
    <row r="2270" spans="1:29" hidden="1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  <c r="AC2270" s="71" t="str">
        <f>VLOOKUP(P2270,'Customer List'!B:D,3,)</f>
        <v>Local</v>
      </c>
    </row>
    <row r="2271" spans="1:29" hidden="1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  <c r="AC2271" s="71" t="str">
        <f>VLOOKUP(P2271,'Customer List'!B:D,3,)</f>
        <v>OutStation</v>
      </c>
    </row>
    <row r="2272" spans="1:29" hidden="1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  <c r="AC2272" s="71" t="str">
        <f>VLOOKUP(P2272,'Customer List'!B:D,3,)</f>
        <v>Local</v>
      </c>
    </row>
    <row r="2273" spans="1:29" hidden="1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  <c r="AC2273" s="71" t="str">
        <f>VLOOKUP(P2273,'Customer List'!B:D,3,)</f>
        <v>Local</v>
      </c>
    </row>
    <row r="2274" spans="1:29" hidden="1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  <c r="AC2274" s="71" t="str">
        <f>VLOOKUP(P2274,'Customer List'!B:D,3,)</f>
        <v>Local</v>
      </c>
    </row>
    <row r="2275" spans="1:29" hidden="1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  <c r="AC2275" s="71" t="str">
        <f>VLOOKUP(P2275,'Customer List'!B:D,3,)</f>
        <v>OutStation</v>
      </c>
    </row>
    <row r="2276" spans="1:29" hidden="1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  <c r="AC2276" s="71" t="str">
        <f>VLOOKUP(P2276,'Customer List'!B:D,3,)</f>
        <v>OutStation</v>
      </c>
    </row>
    <row r="2277" spans="1:29" hidden="1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  <c r="AC2277" s="71" t="str">
        <f>VLOOKUP(P2277,'Customer List'!B:D,3,)</f>
        <v>Local</v>
      </c>
    </row>
    <row r="2278" spans="1:29" hidden="1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  <c r="AC2278" s="71" t="str">
        <f>VLOOKUP(P2278,'Customer List'!B:D,3,)</f>
        <v>Local</v>
      </c>
    </row>
    <row r="2279" spans="1:29" hidden="1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3539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  <c r="AC2279" s="71" t="str">
        <f>VLOOKUP(P2279,'Customer List'!B:D,3,)</f>
        <v>OutStation</v>
      </c>
    </row>
    <row r="2280" spans="1:29" hidden="1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  <c r="AC2280" s="71" t="str">
        <f>VLOOKUP(P2280,'Customer List'!B:D,3,)</f>
        <v>Local</v>
      </c>
    </row>
    <row r="2281" spans="1:29" hidden="1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3539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  <c r="AC2281" s="71" t="str">
        <f>VLOOKUP(P2281,'Customer List'!B:D,3,)</f>
        <v>OutStation</v>
      </c>
    </row>
    <row r="2282" spans="1:29" hidden="1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  <c r="AC2282" s="71" t="str">
        <f>VLOOKUP(P2282,'Customer List'!B:D,3,)</f>
        <v>Local</v>
      </c>
    </row>
    <row r="2283" spans="1:29" hidden="1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  <c r="AC2283" s="71" t="str">
        <f>VLOOKUP(P2283,'Customer List'!B:D,3,)</f>
        <v>OutStation</v>
      </c>
    </row>
    <row r="2284" spans="1:29" hidden="1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  <c r="AC2284" s="71" t="str">
        <f>VLOOKUP(P2284,'Customer List'!B:D,3,)</f>
        <v>OutStation</v>
      </c>
    </row>
    <row r="2285" spans="1:29" hidden="1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  <c r="AC2285" s="71" t="str">
        <f>VLOOKUP(P2285,'Customer List'!B:D,3,)</f>
        <v>OutStation</v>
      </c>
    </row>
    <row r="2286" spans="1:29" hidden="1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  <c r="AC2286" s="71" t="str">
        <f>VLOOKUP(P2286,'Customer List'!B:D,3,)</f>
        <v>Local</v>
      </c>
    </row>
    <row r="2287" spans="1:29" hidden="1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  <c r="AC2287" s="71" t="str">
        <f>VLOOKUP(P2287,'Customer List'!B:D,3,)</f>
        <v>OutStation</v>
      </c>
    </row>
    <row r="2288" spans="1:29" hidden="1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  <c r="AC2288" s="71" t="str">
        <f>VLOOKUP(P2288,'Customer List'!B:D,3,)</f>
        <v>OutStation</v>
      </c>
    </row>
    <row r="2289" spans="1:29" hidden="1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  <c r="AC2289" s="71" t="str">
        <f>VLOOKUP(P2289,'Customer List'!B:D,3,)</f>
        <v>Local</v>
      </c>
    </row>
    <row r="2290" spans="1:29" hidden="1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  <c r="AC2290" s="71" t="str">
        <f>VLOOKUP(P2290,'Customer List'!B:D,3,)</f>
        <v>Local</v>
      </c>
    </row>
    <row r="2291" spans="1:29" hidden="1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  <c r="AC2291" s="71" t="str">
        <f>VLOOKUP(P2291,'Customer List'!B:D,3,)</f>
        <v>OutStation</v>
      </c>
    </row>
    <row r="2292" spans="1:29" hidden="1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  <c r="AC2292" s="71" t="str">
        <f>VLOOKUP(P2292,'Customer List'!B:D,3,)</f>
        <v>Local</v>
      </c>
    </row>
    <row r="2293" spans="1:29" hidden="1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  <c r="AC2293" s="71" t="str">
        <f>VLOOKUP(P2293,'Customer List'!B:D,3,)</f>
        <v>Local</v>
      </c>
    </row>
    <row r="2294" spans="1:29" hidden="1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  <c r="AC2294" s="71" t="str">
        <f>VLOOKUP(P2294,'Customer List'!B:D,3,)</f>
        <v>Local</v>
      </c>
    </row>
    <row r="2295" spans="1:29" hidden="1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  <c r="AC2295" s="71" t="str">
        <f>VLOOKUP(P2295,'Customer List'!B:D,3,)</f>
        <v>Local</v>
      </c>
    </row>
    <row r="2296" spans="1:29" hidden="1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  <c r="AC2296" s="71" t="str">
        <f>VLOOKUP(P2296,'Customer List'!B:D,3,)</f>
        <v>Local</v>
      </c>
    </row>
    <row r="2297" spans="1:29" hidden="1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  <c r="AC2297" s="71" t="str">
        <f>VLOOKUP(P2297,'Customer List'!B:D,3,)</f>
        <v>Local</v>
      </c>
    </row>
    <row r="2298" spans="1:29" hidden="1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  <c r="AC2298" s="71" t="str">
        <f>VLOOKUP(P2298,'Customer List'!B:D,3,)</f>
        <v>Local</v>
      </c>
    </row>
    <row r="2299" spans="1:29" hidden="1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  <c r="AC2299" s="71" t="str">
        <f>VLOOKUP(P2299,'Customer List'!B:D,3,)</f>
        <v>Local</v>
      </c>
    </row>
    <row r="2300" spans="1:29" hidden="1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  <c r="AC2300" s="71" t="str">
        <f>VLOOKUP(P2300,'Customer List'!B:D,3,)</f>
        <v>Local</v>
      </c>
    </row>
    <row r="2301" spans="1:29" hidden="1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  <c r="AC2301" s="71" t="str">
        <f>VLOOKUP(P2301,'Customer List'!B:D,3,)</f>
        <v>Local</v>
      </c>
    </row>
    <row r="2302" spans="1:29" hidden="1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  <c r="AC2302" s="71" t="str">
        <f>VLOOKUP(P2302,'Customer List'!B:D,3,)</f>
        <v>Local</v>
      </c>
    </row>
    <row r="2303" spans="1:29" hidden="1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3537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  <c r="AC2303" s="71" t="str">
        <f>VLOOKUP(P2303,'Customer List'!B:D,3,)</f>
        <v>OutStation</v>
      </c>
    </row>
    <row r="2304" spans="1:29" hidden="1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  <c r="AC2304" s="71" t="str">
        <f>VLOOKUP(P2304,'Customer List'!B:D,3,)</f>
        <v>OutStation</v>
      </c>
    </row>
    <row r="2305" spans="1:29" hidden="1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  <c r="AC2305" s="71" t="str">
        <f>VLOOKUP(P2305,'Customer List'!B:D,3,)</f>
        <v>OutStation</v>
      </c>
    </row>
    <row r="2306" spans="1:29" hidden="1" x14ac:dyDescent="0.25">
      <c r="A2306" s="26">
        <f t="shared" si="280"/>
        <v>2305</v>
      </c>
      <c r="B2306" s="66" t="s">
        <v>3465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3466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3467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3468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  <c r="AC2306" s="71" t="str">
        <f>VLOOKUP(P2306,'Customer List'!B:D,3,)</f>
        <v>Local</v>
      </c>
    </row>
    <row r="2307" spans="1:29" hidden="1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  <c r="AC2307" s="71" t="str">
        <f>VLOOKUP(P2307,'Customer List'!B:D,3,)</f>
        <v>OutStation</v>
      </c>
    </row>
    <row r="2308" spans="1:29" hidden="1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  <c r="AC2308" s="71" t="str">
        <f>VLOOKUP(P2308,'Customer List'!B:D,3,)</f>
        <v>Local</v>
      </c>
    </row>
    <row r="2309" spans="1:29" hidden="1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  <c r="AC2309" s="71" t="str">
        <f>VLOOKUP(P2309,'Customer List'!B:D,3,)</f>
        <v>Local</v>
      </c>
    </row>
    <row r="2310" spans="1:29" hidden="1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3572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  <c r="AC2310" s="71" t="str">
        <f>VLOOKUP(P2310,'Customer List'!B:D,3,)</f>
        <v>OutStation</v>
      </c>
    </row>
    <row r="2311" spans="1:29" hidden="1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  <c r="AC2311" s="71" t="str">
        <f>VLOOKUP(P2311,'Customer List'!B:D,3,)</f>
        <v>Local</v>
      </c>
    </row>
    <row r="2312" spans="1:29" hidden="1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  <c r="AC2312" s="71" t="str">
        <f>VLOOKUP(P2312,'Customer List'!B:D,3,)</f>
        <v>OutStation</v>
      </c>
    </row>
    <row r="2313" spans="1:29" hidden="1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  <c r="AC2313" s="71" t="str">
        <f>VLOOKUP(P2313,'Customer List'!B:D,3,)</f>
        <v>Local</v>
      </c>
    </row>
    <row r="2314" spans="1:29" hidden="1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  <c r="AC2314" s="71" t="str">
        <f>VLOOKUP(P2314,'Customer List'!B:D,3,)</f>
        <v>Local</v>
      </c>
    </row>
    <row r="2315" spans="1:29" hidden="1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  <c r="AC2315" s="71" t="str">
        <f>VLOOKUP(P2315,'Customer List'!B:D,3,)</f>
        <v>Local</v>
      </c>
    </row>
    <row r="2316" spans="1:29" hidden="1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  <c r="AC2316" s="71" t="str">
        <f>VLOOKUP(P2316,'Customer List'!B:D,3,)</f>
        <v>Local</v>
      </c>
    </row>
    <row r="2317" spans="1:29" hidden="1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  <c r="AC2317" s="71" t="str">
        <f>VLOOKUP(P2317,'Customer List'!B:D,3,)</f>
        <v>OutStation</v>
      </c>
    </row>
    <row r="2318" spans="1:29" hidden="1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  <c r="AC2318" s="71" t="str">
        <f>VLOOKUP(P2318,'Customer List'!B:D,3,)</f>
        <v>OutStation</v>
      </c>
    </row>
    <row r="2319" spans="1:29" hidden="1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  <c r="AC2319" s="71" t="str">
        <f>VLOOKUP(P2319,'Customer List'!B:D,3,)</f>
        <v>OutStation</v>
      </c>
    </row>
    <row r="2320" spans="1:29" hidden="1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  <c r="AC2320" s="71" t="str">
        <f>VLOOKUP(P2320,'Customer List'!B:D,3,)</f>
        <v>OutStation</v>
      </c>
    </row>
    <row r="2321" spans="1:29" hidden="1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  <c r="AC2321" s="71" t="str">
        <f>VLOOKUP(P2321,'Customer List'!B:D,3,)</f>
        <v>OutStation</v>
      </c>
    </row>
    <row r="2322" spans="1:29" hidden="1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  <c r="AC2322" s="71" t="str">
        <f>VLOOKUP(P2322,'Customer List'!B:D,3,)</f>
        <v>OutStation</v>
      </c>
    </row>
    <row r="2323" spans="1:29" hidden="1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3561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/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  <c r="AC2323" s="71" t="str">
        <f>VLOOKUP(P2323,'Customer List'!B:D,3,)</f>
        <v>Local</v>
      </c>
    </row>
    <row r="2324" spans="1:29" hidden="1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  <c r="AC2324" s="71" t="str">
        <f>VLOOKUP(P2324,'Customer List'!B:D,3,)</f>
        <v>OutStation</v>
      </c>
    </row>
    <row r="2325" spans="1:29" hidden="1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  <c r="AC2325" s="71" t="str">
        <f>VLOOKUP(P2325,'Customer List'!B:D,3,)</f>
        <v>OutStation</v>
      </c>
    </row>
    <row r="2326" spans="1:29" hidden="1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  <c r="AC2326" s="71" t="str">
        <f>VLOOKUP(P2326,'Customer List'!B:D,3,)</f>
        <v>OutStation</v>
      </c>
    </row>
    <row r="2327" spans="1:29" hidden="1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3571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3573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  <c r="AC2327" s="71" t="str">
        <f>VLOOKUP(P2327,'Customer List'!B:D,3,)</f>
        <v>OutStation</v>
      </c>
    </row>
    <row r="2328" spans="1:29" hidden="1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3571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3573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  <c r="AC2328" s="71" t="str">
        <f>VLOOKUP(P2328,'Customer List'!B:D,3,)</f>
        <v>OutStation</v>
      </c>
    </row>
    <row r="2329" spans="1:29" hidden="1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  <c r="AC2329" s="71" t="str">
        <f>VLOOKUP(P2329,'Customer List'!B:D,3,)</f>
        <v>OutStation</v>
      </c>
    </row>
    <row r="2330" spans="1:29" hidden="1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  <c r="AC2330" s="71" t="str">
        <f>VLOOKUP(P2330,'Customer List'!B:D,3,)</f>
        <v>OutStation</v>
      </c>
    </row>
    <row r="2331" spans="1:29" hidden="1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  <c r="AC2331" s="71" t="str">
        <f>VLOOKUP(P2331,'Customer List'!B:D,3,)</f>
        <v>OutStation</v>
      </c>
    </row>
    <row r="2332" spans="1:29" hidden="1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  <c r="AC2332" s="71" t="str">
        <f>VLOOKUP(P2332,'Customer List'!B:D,3,)</f>
        <v>OutStation</v>
      </c>
    </row>
    <row r="2333" spans="1:29" hidden="1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  <c r="AC2333" s="71" t="str">
        <f>VLOOKUP(P2333,'Customer List'!B:D,3,)</f>
        <v>OutStation</v>
      </c>
    </row>
    <row r="2334" spans="1:29" hidden="1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  <c r="AC2334" s="71" t="str">
        <f>VLOOKUP(P2334,'Customer List'!B:D,3,)</f>
        <v>OutStation</v>
      </c>
    </row>
    <row r="2335" spans="1:29" hidden="1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  <c r="AC2335" s="71" t="str">
        <f>VLOOKUP(P2335,'Customer List'!B:D,3,)</f>
        <v>Local</v>
      </c>
    </row>
    <row r="2336" spans="1:29" hidden="1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  <c r="AC2336" s="71" t="str">
        <f>VLOOKUP(P2336,'Customer List'!B:D,3,)</f>
        <v>Local</v>
      </c>
    </row>
    <row r="2337" spans="1:29" hidden="1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  <c r="AC2337" s="71" t="str">
        <f>VLOOKUP(P2337,'Customer List'!B:D,3,)</f>
        <v>OutStation</v>
      </c>
    </row>
    <row r="2338" spans="1:29" hidden="1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  <c r="AC2338" s="71" t="str">
        <f>VLOOKUP(P2338,'Customer List'!B:D,3,)</f>
        <v>OutStation</v>
      </c>
    </row>
    <row r="2339" spans="1:29" hidden="1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  <c r="AC2339" s="71" t="str">
        <f>VLOOKUP(P2339,'Customer List'!B:D,3,)</f>
        <v>Local</v>
      </c>
    </row>
    <row r="2340" spans="1:29" hidden="1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  <c r="AC2340" s="71" t="str">
        <f>VLOOKUP(P2340,'Customer List'!B:D,3,)</f>
        <v>OutStation</v>
      </c>
    </row>
    <row r="2341" spans="1:29" hidden="1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  <c r="AC2341" s="71" t="str">
        <f>VLOOKUP(P2341,'Customer List'!B:D,3,)</f>
        <v>Local</v>
      </c>
    </row>
    <row r="2342" spans="1:29" hidden="1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  <c r="AC2342" s="71" t="str">
        <f>VLOOKUP(P2342,'Customer List'!B:D,3,)</f>
        <v>OutStation</v>
      </c>
    </row>
    <row r="2343" spans="1:29" hidden="1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  <c r="AC2343" s="71" t="str">
        <f>VLOOKUP(P2343,'Customer List'!B:D,3,)</f>
        <v>OutStation</v>
      </c>
    </row>
    <row r="2344" spans="1:29" hidden="1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  <c r="AC2344" s="71" t="str">
        <f>VLOOKUP(P2344,'Customer List'!B:D,3,)</f>
        <v>OutStation</v>
      </c>
    </row>
    <row r="2345" spans="1:29" hidden="1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  <c r="AC2345" s="71" t="str">
        <f>VLOOKUP(P2345,'Customer List'!B:D,3,)</f>
        <v>OutStation</v>
      </c>
    </row>
    <row r="2346" spans="1:29" hidden="1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  <c r="AC2346" s="71" t="str">
        <f>VLOOKUP(P2346,'Customer List'!B:D,3,)</f>
        <v>OutStation</v>
      </c>
    </row>
    <row r="2347" spans="1:29" hidden="1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  <c r="AC2347" s="71" t="str">
        <f>VLOOKUP(P2347,'Customer List'!B:D,3,)</f>
        <v>OutStation</v>
      </c>
    </row>
    <row r="2348" spans="1:29" hidden="1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  <c r="AC2348" s="71" t="str">
        <f>VLOOKUP(P2348,'Customer List'!B:D,3,)</f>
        <v>OutStation</v>
      </c>
    </row>
    <row r="2349" spans="1:29" hidden="1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  <c r="AC2349" s="71" t="str">
        <f>VLOOKUP(P2349,'Customer List'!B:D,3,)</f>
        <v>OutStation</v>
      </c>
    </row>
    <row r="2350" spans="1:29" hidden="1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  <c r="AC2350" s="71" t="str">
        <f>VLOOKUP(P2350,'Customer List'!B:D,3,)</f>
        <v>OutStation</v>
      </c>
    </row>
    <row r="2351" spans="1:29" hidden="1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  <c r="AC2351" s="71" t="str">
        <f>VLOOKUP(P2351,'Customer List'!B:D,3,)</f>
        <v>Local</v>
      </c>
    </row>
    <row r="2352" spans="1:29" hidden="1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  <c r="AC2352" s="71" t="str">
        <f>VLOOKUP(P2352,'Customer List'!B:D,3,)</f>
        <v>Local</v>
      </c>
    </row>
    <row r="2353" spans="1:29" hidden="1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  <c r="AC2353" s="71" t="str">
        <f>VLOOKUP(P2353,'Customer List'!B:D,3,)</f>
        <v>Local</v>
      </c>
    </row>
    <row r="2354" spans="1:29" hidden="1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  <c r="AC2354" s="71" t="str">
        <f>VLOOKUP(P2354,'Customer List'!B:D,3,)</f>
        <v>Local</v>
      </c>
    </row>
    <row r="2355" spans="1:29" hidden="1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  <c r="AC2355" s="71" t="str">
        <f>VLOOKUP(P2355,'Customer List'!B:D,3,)</f>
        <v>Local</v>
      </c>
    </row>
    <row r="2356" spans="1:29" hidden="1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  <c r="AC2356" s="71" t="str">
        <f>VLOOKUP(P2356,'Customer List'!B:D,3,)</f>
        <v>OutStation</v>
      </c>
    </row>
    <row r="2357" spans="1:29" hidden="1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  <c r="AC2357" s="71" t="str">
        <f>VLOOKUP(P2357,'Customer List'!B:D,3,)</f>
        <v>Local</v>
      </c>
    </row>
    <row r="2358" spans="1:29" hidden="1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  <c r="AC2358" s="71" t="str">
        <f>VLOOKUP(P2358,'Customer List'!B:D,3,)</f>
        <v>Local</v>
      </c>
    </row>
    <row r="2359" spans="1:29" hidden="1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  <c r="AC2359" s="71" t="str">
        <f>VLOOKUP(P2359,'Customer List'!B:D,3,)</f>
        <v>OutStation</v>
      </c>
    </row>
    <row r="2360" spans="1:29" hidden="1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3490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3491</v>
      </c>
      <c r="U2360" s="26" t="s">
        <v>19</v>
      </c>
      <c r="V2360" s="26" t="str">
        <f>VLOOKUP(P2360,'Customer List'!B:C,2,)</f>
        <v>Delhi</v>
      </c>
      <c r="W2360" s="59"/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  <c r="AC2360" s="71" t="str">
        <f>VLOOKUP(P2360,'Customer List'!B:D,3,)</f>
        <v>Local</v>
      </c>
    </row>
    <row r="2361" spans="1:29" hidden="1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  <c r="AC2361" s="71" t="str">
        <f>VLOOKUP(P2361,'Customer List'!B:D,3,)</f>
        <v>OutStation</v>
      </c>
    </row>
    <row r="2362" spans="1:29" hidden="1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  <c r="AC2362" s="71" t="str">
        <f>VLOOKUP(P2362,'Customer List'!B:D,3,)</f>
        <v>OutStation</v>
      </c>
    </row>
    <row r="2363" spans="1:29" hidden="1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  <c r="AC2363" s="71" t="str">
        <f>VLOOKUP(P2363,'Customer List'!B:D,3,)</f>
        <v>OutStation</v>
      </c>
    </row>
    <row r="2364" spans="1:29" hidden="1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  <c r="AC2364" s="71" t="str">
        <f>VLOOKUP(P2364,'Customer List'!B:D,3,)</f>
        <v>OutStation</v>
      </c>
    </row>
    <row r="2365" spans="1:29" hidden="1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  <c r="AC2365" s="71" t="str">
        <f>VLOOKUP(P2365,'Customer List'!B:D,3,)</f>
        <v>OutStation</v>
      </c>
    </row>
    <row r="2366" spans="1:29" hidden="1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  <c r="AC2366" s="71" t="str">
        <f>VLOOKUP(P2366,'Customer List'!B:D,3,)</f>
        <v>OutStation</v>
      </c>
    </row>
    <row r="2367" spans="1:29" hidden="1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  <c r="AC2367" s="71" t="str">
        <f>VLOOKUP(P2367,'Customer List'!B:D,3,)</f>
        <v>OutStation</v>
      </c>
    </row>
    <row r="2368" spans="1:29" hidden="1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>
        <v>1</v>
      </c>
      <c r="L2368" s="26">
        <f t="shared" si="284"/>
        <v>0</v>
      </c>
      <c r="M2368" s="26" t="s">
        <v>3652</v>
      </c>
      <c r="N2368" s="47">
        <v>45919</v>
      </c>
      <c r="O2368" s="57">
        <v>868</v>
      </c>
      <c r="P2368" s="26" t="s">
        <v>131</v>
      </c>
      <c r="Q2368" s="26" t="s">
        <v>2078</v>
      </c>
      <c r="R2368" s="26" t="s">
        <v>638</v>
      </c>
      <c r="S2368" s="3">
        <v>4</v>
      </c>
      <c r="T2368" s="58" t="s">
        <v>3691</v>
      </c>
      <c r="U2368" s="26" t="s">
        <v>19</v>
      </c>
      <c r="V2368" s="26" t="str">
        <f>VLOOKUP(P2368,'Customer List'!B:C,2,)</f>
        <v>Delhi</v>
      </c>
      <c r="W2368" s="59"/>
      <c r="X2368" s="47"/>
      <c r="Y2368" s="26" t="str">
        <f t="shared" si="285"/>
        <v/>
      </c>
      <c r="Z2368" s="26" t="str">
        <f t="shared" si="286"/>
        <v>Friday</v>
      </c>
      <c r="AA2368" s="26" t="str">
        <f t="shared" si="287"/>
        <v/>
      </c>
      <c r="AB2368" s="26" t="str">
        <f>VLOOKUP(U2368,'Currency Sheet'!A:C,3,)</f>
        <v>DOLLAR</v>
      </c>
      <c r="AC2368" s="71" t="str">
        <f>VLOOKUP(P2368,'Customer List'!B:D,3,)</f>
        <v>Local</v>
      </c>
    </row>
    <row r="2369" spans="1:29" hidden="1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>
        <v>1</v>
      </c>
      <c r="L2369" s="26">
        <f t="shared" si="284"/>
        <v>0</v>
      </c>
      <c r="M2369" s="26" t="s">
        <v>3652</v>
      </c>
      <c r="N2369" s="47">
        <v>45919</v>
      </c>
      <c r="O2369" s="57">
        <v>36456</v>
      </c>
      <c r="P2369" s="26" t="s">
        <v>131</v>
      </c>
      <c r="Q2369" s="26" t="s">
        <v>2078</v>
      </c>
      <c r="R2369" s="26" t="s">
        <v>638</v>
      </c>
      <c r="S2369" s="3">
        <v>4</v>
      </c>
      <c r="T2369" s="58" t="s">
        <v>3691</v>
      </c>
      <c r="U2369" s="26" t="s">
        <v>19</v>
      </c>
      <c r="V2369" s="26" t="str">
        <f>VLOOKUP(P2369,'Customer List'!B:C,2,)</f>
        <v>Delhi</v>
      </c>
      <c r="W2369" s="59"/>
      <c r="X2369" s="47"/>
      <c r="Y2369" s="26" t="str">
        <f t="shared" si="285"/>
        <v/>
      </c>
      <c r="Z2369" s="26" t="str">
        <f t="shared" si="286"/>
        <v>Friday</v>
      </c>
      <c r="AA2369" s="26" t="str">
        <f t="shared" si="287"/>
        <v/>
      </c>
      <c r="AB2369" s="26" t="str">
        <f>VLOOKUP(U2369,'Currency Sheet'!A:C,3,)</f>
        <v>DOLLAR</v>
      </c>
      <c r="AC2369" s="71" t="str">
        <f>VLOOKUP(P2369,'Customer List'!B:D,3,)</f>
        <v>Local</v>
      </c>
    </row>
    <row r="2370" spans="1:29" hidden="1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>
        <v>1</v>
      </c>
      <c r="L2370" s="26">
        <f t="shared" ref="L2370:L2433" si="291">J2370-K2370</f>
        <v>0</v>
      </c>
      <c r="M2370" s="26" t="s">
        <v>3652</v>
      </c>
      <c r="N2370" s="47">
        <v>45919</v>
      </c>
      <c r="O2370" s="57">
        <v>7316</v>
      </c>
      <c r="P2370" s="26" t="s">
        <v>131</v>
      </c>
      <c r="Q2370" s="26" t="s">
        <v>2078</v>
      </c>
      <c r="R2370" s="26" t="s">
        <v>638</v>
      </c>
      <c r="S2370" s="3">
        <v>4</v>
      </c>
      <c r="T2370" s="58" t="s">
        <v>3691</v>
      </c>
      <c r="U2370" s="26" t="s">
        <v>19</v>
      </c>
      <c r="V2370" s="26" t="str">
        <f>VLOOKUP(P2370,'Customer List'!B:C,2,)</f>
        <v>Delhi</v>
      </c>
      <c r="W2370" s="59"/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>Friday</v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  <c r="AC2370" s="71" t="str">
        <f>VLOOKUP(P2370,'Customer List'!B:D,3,)</f>
        <v>Local</v>
      </c>
    </row>
    <row r="2371" spans="1:29" hidden="1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>
        <v>1</v>
      </c>
      <c r="L2371" s="26">
        <f t="shared" si="291"/>
        <v>0</v>
      </c>
      <c r="M2371" s="26" t="s">
        <v>3652</v>
      </c>
      <c r="N2371" s="47">
        <v>45919</v>
      </c>
      <c r="O2371" s="57">
        <v>14632</v>
      </c>
      <c r="P2371" s="26" t="s">
        <v>131</v>
      </c>
      <c r="Q2371" s="26" t="s">
        <v>2078</v>
      </c>
      <c r="R2371" s="26" t="s">
        <v>638</v>
      </c>
      <c r="S2371" s="3">
        <v>4</v>
      </c>
      <c r="T2371" s="58" t="s">
        <v>3691</v>
      </c>
      <c r="U2371" s="26" t="s">
        <v>19</v>
      </c>
      <c r="V2371" s="26" t="str">
        <f>VLOOKUP(P2371,'Customer List'!B:C,2,)</f>
        <v>Delhi</v>
      </c>
      <c r="W2371" s="59"/>
      <c r="X2371" s="47"/>
      <c r="Y2371" s="26" t="str">
        <f t="shared" si="292"/>
        <v/>
      </c>
      <c r="Z2371" s="26" t="str">
        <f t="shared" si="293"/>
        <v>Friday</v>
      </c>
      <c r="AA2371" s="26" t="str">
        <f t="shared" si="294"/>
        <v/>
      </c>
      <c r="AB2371" s="26" t="str">
        <f>VLOOKUP(U2371,'Currency Sheet'!A:C,3,)</f>
        <v>DOLLAR</v>
      </c>
      <c r="AC2371" s="71" t="str">
        <f>VLOOKUP(P2371,'Customer List'!B:D,3,)</f>
        <v>Local</v>
      </c>
    </row>
    <row r="2372" spans="1:29" hidden="1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>
        <v>1</v>
      </c>
      <c r="L2372" s="26">
        <f t="shared" si="291"/>
        <v>0</v>
      </c>
      <c r="M2372" s="26" t="s">
        <v>3652</v>
      </c>
      <c r="N2372" s="47">
        <v>45919</v>
      </c>
      <c r="O2372" s="57">
        <v>14632</v>
      </c>
      <c r="P2372" s="26" t="s">
        <v>131</v>
      </c>
      <c r="Q2372" s="26" t="s">
        <v>2078</v>
      </c>
      <c r="R2372" s="26" t="s">
        <v>638</v>
      </c>
      <c r="S2372" s="3">
        <v>4</v>
      </c>
      <c r="T2372" s="58" t="s">
        <v>3691</v>
      </c>
      <c r="U2372" s="26" t="s">
        <v>19</v>
      </c>
      <c r="V2372" s="26" t="str">
        <f>VLOOKUP(P2372,'Customer List'!B:C,2,)</f>
        <v>Delhi</v>
      </c>
      <c r="W2372" s="59"/>
      <c r="X2372" s="47"/>
      <c r="Y2372" s="26" t="str">
        <f t="shared" si="292"/>
        <v/>
      </c>
      <c r="Z2372" s="26" t="str">
        <f t="shared" si="293"/>
        <v>Friday</v>
      </c>
      <c r="AA2372" s="26" t="str">
        <f t="shared" si="294"/>
        <v/>
      </c>
      <c r="AB2372" s="26" t="str">
        <f>VLOOKUP(U2372,'Currency Sheet'!A:C,3,)</f>
        <v>DOLLAR</v>
      </c>
      <c r="AC2372" s="71" t="str">
        <f>VLOOKUP(P2372,'Customer List'!B:D,3,)</f>
        <v>Local</v>
      </c>
    </row>
    <row r="2373" spans="1:29" hidden="1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>
        <v>1</v>
      </c>
      <c r="L2373" s="26">
        <f t="shared" si="291"/>
        <v>0</v>
      </c>
      <c r="M2373" s="26" t="s">
        <v>3652</v>
      </c>
      <c r="N2373" s="47">
        <v>45919</v>
      </c>
      <c r="O2373" s="57">
        <v>14632</v>
      </c>
      <c r="P2373" s="26" t="s">
        <v>131</v>
      </c>
      <c r="Q2373" s="26" t="s">
        <v>2078</v>
      </c>
      <c r="R2373" s="26" t="s">
        <v>638</v>
      </c>
      <c r="S2373" s="3">
        <v>4</v>
      </c>
      <c r="T2373" s="58" t="s">
        <v>3691</v>
      </c>
      <c r="U2373" s="26" t="s">
        <v>19</v>
      </c>
      <c r="V2373" s="26" t="str">
        <f>VLOOKUP(P2373,'Customer List'!B:C,2,)</f>
        <v>Delhi</v>
      </c>
      <c r="W2373" s="59"/>
      <c r="X2373" s="47"/>
      <c r="Y2373" s="26" t="str">
        <f t="shared" si="292"/>
        <v/>
      </c>
      <c r="Z2373" s="26" t="str">
        <f t="shared" si="293"/>
        <v>Friday</v>
      </c>
      <c r="AA2373" s="26" t="str">
        <f t="shared" si="294"/>
        <v/>
      </c>
      <c r="AB2373" s="26" t="str">
        <f>VLOOKUP(U2373,'Currency Sheet'!A:C,3,)</f>
        <v>DOLLAR</v>
      </c>
      <c r="AC2373" s="71" t="str">
        <f>VLOOKUP(P2373,'Customer List'!B:D,3,)</f>
        <v>Local</v>
      </c>
    </row>
    <row r="2374" spans="1:29" hidden="1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>
        <v>1</v>
      </c>
      <c r="L2374" s="26">
        <f t="shared" si="291"/>
        <v>0</v>
      </c>
      <c r="M2374" s="26" t="s">
        <v>3652</v>
      </c>
      <c r="N2374" s="47">
        <v>45919</v>
      </c>
      <c r="O2374" s="57">
        <v>14632</v>
      </c>
      <c r="P2374" s="26" t="s">
        <v>131</v>
      </c>
      <c r="Q2374" s="26" t="s">
        <v>2078</v>
      </c>
      <c r="R2374" s="26" t="s">
        <v>638</v>
      </c>
      <c r="S2374" s="3">
        <v>4</v>
      </c>
      <c r="T2374" s="58" t="s">
        <v>3691</v>
      </c>
      <c r="U2374" s="26" t="s">
        <v>19</v>
      </c>
      <c r="V2374" s="26" t="str">
        <f>VLOOKUP(P2374,'Customer List'!B:C,2,)</f>
        <v>Delhi</v>
      </c>
      <c r="W2374" s="59"/>
      <c r="X2374" s="47"/>
      <c r="Y2374" s="26" t="str">
        <f t="shared" si="292"/>
        <v/>
      </c>
      <c r="Z2374" s="26" t="str">
        <f t="shared" si="293"/>
        <v>Friday</v>
      </c>
      <c r="AA2374" s="26" t="str">
        <f t="shared" si="294"/>
        <v/>
      </c>
      <c r="AB2374" s="26" t="str">
        <f>VLOOKUP(U2374,'Currency Sheet'!A:C,3,)</f>
        <v>DOLLAR</v>
      </c>
      <c r="AC2374" s="71" t="str">
        <f>VLOOKUP(P2374,'Customer List'!B:D,3,)</f>
        <v>Local</v>
      </c>
    </row>
    <row r="2375" spans="1:29" hidden="1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>
        <v>1</v>
      </c>
      <c r="L2375" s="26">
        <f t="shared" si="291"/>
        <v>0</v>
      </c>
      <c r="M2375" s="26" t="s">
        <v>3652</v>
      </c>
      <c r="N2375" s="47">
        <v>45919</v>
      </c>
      <c r="O2375" s="57">
        <v>14632</v>
      </c>
      <c r="P2375" s="26" t="s">
        <v>131</v>
      </c>
      <c r="Q2375" s="26" t="s">
        <v>2078</v>
      </c>
      <c r="R2375" s="26" t="s">
        <v>638</v>
      </c>
      <c r="S2375" s="3">
        <v>4</v>
      </c>
      <c r="T2375" s="58" t="s">
        <v>3691</v>
      </c>
      <c r="U2375" s="26" t="s">
        <v>19</v>
      </c>
      <c r="V2375" s="26" t="str">
        <f>VLOOKUP(P2375,'Customer List'!B:C,2,)</f>
        <v>Delhi</v>
      </c>
      <c r="W2375" s="59"/>
      <c r="X2375" s="47"/>
      <c r="Y2375" s="26" t="str">
        <f t="shared" si="292"/>
        <v/>
      </c>
      <c r="Z2375" s="26" t="str">
        <f t="shared" si="293"/>
        <v>Friday</v>
      </c>
      <c r="AA2375" s="26" t="str">
        <f t="shared" si="294"/>
        <v/>
      </c>
      <c r="AB2375" s="26" t="str">
        <f>VLOOKUP(U2375,'Currency Sheet'!A:C,3,)</f>
        <v>DOLLAR</v>
      </c>
      <c r="AC2375" s="71" t="str">
        <f>VLOOKUP(P2375,'Customer List'!B:D,3,)</f>
        <v>Local</v>
      </c>
    </row>
    <row r="2376" spans="1:29" hidden="1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>
        <v>1</v>
      </c>
      <c r="L2376" s="26">
        <f t="shared" si="291"/>
        <v>0</v>
      </c>
      <c r="M2376" s="26" t="s">
        <v>3652</v>
      </c>
      <c r="N2376" s="47">
        <v>45919</v>
      </c>
      <c r="O2376" s="57">
        <v>14632</v>
      </c>
      <c r="P2376" s="26" t="s">
        <v>131</v>
      </c>
      <c r="Q2376" s="26" t="s">
        <v>2078</v>
      </c>
      <c r="R2376" s="26" t="s">
        <v>638</v>
      </c>
      <c r="S2376" s="3">
        <v>4</v>
      </c>
      <c r="T2376" s="58" t="s">
        <v>3691</v>
      </c>
      <c r="U2376" s="26" t="s">
        <v>19</v>
      </c>
      <c r="V2376" s="26" t="str">
        <f>VLOOKUP(P2376,'Customer List'!B:C,2,)</f>
        <v>Delhi</v>
      </c>
      <c r="W2376" s="59"/>
      <c r="X2376" s="47"/>
      <c r="Y2376" s="26" t="str">
        <f t="shared" si="292"/>
        <v/>
      </c>
      <c r="Z2376" s="26" t="str">
        <f t="shared" si="293"/>
        <v>Friday</v>
      </c>
      <c r="AA2376" s="26" t="str">
        <f t="shared" si="294"/>
        <v/>
      </c>
      <c r="AB2376" s="26" t="str">
        <f>VLOOKUP(U2376,'Currency Sheet'!A:C,3,)</f>
        <v>DOLLAR</v>
      </c>
      <c r="AC2376" s="71" t="str">
        <f>VLOOKUP(P2376,'Customer List'!B:D,3,)</f>
        <v>Local</v>
      </c>
    </row>
    <row r="2377" spans="1:29" hidden="1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>
        <v>1</v>
      </c>
      <c r="L2377" s="26">
        <f t="shared" si="291"/>
        <v>0</v>
      </c>
      <c r="M2377" s="26" t="s">
        <v>3652</v>
      </c>
      <c r="N2377" s="47">
        <v>45919</v>
      </c>
      <c r="O2377" s="57">
        <v>14632</v>
      </c>
      <c r="P2377" s="26" t="s">
        <v>131</v>
      </c>
      <c r="Q2377" s="26" t="s">
        <v>2078</v>
      </c>
      <c r="R2377" s="26" t="s">
        <v>638</v>
      </c>
      <c r="S2377" s="3">
        <v>4</v>
      </c>
      <c r="T2377" s="58" t="s">
        <v>3691</v>
      </c>
      <c r="U2377" s="26" t="s">
        <v>19</v>
      </c>
      <c r="V2377" s="26" t="str">
        <f>VLOOKUP(P2377,'Customer List'!B:C,2,)</f>
        <v>Delhi</v>
      </c>
      <c r="W2377" s="59"/>
      <c r="X2377" s="47"/>
      <c r="Y2377" s="26" t="str">
        <f t="shared" si="292"/>
        <v/>
      </c>
      <c r="Z2377" s="26" t="str">
        <f t="shared" si="293"/>
        <v>Friday</v>
      </c>
      <c r="AA2377" s="26" t="str">
        <f t="shared" si="294"/>
        <v/>
      </c>
      <c r="AB2377" s="26" t="str">
        <f>VLOOKUP(U2377,'Currency Sheet'!A:C,3,)</f>
        <v>DOLLAR</v>
      </c>
      <c r="AC2377" s="71" t="str">
        <f>VLOOKUP(P2377,'Customer List'!B:D,3,)</f>
        <v>Local</v>
      </c>
    </row>
    <row r="2378" spans="1:29" hidden="1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>
        <v>1</v>
      </c>
      <c r="L2378" s="26">
        <f t="shared" si="291"/>
        <v>0</v>
      </c>
      <c r="M2378" s="26" t="s">
        <v>3652</v>
      </c>
      <c r="N2378" s="47">
        <v>45919</v>
      </c>
      <c r="O2378" s="57">
        <v>14632</v>
      </c>
      <c r="P2378" s="26" t="s">
        <v>131</v>
      </c>
      <c r="Q2378" s="26" t="s">
        <v>2078</v>
      </c>
      <c r="R2378" s="26" t="s">
        <v>638</v>
      </c>
      <c r="S2378" s="3">
        <v>4</v>
      </c>
      <c r="T2378" s="58" t="s">
        <v>3691</v>
      </c>
      <c r="U2378" s="26" t="s">
        <v>19</v>
      </c>
      <c r="V2378" s="26" t="str">
        <f>VLOOKUP(P2378,'Customer List'!B:C,2,)</f>
        <v>Delhi</v>
      </c>
      <c r="W2378" s="59"/>
      <c r="X2378" s="47"/>
      <c r="Y2378" s="26" t="str">
        <f t="shared" si="292"/>
        <v/>
      </c>
      <c r="Z2378" s="26" t="str">
        <f t="shared" si="293"/>
        <v>Friday</v>
      </c>
      <c r="AA2378" s="26" t="str">
        <f t="shared" si="294"/>
        <v/>
      </c>
      <c r="AB2378" s="26" t="str">
        <f>VLOOKUP(U2378,'Currency Sheet'!A:C,3,)</f>
        <v>DOLLAR</v>
      </c>
      <c r="AC2378" s="71" t="str">
        <f>VLOOKUP(P2378,'Customer List'!B:D,3,)</f>
        <v>Local</v>
      </c>
    </row>
    <row r="2379" spans="1:29" hidden="1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>
        <v>1</v>
      </c>
      <c r="L2379" s="26">
        <f t="shared" si="291"/>
        <v>0</v>
      </c>
      <c r="M2379" s="26" t="s">
        <v>3652</v>
      </c>
      <c r="N2379" s="47">
        <v>45919</v>
      </c>
      <c r="O2379" s="57">
        <v>14632</v>
      </c>
      <c r="P2379" s="26" t="s">
        <v>131</v>
      </c>
      <c r="Q2379" s="26" t="s">
        <v>2078</v>
      </c>
      <c r="R2379" s="26" t="s">
        <v>638</v>
      </c>
      <c r="S2379" s="3">
        <v>4</v>
      </c>
      <c r="T2379" s="58" t="s">
        <v>3691</v>
      </c>
      <c r="U2379" s="26" t="s">
        <v>19</v>
      </c>
      <c r="V2379" s="26" t="str">
        <f>VLOOKUP(P2379,'Customer List'!B:C,2,)</f>
        <v>Delhi</v>
      </c>
      <c r="W2379" s="59"/>
      <c r="X2379" s="47"/>
      <c r="Y2379" s="26" t="str">
        <f t="shared" si="292"/>
        <v/>
      </c>
      <c r="Z2379" s="26" t="str">
        <f t="shared" si="293"/>
        <v>Friday</v>
      </c>
      <c r="AA2379" s="26" t="str">
        <f t="shared" si="294"/>
        <v/>
      </c>
      <c r="AB2379" s="26" t="str">
        <f>VLOOKUP(U2379,'Currency Sheet'!A:C,3,)</f>
        <v>DOLLAR</v>
      </c>
      <c r="AC2379" s="71" t="str">
        <f>VLOOKUP(P2379,'Customer List'!B:D,3,)</f>
        <v>Local</v>
      </c>
    </row>
    <row r="2380" spans="1:29" hidden="1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>
        <v>1</v>
      </c>
      <c r="L2380" s="26">
        <f t="shared" si="291"/>
        <v>0</v>
      </c>
      <c r="M2380" s="26" t="s">
        <v>3652</v>
      </c>
      <c r="N2380" s="47">
        <v>45919</v>
      </c>
      <c r="O2380" s="57">
        <v>14632</v>
      </c>
      <c r="P2380" s="26" t="s">
        <v>131</v>
      </c>
      <c r="Q2380" s="26" t="s">
        <v>2078</v>
      </c>
      <c r="R2380" s="26" t="s">
        <v>638</v>
      </c>
      <c r="S2380" s="3">
        <v>4</v>
      </c>
      <c r="T2380" s="58" t="s">
        <v>3691</v>
      </c>
      <c r="U2380" s="26" t="s">
        <v>19</v>
      </c>
      <c r="V2380" s="26" t="str">
        <f>VLOOKUP(P2380,'Customer List'!B:C,2,)</f>
        <v>Delhi</v>
      </c>
      <c r="W2380" s="59"/>
      <c r="X2380" s="47"/>
      <c r="Y2380" s="26" t="str">
        <f t="shared" si="292"/>
        <v/>
      </c>
      <c r="Z2380" s="26" t="str">
        <f t="shared" si="293"/>
        <v>Friday</v>
      </c>
      <c r="AA2380" s="26" t="str">
        <f t="shared" si="294"/>
        <v/>
      </c>
      <c r="AB2380" s="26" t="str">
        <f>VLOOKUP(U2380,'Currency Sheet'!A:C,3,)</f>
        <v>DOLLAR</v>
      </c>
      <c r="AC2380" s="71" t="str">
        <f>VLOOKUP(P2380,'Customer List'!B:D,3,)</f>
        <v>Local</v>
      </c>
    </row>
    <row r="2381" spans="1:29" hidden="1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  <c r="AC2381" s="71" t="str">
        <f>VLOOKUP(P2381,'Customer List'!B:D,3,)</f>
        <v>OutStation</v>
      </c>
    </row>
    <row r="2382" spans="1:29" hidden="1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>
        <v>1</v>
      </c>
      <c r="L2382" s="26">
        <f t="shared" si="291"/>
        <v>0</v>
      </c>
      <c r="M2382" s="26" t="s">
        <v>3652</v>
      </c>
      <c r="N2382" s="47">
        <v>45919</v>
      </c>
      <c r="O2382" s="57">
        <v>14632</v>
      </c>
      <c r="P2382" s="26" t="s">
        <v>131</v>
      </c>
      <c r="Q2382" s="26" t="s">
        <v>2078</v>
      </c>
      <c r="R2382" s="26" t="s">
        <v>638</v>
      </c>
      <c r="S2382" s="3">
        <v>4</v>
      </c>
      <c r="T2382" s="58" t="s">
        <v>3691</v>
      </c>
      <c r="U2382" s="26" t="s">
        <v>19</v>
      </c>
      <c r="V2382" s="26" t="str">
        <f>VLOOKUP(P2382,'Customer List'!B:C,2,)</f>
        <v>Delhi</v>
      </c>
      <c r="W2382" s="59"/>
      <c r="X2382" s="47"/>
      <c r="Y2382" s="26" t="str">
        <f t="shared" si="292"/>
        <v/>
      </c>
      <c r="Z2382" s="26" t="str">
        <f t="shared" si="293"/>
        <v>Friday</v>
      </c>
      <c r="AA2382" s="26" t="str">
        <f t="shared" si="294"/>
        <v/>
      </c>
      <c r="AB2382" s="26" t="str">
        <f>VLOOKUP(U2382,'Currency Sheet'!A:C,3,)</f>
        <v>DOLLAR</v>
      </c>
      <c r="AC2382" s="71" t="str">
        <f>VLOOKUP(P2382,'Customer List'!B:D,3,)</f>
        <v>Local</v>
      </c>
    </row>
    <row r="2383" spans="1:29" hidden="1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  <c r="AC2383" s="71" t="str">
        <f>VLOOKUP(P2383,'Customer List'!B:D,3,)</f>
        <v>OutStation</v>
      </c>
    </row>
    <row r="2384" spans="1:29" hidden="1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  <c r="AC2384" s="71" t="str">
        <f>VLOOKUP(P2384,'Customer List'!B:D,3,)</f>
        <v>Local</v>
      </c>
    </row>
    <row r="2385" spans="1:29" hidden="1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  <c r="AC2385" s="71" t="str">
        <f>VLOOKUP(P2385,'Customer List'!B:D,3,)</f>
        <v>Local</v>
      </c>
    </row>
    <row r="2386" spans="1:29" hidden="1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  <c r="AC2386" s="71" t="str">
        <f>VLOOKUP(P2386,'Customer List'!B:D,3,)</f>
        <v>OutStation</v>
      </c>
    </row>
    <row r="2387" spans="1:29" hidden="1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  <c r="AC2387" s="71" t="str">
        <f>VLOOKUP(P2387,'Customer List'!B:D,3,)</f>
        <v>OutStation</v>
      </c>
    </row>
    <row r="2388" spans="1:29" hidden="1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  <c r="AC2388" s="71" t="str">
        <f>VLOOKUP(P2388,'Customer List'!B:D,3,)</f>
        <v>Local</v>
      </c>
    </row>
    <row r="2389" spans="1:29" hidden="1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  <c r="AC2389" s="71" t="str">
        <f>VLOOKUP(P2389,'Customer List'!B:D,3,)</f>
        <v>Local</v>
      </c>
    </row>
    <row r="2390" spans="1:29" hidden="1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  <c r="AC2390" s="71" t="str">
        <f>VLOOKUP(P2390,'Customer List'!B:D,3,)</f>
        <v>OutStation</v>
      </c>
    </row>
    <row r="2391" spans="1:29" hidden="1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  <c r="AC2391" s="71" t="str">
        <f>VLOOKUP(P2391,'Customer List'!B:D,3,)</f>
        <v>Local</v>
      </c>
    </row>
    <row r="2392" spans="1:29" hidden="1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  <c r="AC2392" s="71" t="str">
        <f>VLOOKUP(P2392,'Customer List'!B:D,3,)</f>
        <v>OutStation</v>
      </c>
    </row>
    <row r="2393" spans="1:29" hidden="1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3559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  <c r="AC2393" s="71" t="str">
        <f>VLOOKUP(P2393,'Customer List'!B:D,3,)</f>
        <v>OutStation</v>
      </c>
    </row>
    <row r="2394" spans="1:29" hidden="1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  <c r="AC2394" s="71" t="str">
        <f>VLOOKUP(P2394,'Customer List'!B:D,3,)</f>
        <v>OutStation</v>
      </c>
    </row>
    <row r="2395" spans="1:29" hidden="1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  <c r="AC2395" s="71" t="str">
        <f>VLOOKUP(P2395,'Customer List'!B:D,3,)</f>
        <v>OutStation</v>
      </c>
    </row>
    <row r="2396" spans="1:29" hidden="1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  <c r="AC2396" s="71" t="str">
        <f>VLOOKUP(P2396,'Customer List'!B:D,3,)</f>
        <v>Local</v>
      </c>
    </row>
    <row r="2397" spans="1:29" hidden="1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  <c r="AC2397" s="71" t="str">
        <f>VLOOKUP(P2397,'Customer List'!B:D,3,)</f>
        <v>OutStation</v>
      </c>
    </row>
    <row r="2398" spans="1:29" hidden="1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3559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  <c r="AC2398" s="71" t="str">
        <f>VLOOKUP(P2398,'Customer List'!B:D,3,)</f>
        <v>OutStation</v>
      </c>
    </row>
    <row r="2399" spans="1:29" hidden="1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3559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  <c r="AC2399" s="71" t="str">
        <f>VLOOKUP(P2399,'Customer List'!B:D,3,)</f>
        <v>OutStation</v>
      </c>
    </row>
    <row r="2400" spans="1:29" hidden="1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  <c r="AC2400" s="71" t="str">
        <f>VLOOKUP(P2400,'Customer List'!B:D,3,)</f>
        <v>OutStation</v>
      </c>
    </row>
    <row r="2401" spans="1:29" hidden="1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  <c r="AC2401" s="71" t="str">
        <f>VLOOKUP(P2401,'Customer List'!B:D,3,)</f>
        <v>OutStation</v>
      </c>
    </row>
    <row r="2402" spans="1:29" hidden="1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  <c r="AC2402" s="71" t="str">
        <f>VLOOKUP(P2402,'Customer List'!B:D,3,)</f>
        <v>OutStation</v>
      </c>
    </row>
    <row r="2403" spans="1:29" hidden="1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  <c r="AC2403" s="71" t="str">
        <f>VLOOKUP(P2403,'Customer List'!B:D,3,)</f>
        <v>Local</v>
      </c>
    </row>
    <row r="2404" spans="1:29" hidden="1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  <c r="AC2404" s="71" t="str">
        <f>VLOOKUP(P2404,'Customer List'!B:D,3,)</f>
        <v>Local</v>
      </c>
    </row>
    <row r="2405" spans="1:29" hidden="1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3559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  <c r="AC2405" s="71" t="str">
        <f>VLOOKUP(P2405,'Customer List'!B:D,3,)</f>
        <v>OutStation</v>
      </c>
    </row>
    <row r="2406" spans="1:29" hidden="1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  <c r="AC2406" s="71" t="str">
        <f>VLOOKUP(P2406,'Customer List'!B:D,3,)</f>
        <v>OutStation</v>
      </c>
    </row>
    <row r="2407" spans="1:29" hidden="1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  <c r="AC2407" s="71" t="str">
        <f>VLOOKUP(P2407,'Customer List'!B:D,3,)</f>
        <v>OutStation</v>
      </c>
    </row>
    <row r="2408" spans="1:29" hidden="1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  <c r="AC2408" s="71" t="str">
        <f>VLOOKUP(P2408,'Customer List'!B:D,3,)</f>
        <v>OutStation</v>
      </c>
    </row>
    <row r="2409" spans="1:29" hidden="1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3559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  <c r="AC2409" s="71" t="str">
        <f>VLOOKUP(P2409,'Customer List'!B:D,3,)</f>
        <v>OutStation</v>
      </c>
    </row>
    <row r="2410" spans="1:29" hidden="1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  <c r="AC2410" s="71" t="str">
        <f>VLOOKUP(P2410,'Customer List'!B:D,3,)</f>
        <v>OutStation</v>
      </c>
    </row>
    <row r="2411" spans="1:29" hidden="1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3559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  <c r="AC2411" s="71" t="str">
        <f>VLOOKUP(P2411,'Customer List'!B:D,3,)</f>
        <v>OutStation</v>
      </c>
    </row>
    <row r="2412" spans="1:29" hidden="1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  <c r="AC2412" s="71" t="str">
        <f>VLOOKUP(P2412,'Customer List'!B:D,3,)</f>
        <v>OutStation</v>
      </c>
    </row>
    <row r="2413" spans="1:29" hidden="1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3559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  <c r="AC2413" s="71" t="str">
        <f>VLOOKUP(P2413,'Customer List'!B:D,3,)</f>
        <v>OutStation</v>
      </c>
    </row>
    <row r="2414" spans="1:29" hidden="1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  <c r="AC2414" s="71" t="str">
        <f>VLOOKUP(P2414,'Customer List'!B:D,3,)</f>
        <v>OutStation</v>
      </c>
    </row>
    <row r="2415" spans="1:29" hidden="1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  <c r="AC2415" s="71" t="str">
        <f>VLOOKUP(P2415,'Customer List'!B:D,3,)</f>
        <v>OutStation</v>
      </c>
    </row>
    <row r="2416" spans="1:29" hidden="1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  <c r="AC2416" s="71" t="str">
        <f>VLOOKUP(P2416,'Customer List'!B:D,3,)</f>
        <v>OutStation</v>
      </c>
    </row>
    <row r="2417" spans="1:29" hidden="1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  <c r="AC2417" s="71" t="str">
        <f>VLOOKUP(P2417,'Customer List'!B:D,3,)</f>
        <v>OutStation</v>
      </c>
    </row>
    <row r="2418" spans="1:29" hidden="1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  <c r="AC2418" s="71" t="str">
        <f>VLOOKUP(P2418,'Customer List'!B:D,3,)</f>
        <v>OutStation</v>
      </c>
    </row>
    <row r="2419" spans="1:29" hidden="1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  <c r="AC2419" s="71" t="str">
        <f>VLOOKUP(P2419,'Customer List'!B:D,3,)</f>
        <v>OutStation</v>
      </c>
    </row>
    <row r="2420" spans="1:29" hidden="1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  <c r="AC2420" s="71" t="str">
        <f>VLOOKUP(P2420,'Customer List'!B:D,3,)</f>
        <v>OutStation</v>
      </c>
    </row>
    <row r="2421" spans="1:29" hidden="1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  <c r="AC2421" s="71" t="str">
        <f>VLOOKUP(P2421,'Customer List'!B:D,3,)</f>
        <v>OutStation</v>
      </c>
    </row>
    <row r="2422" spans="1:29" hidden="1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  <c r="AC2422" s="71" t="str">
        <f>VLOOKUP(P2422,'Customer List'!B:D,3,)</f>
        <v>OutStation</v>
      </c>
    </row>
    <row r="2423" spans="1:29" hidden="1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  <c r="AC2423" s="71" t="str">
        <f>VLOOKUP(P2423,'Customer List'!B:D,3,)</f>
        <v>OutStation</v>
      </c>
    </row>
    <row r="2424" spans="1:29" hidden="1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  <c r="AC2424" s="71" t="str">
        <f>VLOOKUP(P2424,'Customer List'!B:D,3,)</f>
        <v>OutStation</v>
      </c>
    </row>
    <row r="2425" spans="1:29" hidden="1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  <c r="AC2425" s="71" t="str">
        <f>VLOOKUP(P2425,'Customer List'!B:D,3,)</f>
        <v>OutStation</v>
      </c>
    </row>
    <row r="2426" spans="1:29" hidden="1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  <c r="AC2426" s="71" t="str">
        <f>VLOOKUP(P2426,'Customer List'!B:D,3,)</f>
        <v>OutStation</v>
      </c>
    </row>
    <row r="2427" spans="1:29" hidden="1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  <c r="AC2427" s="71" t="str">
        <f>VLOOKUP(P2427,'Customer List'!B:D,3,)</f>
        <v>OutStation</v>
      </c>
    </row>
    <row r="2428" spans="1:29" hidden="1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  <c r="AC2428" s="71" t="str">
        <f>VLOOKUP(P2428,'Customer List'!B:D,3,)</f>
        <v>OutStation</v>
      </c>
    </row>
    <row r="2429" spans="1:29" hidden="1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  <c r="AC2429" s="71" t="str">
        <f>VLOOKUP(P2429,'Customer List'!B:D,3,)</f>
        <v>OutStation</v>
      </c>
    </row>
    <row r="2430" spans="1:29" hidden="1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  <c r="AC2430" s="71" t="str">
        <f>VLOOKUP(P2430,'Customer List'!B:D,3,)</f>
        <v>OutStation</v>
      </c>
    </row>
    <row r="2431" spans="1:29" hidden="1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  <c r="AC2431" s="71" t="str">
        <f>VLOOKUP(P2431,'Customer List'!B:D,3,)</f>
        <v>OutStation</v>
      </c>
    </row>
    <row r="2432" spans="1:29" hidden="1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  <c r="AC2432" s="71" t="str">
        <f>VLOOKUP(P2432,'Customer List'!B:D,3,)</f>
        <v>OutStation</v>
      </c>
    </row>
    <row r="2433" spans="1:29" hidden="1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3559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  <c r="AC2433" s="71" t="str">
        <f>VLOOKUP(P2433,'Customer List'!B:D,3,)</f>
        <v>OutStation</v>
      </c>
    </row>
    <row r="2434" spans="1:29" hidden="1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  <c r="AC2434" s="71" t="str">
        <f>VLOOKUP(P2434,'Customer List'!B:D,3,)</f>
        <v>OutStation</v>
      </c>
    </row>
    <row r="2435" spans="1:29" hidden="1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3559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  <c r="AC2435" s="71" t="str">
        <f>VLOOKUP(P2435,'Customer List'!B:D,3,)</f>
        <v>OutStation</v>
      </c>
    </row>
    <row r="2436" spans="1:29" hidden="1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  <c r="AC2436" s="71" t="str">
        <f>VLOOKUP(P2436,'Customer List'!B:D,3,)</f>
        <v>Local</v>
      </c>
    </row>
    <row r="2437" spans="1:29" hidden="1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3559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  <c r="AC2437" s="71" t="str">
        <f>VLOOKUP(P2437,'Customer List'!B:D,3,)</f>
        <v>OutStation</v>
      </c>
    </row>
    <row r="2438" spans="1:29" hidden="1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  <c r="AC2438" s="71" t="str">
        <f>VLOOKUP(P2438,'Customer List'!B:D,3,)</f>
        <v>OutStation</v>
      </c>
    </row>
    <row r="2439" spans="1:29" hidden="1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3559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  <c r="AC2439" s="71" t="str">
        <f>VLOOKUP(P2439,'Customer List'!B:D,3,)</f>
        <v>OutStation</v>
      </c>
    </row>
    <row r="2440" spans="1:29" hidden="1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  <c r="AC2440" s="71" t="str">
        <f>VLOOKUP(P2440,'Customer List'!B:D,3,)</f>
        <v>Local</v>
      </c>
    </row>
    <row r="2441" spans="1:29" hidden="1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  <c r="AC2441" s="71" t="str">
        <f>VLOOKUP(P2441,'Customer List'!B:D,3,)</f>
        <v>Local</v>
      </c>
    </row>
    <row r="2442" spans="1:29" hidden="1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  <c r="AC2442" s="71" t="str">
        <f>VLOOKUP(P2442,'Customer List'!B:D,3,)</f>
        <v>Local</v>
      </c>
    </row>
    <row r="2443" spans="1:29" hidden="1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  <c r="AC2443" s="71" t="str">
        <f>VLOOKUP(P2443,'Customer List'!B:D,3,)</f>
        <v>Local</v>
      </c>
    </row>
    <row r="2444" spans="1:29" hidden="1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  <c r="AC2444" s="71" t="str">
        <f>VLOOKUP(P2444,'Customer List'!B:D,3,)</f>
        <v>Local</v>
      </c>
    </row>
    <row r="2445" spans="1:29" hidden="1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  <c r="AC2445" s="71" t="str">
        <f>VLOOKUP(P2445,'Customer List'!B:D,3,)</f>
        <v>Local</v>
      </c>
    </row>
    <row r="2446" spans="1:29" hidden="1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  <c r="AC2446" s="71" t="str">
        <f>VLOOKUP(P2446,'Customer List'!B:D,3,)</f>
        <v>Local</v>
      </c>
    </row>
    <row r="2447" spans="1:29" hidden="1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  <c r="AC2447" s="71" t="str">
        <f>VLOOKUP(P2447,'Customer List'!B:D,3,)</f>
        <v>Local</v>
      </c>
    </row>
    <row r="2448" spans="1:29" hidden="1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  <c r="AC2448" s="71" t="str">
        <f>VLOOKUP(P2448,'Customer List'!B:D,3,)</f>
        <v>Local</v>
      </c>
    </row>
    <row r="2449" spans="1:29" hidden="1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  <c r="AC2449" s="71" t="str">
        <f>VLOOKUP(P2449,'Customer List'!B:D,3,)</f>
        <v>Local</v>
      </c>
    </row>
    <row r="2450" spans="1:29" hidden="1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  <c r="AC2450" s="71" t="str">
        <f>VLOOKUP(P2450,'Customer List'!B:D,3,)</f>
        <v>Local</v>
      </c>
    </row>
    <row r="2451" spans="1:29" hidden="1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  <c r="AC2451" s="71" t="str">
        <f>VLOOKUP(P2451,'Customer List'!B:D,3,)</f>
        <v>Local</v>
      </c>
    </row>
    <row r="2452" spans="1:29" hidden="1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  <c r="AC2452" s="71" t="str">
        <f>VLOOKUP(P2452,'Customer List'!B:D,3,)</f>
        <v>Local</v>
      </c>
    </row>
    <row r="2453" spans="1:29" hidden="1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  <c r="AC2453" s="71" t="str">
        <f>VLOOKUP(P2453,'Customer List'!B:D,3,)</f>
        <v>Local</v>
      </c>
    </row>
    <row r="2454" spans="1:29" hidden="1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  <c r="AC2454" s="71" t="str">
        <f>VLOOKUP(P2454,'Customer List'!B:D,3,)</f>
        <v>Local</v>
      </c>
    </row>
    <row r="2455" spans="1:29" hidden="1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  <c r="AC2455" s="71" t="str">
        <f>VLOOKUP(P2455,'Customer List'!B:D,3,)</f>
        <v>Local</v>
      </c>
    </row>
    <row r="2456" spans="1:29" hidden="1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  <c r="AC2456" s="71" t="str">
        <f>VLOOKUP(P2456,'Customer List'!B:D,3,)</f>
        <v>Local</v>
      </c>
    </row>
    <row r="2457" spans="1:29" hidden="1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  <c r="AC2457" s="71" t="str">
        <f>VLOOKUP(P2457,'Customer List'!B:D,3,)</f>
        <v>Local</v>
      </c>
    </row>
    <row r="2458" spans="1:29" hidden="1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  <c r="AC2458" s="71" t="str">
        <f>VLOOKUP(P2458,'Customer List'!B:D,3,)</f>
        <v>Local</v>
      </c>
    </row>
    <row r="2459" spans="1:29" hidden="1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  <c r="AC2459" s="71" t="str">
        <f>VLOOKUP(P2459,'Customer List'!B:D,3,)</f>
        <v>Local</v>
      </c>
    </row>
    <row r="2460" spans="1:29" hidden="1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  <c r="AC2460" s="71" t="str">
        <f>VLOOKUP(P2460,'Customer List'!B:D,3,)</f>
        <v>Local</v>
      </c>
    </row>
    <row r="2461" spans="1:29" hidden="1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  <c r="AC2461" s="71" t="str">
        <f>VLOOKUP(P2461,'Customer List'!B:D,3,)</f>
        <v>Local</v>
      </c>
    </row>
    <row r="2462" spans="1:29" hidden="1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  <c r="AC2462" s="71" t="str">
        <f>VLOOKUP(P2462,'Customer List'!B:D,3,)</f>
        <v>Local</v>
      </c>
    </row>
    <row r="2463" spans="1:29" hidden="1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  <c r="AC2463" s="71" t="str">
        <f>VLOOKUP(P2463,'Customer List'!B:D,3,)</f>
        <v>Local</v>
      </c>
    </row>
    <row r="2464" spans="1:29" hidden="1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  <c r="AC2464" s="71" t="str">
        <f>VLOOKUP(P2464,'Customer List'!B:D,3,)</f>
        <v>Local</v>
      </c>
    </row>
    <row r="2465" spans="1:29" hidden="1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  <c r="AC2465" s="71" t="str">
        <f>VLOOKUP(P2465,'Customer List'!B:D,3,)</f>
        <v>Local</v>
      </c>
    </row>
    <row r="2466" spans="1:29" hidden="1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  <c r="AC2466" s="71" t="str">
        <f>VLOOKUP(P2466,'Customer List'!B:D,3,)</f>
        <v>Local</v>
      </c>
    </row>
    <row r="2467" spans="1:29" hidden="1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  <c r="AC2467" s="71" t="str">
        <f>VLOOKUP(P2467,'Customer List'!B:D,3,)</f>
        <v>Local</v>
      </c>
    </row>
    <row r="2468" spans="1:29" hidden="1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  <c r="AC2468" s="71" t="str">
        <f>VLOOKUP(P2468,'Customer List'!B:D,3,)</f>
        <v>Local</v>
      </c>
    </row>
    <row r="2469" spans="1:29" hidden="1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  <c r="AC2469" s="71" t="str">
        <f>VLOOKUP(P2469,'Customer List'!B:D,3,)</f>
        <v>Local</v>
      </c>
    </row>
    <row r="2470" spans="1:29" hidden="1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  <c r="AC2470" s="71" t="str">
        <f>VLOOKUP(P2470,'Customer List'!B:D,3,)</f>
        <v>Local</v>
      </c>
    </row>
    <row r="2471" spans="1:29" hidden="1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  <c r="AC2471" s="71" t="str">
        <f>VLOOKUP(P2471,'Customer List'!B:D,3,)</f>
        <v>Local</v>
      </c>
    </row>
    <row r="2472" spans="1:29" hidden="1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  <c r="AC2472" s="71" t="str">
        <f>VLOOKUP(P2472,'Customer List'!B:D,3,)</f>
        <v>Local</v>
      </c>
    </row>
    <row r="2473" spans="1:29" hidden="1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  <c r="AC2473" s="71" t="str">
        <f>VLOOKUP(P2473,'Customer List'!B:D,3,)</f>
        <v>Local</v>
      </c>
    </row>
    <row r="2474" spans="1:29" hidden="1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  <c r="AC2474" s="71" t="str">
        <f>VLOOKUP(P2474,'Customer List'!B:D,3,)</f>
        <v>Local</v>
      </c>
    </row>
    <row r="2475" spans="1:29" hidden="1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  <c r="AC2475" s="71" t="str">
        <f>VLOOKUP(P2475,'Customer List'!B:D,3,)</f>
        <v>Local</v>
      </c>
    </row>
    <row r="2476" spans="1:29" hidden="1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  <c r="AC2476" s="71" t="str">
        <f>VLOOKUP(P2476,'Customer List'!B:D,3,)</f>
        <v>Local</v>
      </c>
    </row>
    <row r="2477" spans="1:29" hidden="1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  <c r="AC2477" s="71" t="str">
        <f>VLOOKUP(P2477,'Customer List'!B:D,3,)</f>
        <v>Local</v>
      </c>
    </row>
    <row r="2478" spans="1:29" hidden="1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  <c r="AC2478" s="71" t="str">
        <f>VLOOKUP(P2478,'Customer List'!B:D,3,)</f>
        <v>Local</v>
      </c>
    </row>
    <row r="2479" spans="1:29" hidden="1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  <c r="AC2479" s="71" t="str">
        <f>VLOOKUP(P2479,'Customer List'!B:D,3,)</f>
        <v>Local</v>
      </c>
    </row>
    <row r="2480" spans="1:29" hidden="1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3556</v>
      </c>
      <c r="N2480" s="47">
        <v>45915</v>
      </c>
      <c r="O2480" s="57">
        <v>16391.25</v>
      </c>
      <c r="P2480" s="26" t="s">
        <v>27</v>
      </c>
      <c r="Q2480" s="26" t="s">
        <v>3568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  <c r="AC2480" s="71" t="str">
        <f>VLOOKUP(P2480,'Customer List'!B:D,3,)</f>
        <v>OutStation</v>
      </c>
    </row>
    <row r="2481" spans="1:29" hidden="1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  <c r="AC2481" s="71" t="str">
        <f>VLOOKUP(P2481,'Customer List'!B:D,3,)</f>
        <v>Local</v>
      </c>
    </row>
    <row r="2482" spans="1:29" hidden="1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  <c r="AC2482" s="71" t="str">
        <f>VLOOKUP(P2482,'Customer List'!B:D,3,)</f>
        <v>Local</v>
      </c>
    </row>
    <row r="2483" spans="1:29" hidden="1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  <c r="AC2483" s="71" t="str">
        <f>VLOOKUP(P2483,'Customer List'!B:D,3,)</f>
        <v>Local</v>
      </c>
    </row>
    <row r="2484" spans="1:29" hidden="1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  <c r="AC2484" s="71" t="str">
        <f>VLOOKUP(P2484,'Customer List'!B:D,3,)</f>
        <v>Local</v>
      </c>
    </row>
    <row r="2485" spans="1:29" hidden="1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  <c r="AC2485" s="71" t="str">
        <f>VLOOKUP(P2485,'Customer List'!B:D,3,)</f>
        <v>Local</v>
      </c>
    </row>
    <row r="2486" spans="1:29" hidden="1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  <c r="AC2486" s="71" t="str">
        <f>VLOOKUP(P2486,'Customer List'!B:D,3,)</f>
        <v>OutStation</v>
      </c>
    </row>
    <row r="2487" spans="1:29" hidden="1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  <c r="AC2487" s="71" t="str">
        <f>VLOOKUP(P2487,'Customer List'!B:D,3,)</f>
        <v>OutStation</v>
      </c>
    </row>
    <row r="2488" spans="1:29" hidden="1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  <c r="AC2488" s="71" t="str">
        <f>VLOOKUP(P2488,'Customer List'!B:D,3,)</f>
        <v>OutStation</v>
      </c>
    </row>
    <row r="2489" spans="1:29" hidden="1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  <c r="AC2489" s="71" t="str">
        <f>VLOOKUP(P2489,'Customer List'!B:D,3,)</f>
        <v>OutStation</v>
      </c>
    </row>
    <row r="2490" spans="1:29" hidden="1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  <c r="AC2490" s="71" t="str">
        <f>VLOOKUP(P2490,'Customer List'!B:D,3,)</f>
        <v>OutStation</v>
      </c>
    </row>
    <row r="2491" spans="1:29" hidden="1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  <c r="AC2491" s="71" t="str">
        <f>VLOOKUP(P2491,'Customer List'!B:D,3,)</f>
        <v>OutStation</v>
      </c>
    </row>
    <row r="2492" spans="1:29" hidden="1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  <c r="AC2492" s="71" t="str">
        <f>VLOOKUP(P2492,'Customer List'!B:D,3,)</f>
        <v>OutStation</v>
      </c>
    </row>
    <row r="2493" spans="1:29" hidden="1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  <c r="AC2493" s="71" t="str">
        <f>VLOOKUP(P2493,'Customer List'!B:D,3,)</f>
        <v>OutStation</v>
      </c>
    </row>
    <row r="2494" spans="1:29" hidden="1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  <c r="AC2494" s="71" t="str">
        <f>VLOOKUP(P2494,'Customer List'!B:D,3,)</f>
        <v>OutStation</v>
      </c>
    </row>
    <row r="2495" spans="1:29" hidden="1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  <c r="AC2495" s="71" t="str">
        <f>VLOOKUP(P2495,'Customer List'!B:D,3,)</f>
        <v>OutStation</v>
      </c>
    </row>
    <row r="2496" spans="1:29" hidden="1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  <c r="AC2496" s="71" t="str">
        <f>VLOOKUP(P2496,'Customer List'!B:D,3,)</f>
        <v>OutStation</v>
      </c>
    </row>
    <row r="2497" spans="1:29" hidden="1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  <c r="AC2497" s="71" t="str">
        <f>VLOOKUP(P2497,'Customer List'!B:D,3,)</f>
        <v>OutStation</v>
      </c>
    </row>
    <row r="2498" spans="1:29" hidden="1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3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3" si="306">IF(X2498="", "", X2498-N2498)</f>
        <v>2</v>
      </c>
      <c r="Z2498" s="26" t="str">
        <f t="shared" ref="Z2498:Z2563" si="307">IF(N2498="", "", TEXT(N2498, "dddd"))</f>
        <v>Saturday</v>
      </c>
      <c r="AA2498" s="26" t="str">
        <f t="shared" ref="AA2498:AA2563" si="308">IF(X2498="", "", TEXT(X2498, "dddd"))</f>
        <v>Monday</v>
      </c>
      <c r="AB2498" s="26" t="str">
        <f>VLOOKUP(U2498,'Currency Sheet'!A:C,3,)</f>
        <v>DOLLAR</v>
      </c>
      <c r="AC2498" s="71" t="str">
        <f>VLOOKUP(P2498,'Customer List'!B:D,3,)</f>
        <v>OutStation</v>
      </c>
    </row>
    <row r="2499" spans="1:29" hidden="1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  <c r="AC2499" s="71" t="str">
        <f>VLOOKUP(P2499,'Customer List'!B:D,3,)</f>
        <v>Local</v>
      </c>
    </row>
    <row r="2500" spans="1:29" hidden="1" x14ac:dyDescent="0.25">
      <c r="A2500" s="26">
        <f t="shared" ref="A2500:A2564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9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  <c r="AC2500" s="71" t="str">
        <f>VLOOKUP(P2500,'Customer List'!B:D,3,)</f>
        <v>OutStation</v>
      </c>
    </row>
    <row r="2501" spans="1:29" hidden="1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>
        <v>1</v>
      </c>
      <c r="L2501" s="26">
        <f t="shared" si="305"/>
        <v>0</v>
      </c>
      <c r="M2501" s="26" t="s">
        <v>3653</v>
      </c>
      <c r="N2501" s="47">
        <v>45919</v>
      </c>
      <c r="O2501" s="57">
        <v>17786.25</v>
      </c>
      <c r="P2501" s="26" t="s">
        <v>147</v>
      </c>
      <c r="Q2501" s="26" t="s">
        <v>1131</v>
      </c>
      <c r="R2501" s="26" t="s">
        <v>1131</v>
      </c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/>
      <c r="X2501" s="47"/>
      <c r="Y2501" s="26" t="str">
        <f t="shared" si="306"/>
        <v/>
      </c>
      <c r="Z2501" s="26" t="str">
        <f t="shared" si="307"/>
        <v>Friday</v>
      </c>
      <c r="AA2501" s="26" t="str">
        <f t="shared" si="308"/>
        <v/>
      </c>
      <c r="AB2501" s="26" t="str">
        <f>VLOOKUP(U2501,'Currency Sheet'!A:C,3,)</f>
        <v>DOLLAR</v>
      </c>
      <c r="AC2501" s="71" t="str">
        <f>VLOOKUP(P2501,'Customer List'!B:D,3,)</f>
        <v>Local</v>
      </c>
    </row>
    <row r="2502" spans="1:29" hidden="1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  <c r="AC2502" s="71" t="str">
        <f>VLOOKUP(P2502,'Customer List'!B:D,3,)</f>
        <v>OutStation</v>
      </c>
    </row>
    <row r="2503" spans="1:29" hidden="1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3712</v>
      </c>
      <c r="Q2503" s="26"/>
      <c r="R2503" s="26"/>
      <c r="S2503" s="3">
        <v>4</v>
      </c>
      <c r="T2503" s="58" t="s">
        <v>3492</v>
      </c>
      <c r="U2503" s="26" t="s">
        <v>19</v>
      </c>
      <c r="V2503" s="26" t="str">
        <f>VLOOKUP(P2503,'Customer List'!B:C,2,)</f>
        <v>Unknown</v>
      </c>
      <c r="W2503" s="59" t="s">
        <v>3713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  <c r="AC2503" s="71" t="str">
        <f>VLOOKUP(P2503,'Customer List'!B:D,3,)</f>
        <v>Unknown</v>
      </c>
    </row>
    <row r="2504" spans="1:29" hidden="1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  <c r="AC2504" s="71" t="str">
        <f>VLOOKUP(P2504,'Customer List'!B:D,3,)</f>
        <v>OutStation</v>
      </c>
    </row>
    <row r="2505" spans="1:29" hidden="1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  <c r="AC2505" s="71" t="str">
        <f>VLOOKUP(P2505,'Customer List'!B:D,3,)</f>
        <v>OutStation</v>
      </c>
    </row>
    <row r="2506" spans="1:29" hidden="1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  <c r="AC2506" s="71" t="str">
        <f>VLOOKUP(P2506,'Customer List'!B:D,3,)</f>
        <v>OutStation</v>
      </c>
    </row>
    <row r="2507" spans="1:29" hidden="1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  <c r="AC2507" s="71" t="str">
        <f>VLOOKUP(P2507,'Customer List'!B:D,3,)</f>
        <v>OutStation</v>
      </c>
    </row>
    <row r="2508" spans="1:29" hidden="1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  <c r="AC2508" s="71" t="str">
        <f>VLOOKUP(P2508,'Customer List'!B:D,3,)</f>
        <v>OutStation</v>
      </c>
    </row>
    <row r="2509" spans="1:29" hidden="1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  <c r="AC2509" s="71" t="str">
        <f>VLOOKUP(P2509,'Customer List'!B:D,3,)</f>
        <v>OutStation</v>
      </c>
    </row>
    <row r="2510" spans="1:29" hidden="1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  <c r="AC2510" s="71" t="str">
        <f>VLOOKUP(P2510,'Customer List'!B:D,3,)</f>
        <v>OutStation</v>
      </c>
    </row>
    <row r="2511" spans="1:29" hidden="1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  <c r="AC2511" s="71" t="str">
        <f>VLOOKUP(P2511,'Customer List'!B:D,3,)</f>
        <v>OutStation</v>
      </c>
    </row>
    <row r="2512" spans="1:29" hidden="1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  <c r="AC2512" s="71" t="str">
        <f>VLOOKUP(P2512,'Customer List'!B:D,3,)</f>
        <v>OutStation</v>
      </c>
    </row>
    <row r="2513" spans="1:29" hidden="1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  <c r="AC2513" s="71" t="str">
        <f>VLOOKUP(P2513,'Customer List'!B:D,3,)</f>
        <v>OutStation</v>
      </c>
    </row>
    <row r="2514" spans="1:29" hidden="1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  <c r="AC2514" s="71" t="str">
        <f>VLOOKUP(P2514,'Customer List'!B:D,3,)</f>
        <v>Local</v>
      </c>
    </row>
    <row r="2515" spans="1:29" hidden="1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  <c r="AC2515" s="71" t="str">
        <f>VLOOKUP(P2515,'Customer List'!B:D,3,)</f>
        <v>Local</v>
      </c>
    </row>
    <row r="2516" spans="1:29" hidden="1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  <c r="AC2516" s="71" t="str">
        <f>VLOOKUP(P2516,'Customer List'!B:D,3,)</f>
        <v>OutStation</v>
      </c>
    </row>
    <row r="2517" spans="1:29" hidden="1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  <c r="AC2517" s="71" t="str">
        <f>VLOOKUP(P2517,'Customer List'!B:D,3,)</f>
        <v>Local</v>
      </c>
    </row>
    <row r="2518" spans="1:29" hidden="1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  <c r="AC2518" s="71" t="str">
        <f>VLOOKUP(P2518,'Customer List'!B:D,3,)</f>
        <v>OutStation</v>
      </c>
    </row>
    <row r="2519" spans="1:29" hidden="1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  <c r="AC2519" s="71" t="str">
        <f>VLOOKUP(P2519,'Customer List'!B:D,3,)</f>
        <v>OutStation</v>
      </c>
    </row>
    <row r="2520" spans="1:29" hidden="1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  <c r="AC2520" s="71" t="str">
        <f>VLOOKUP(P2520,'Customer List'!B:D,3,)</f>
        <v>Local</v>
      </c>
    </row>
    <row r="2521" spans="1:29" hidden="1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  <c r="AC2521" s="71" t="str">
        <f>VLOOKUP(P2521,'Customer List'!B:D,3,)</f>
        <v>OutStation</v>
      </c>
    </row>
    <row r="2522" spans="1:29" hidden="1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  <c r="AC2522" s="71" t="str">
        <f>VLOOKUP(P2522,'Customer List'!B:D,3,)</f>
        <v>Local</v>
      </c>
    </row>
    <row r="2523" spans="1:29" hidden="1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  <c r="AC2523" s="71" t="str">
        <f>VLOOKUP(P2523,'Customer List'!B:D,3,)</f>
        <v>Local</v>
      </c>
    </row>
    <row r="2524" spans="1:29" hidden="1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  <c r="AC2524" s="71" t="str">
        <f>VLOOKUP(P2524,'Customer List'!B:D,3,)</f>
        <v>STOCK</v>
      </c>
    </row>
    <row r="2525" spans="1:29" hidden="1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  <c r="AC2525" s="71" t="str">
        <f>VLOOKUP(P2525,'Customer List'!B:D,3,)</f>
        <v>Local</v>
      </c>
    </row>
    <row r="2526" spans="1:29" hidden="1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  <c r="AC2526" s="71" t="str">
        <f>VLOOKUP(P2526,'Customer List'!B:D,3,)</f>
        <v>OutStation</v>
      </c>
    </row>
    <row r="2527" spans="1:29" hidden="1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  <c r="AC2527" s="71" t="str">
        <f>VLOOKUP(P2527,'Customer List'!B:D,3,)</f>
        <v>Local</v>
      </c>
    </row>
    <row r="2528" spans="1:29" hidden="1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  <c r="AC2528" s="71" t="str">
        <f>VLOOKUP(P2528,'Customer List'!B:D,3,)</f>
        <v>OutStation</v>
      </c>
    </row>
    <row r="2529" spans="1:29" hidden="1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  <c r="AC2529" s="71" t="str">
        <f>VLOOKUP(P2529,'Customer List'!B:D,3,)</f>
        <v>Local</v>
      </c>
    </row>
    <row r="2530" spans="1:29" hidden="1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  <c r="AC2530" s="71" t="str">
        <f>VLOOKUP(P2530,'Customer List'!B:D,3,)</f>
        <v>Local</v>
      </c>
    </row>
    <row r="2531" spans="1:29" hidden="1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  <c r="AC2531" s="71" t="str">
        <f>VLOOKUP(P2531,'Customer List'!B:D,3,)</f>
        <v>OutStation</v>
      </c>
    </row>
    <row r="2532" spans="1:29" hidden="1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  <c r="AC2532" s="71" t="str">
        <f>VLOOKUP(P2532,'Customer List'!B:D,3,)</f>
        <v>OutStation</v>
      </c>
    </row>
    <row r="2533" spans="1:29" hidden="1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  <c r="AC2533" s="71" t="str">
        <f>VLOOKUP(P2533,'Customer List'!B:D,3,)</f>
        <v>OutStation</v>
      </c>
    </row>
    <row r="2534" spans="1:29" hidden="1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  <c r="AC2534" s="71" t="str">
        <f>VLOOKUP(P2534,'Customer List'!B:D,3,)</f>
        <v>Local</v>
      </c>
    </row>
    <row r="2535" spans="1:29" hidden="1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9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  <c r="AC2535" s="71" t="str">
        <f>VLOOKUP(P2535,'Customer List'!B:D,3,)</f>
        <v>Local</v>
      </c>
    </row>
    <row r="2536" spans="1:29" hidden="1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  <c r="AC2536" s="71" t="str">
        <f>VLOOKUP(P2536,'Customer List'!B:D,3,)</f>
        <v>OutStation</v>
      </c>
    </row>
    <row r="2537" spans="1:29" hidden="1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  <c r="AC2537" s="71" t="str">
        <f>VLOOKUP(P2537,'Customer List'!B:D,3,)</f>
        <v>STOCK</v>
      </c>
    </row>
    <row r="2538" spans="1:29" hidden="1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3610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3609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  <c r="AC2538" s="71" t="str">
        <f>VLOOKUP(P2538,'Customer List'!B:D,3,)</f>
        <v>Local</v>
      </c>
    </row>
    <row r="2539" spans="1:29" hidden="1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>
        <v>2</v>
      </c>
      <c r="L2539" s="26">
        <f t="shared" si="305"/>
        <v>0</v>
      </c>
      <c r="M2539" s="26" t="s">
        <v>3684</v>
      </c>
      <c r="N2539" s="47">
        <v>45919</v>
      </c>
      <c r="O2539" s="57">
        <v>0</v>
      </c>
      <c r="P2539" s="26" t="s">
        <v>255</v>
      </c>
      <c r="Q2539" s="26" t="s">
        <v>2078</v>
      </c>
      <c r="R2539" s="26" t="s">
        <v>849</v>
      </c>
      <c r="S2539" s="3">
        <v>4</v>
      </c>
      <c r="T2539" s="58" t="s">
        <v>610</v>
      </c>
      <c r="U2539" s="26" t="s">
        <v>321</v>
      </c>
      <c r="V2539" s="26" t="str">
        <f>VLOOKUP(P2539,'Customer List'!B:C,2,)</f>
        <v>Delhi</v>
      </c>
      <c r="W2539" s="59"/>
      <c r="X2539" s="47"/>
      <c r="Y2539" s="26" t="str">
        <f t="shared" si="306"/>
        <v/>
      </c>
      <c r="Z2539" s="26" t="str">
        <f t="shared" si="307"/>
        <v>Friday</v>
      </c>
      <c r="AA2539" s="26" t="str">
        <f t="shared" si="308"/>
        <v/>
      </c>
      <c r="AB2539" s="26" t="str">
        <f>VLOOKUP(U2539,'Currency Sheet'!A:C,3,)</f>
        <v>DOLLAR</v>
      </c>
      <c r="AC2539" s="71" t="str">
        <f>VLOOKUP(P2539,'Customer List'!B:D,3,)</f>
        <v>Local</v>
      </c>
    </row>
    <row r="2540" spans="1:29" hidden="1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  <c r="AC2540" s="71" t="str">
        <f>VLOOKUP(P2540,'Customer List'!B:D,3,)</f>
        <v>STOCK</v>
      </c>
    </row>
    <row r="2541" spans="1:29" hidden="1" x14ac:dyDescent="0.25">
      <c r="A2541" s="26">
        <f t="shared" si="309"/>
        <v>2540</v>
      </c>
      <c r="B2541" s="26" t="s">
        <v>3707</v>
      </c>
      <c r="C2541" s="47">
        <v>45903</v>
      </c>
      <c r="D2541" s="47">
        <v>45903</v>
      </c>
      <c r="E2541" s="8">
        <v>1854.75</v>
      </c>
      <c r="F2541" s="8">
        <f t="shared" si="310"/>
        <v>1854.75</v>
      </c>
      <c r="G2541" s="56">
        <f t="shared" si="311"/>
        <v>1854.75</v>
      </c>
      <c r="H2541" s="26" t="s">
        <v>3708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3709</v>
      </c>
      <c r="N2541" s="47">
        <v>45920</v>
      </c>
      <c r="O2541" s="57">
        <v>2349.35</v>
      </c>
      <c r="P2541" s="26" t="s">
        <v>3711</v>
      </c>
      <c r="Q2541" s="26" t="s">
        <v>2078</v>
      </c>
      <c r="R2541" s="26" t="s">
        <v>849</v>
      </c>
      <c r="S2541" s="3">
        <v>4</v>
      </c>
      <c r="T2541" s="58"/>
      <c r="U2541" s="26" t="s">
        <v>3710</v>
      </c>
      <c r="V2541" s="26" t="str">
        <f>VLOOKUP(P2541,'Customer List'!B:C,2,)</f>
        <v>DELHI</v>
      </c>
      <c r="W2541" s="59"/>
      <c r="X2541" s="47"/>
      <c r="Y2541" s="26" t="str">
        <f t="shared" ref="Y2541" si="312">IF(X2541="", "", X2541-N2541)</f>
        <v/>
      </c>
      <c r="Z2541" s="26" t="str">
        <f t="shared" ref="Z2541" si="313">IF(N2541="", "", TEXT(N2541, "dddd"))</f>
        <v>Saturday</v>
      </c>
      <c r="AA2541" s="26" t="str">
        <f t="shared" ref="AA2541" si="314">IF(X2541="", "", TEXT(X2541, "dddd"))</f>
        <v/>
      </c>
      <c r="AB2541" s="26" t="str">
        <f>VLOOKUP(U2541,'Currency Sheet'!A:C,3,)</f>
        <v>INR</v>
      </c>
      <c r="AC2541" s="71" t="str">
        <f>VLOOKUP(P2541,'Customer List'!B:D,3,)</f>
        <v>Local</v>
      </c>
    </row>
    <row r="2542" spans="1:29" hidden="1" x14ac:dyDescent="0.25">
      <c r="A2542" s="26">
        <f t="shared" si="309"/>
        <v>2541</v>
      </c>
      <c r="B2542" s="26"/>
      <c r="C2542" s="47"/>
      <c r="D2542" s="47">
        <v>45905</v>
      </c>
      <c r="E2542" s="8">
        <v>519.79999999999995</v>
      </c>
      <c r="F2542" s="8">
        <f t="shared" si="310"/>
        <v>45742.399999999994</v>
      </c>
      <c r="G2542" s="56">
        <f t="shared" si="311"/>
        <v>519.79999999999995</v>
      </c>
      <c r="H2542" s="26" t="s">
        <v>591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3392</v>
      </c>
      <c r="N2542" s="47">
        <v>45906</v>
      </c>
      <c r="O2542" s="57">
        <v>64355.199999999997</v>
      </c>
      <c r="P2542" s="26" t="s">
        <v>461</v>
      </c>
      <c r="Q2542" s="26">
        <v>58155320355</v>
      </c>
      <c r="R2542" s="26" t="s">
        <v>41</v>
      </c>
      <c r="S2542" s="3">
        <v>-20</v>
      </c>
      <c r="T2542" s="58"/>
      <c r="U2542" s="26" t="s">
        <v>612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  <c r="AC2542" s="71" t="str">
        <f>VLOOKUP(P2542,'Customer List'!B:D,3,)</f>
        <v>OutStation</v>
      </c>
    </row>
    <row r="2543" spans="1:29" hidden="1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2558.8000000000002</v>
      </c>
      <c r="F2543" s="8">
        <f t="shared" si="310"/>
        <v>225174.40000000002</v>
      </c>
      <c r="G2543" s="56">
        <f t="shared" si="311"/>
        <v>2558.8000000000002</v>
      </c>
      <c r="H2543" s="26" t="s">
        <v>3361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3393</v>
      </c>
      <c r="N2543" s="47">
        <v>45906</v>
      </c>
      <c r="O2543" s="57">
        <v>320871.59999999998</v>
      </c>
      <c r="P2543" s="26" t="s">
        <v>461</v>
      </c>
      <c r="Q2543" s="26">
        <v>58155320355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Hyderabad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  <c r="AC2543" s="71" t="str">
        <f>VLOOKUP(P2543,'Customer List'!B:D,3,)</f>
        <v>OutStation</v>
      </c>
    </row>
    <row r="2544" spans="1:29" hidden="1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3362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3394</v>
      </c>
      <c r="N2544" s="47">
        <v>45906</v>
      </c>
      <c r="O2544" s="57">
        <v>12642</v>
      </c>
      <c r="P2544" s="26" t="s">
        <v>2076</v>
      </c>
      <c r="Q2544" s="26">
        <v>58155324010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Kolkata</v>
      </c>
      <c r="W2544" s="59"/>
      <c r="X2544" s="47">
        <v>45908</v>
      </c>
      <c r="Y2544" s="26">
        <f t="shared" si="306"/>
        <v>2</v>
      </c>
      <c r="Z2544" s="26" t="str">
        <f t="shared" si="307"/>
        <v>Saturday</v>
      </c>
      <c r="AA2544" s="26" t="str">
        <f t="shared" si="308"/>
        <v>Monday</v>
      </c>
      <c r="AB2544" s="26" t="str">
        <f>VLOOKUP(U2544,'Currency Sheet'!A:C,3,)</f>
        <v>DOLLAR</v>
      </c>
      <c r="AC2544" s="71" t="str">
        <f>VLOOKUP(P2544,'Customer List'!B:D,3,)</f>
        <v>OutStation</v>
      </c>
    </row>
    <row r="2545" spans="1:29" hidden="1" x14ac:dyDescent="0.25">
      <c r="A2545" s="26">
        <f t="shared" si="309"/>
        <v>2544</v>
      </c>
      <c r="B2545" s="26">
        <v>178223</v>
      </c>
      <c r="C2545" s="47">
        <v>45902</v>
      </c>
      <c r="D2545" s="47">
        <v>45905</v>
      </c>
      <c r="E2545" s="8">
        <v>172</v>
      </c>
      <c r="F2545" s="8">
        <f t="shared" si="310"/>
        <v>15136</v>
      </c>
      <c r="G2545" s="56">
        <f t="shared" si="311"/>
        <v>172</v>
      </c>
      <c r="H2545" s="26" t="s">
        <v>3363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3413</v>
      </c>
      <c r="N2545" s="47">
        <v>45908</v>
      </c>
      <c r="O2545" s="57">
        <v>12642</v>
      </c>
      <c r="P2545" s="26" t="s">
        <v>618</v>
      </c>
      <c r="Q2545" s="26">
        <v>58155355554</v>
      </c>
      <c r="R2545" s="26" t="s">
        <v>41</v>
      </c>
      <c r="S2545" s="3">
        <v>4</v>
      </c>
      <c r="T2545" s="58"/>
      <c r="U2545" s="26" t="s">
        <v>424</v>
      </c>
      <c r="V2545" s="26" t="str">
        <f>VLOOKUP(P2545,'Customer List'!B:C,2,)</f>
        <v>Bhuvneshwar</v>
      </c>
      <c r="W2545" s="59"/>
      <c r="X2545" s="47">
        <v>45910</v>
      </c>
      <c r="Y2545" s="26">
        <f t="shared" si="306"/>
        <v>2</v>
      </c>
      <c r="Z2545" s="26" t="str">
        <f t="shared" si="307"/>
        <v>Monday</v>
      </c>
      <c r="AA2545" s="26" t="str">
        <f t="shared" si="308"/>
        <v>Wednesday</v>
      </c>
      <c r="AB2545" s="26" t="str">
        <f>VLOOKUP(U2545,'Currency Sheet'!A:C,3,)</f>
        <v>DOLLAR</v>
      </c>
      <c r="AC2545" s="71" t="str">
        <f>VLOOKUP(P2545,'Customer List'!B:D,3,)</f>
        <v>OutStation</v>
      </c>
    </row>
    <row r="2546" spans="1:29" hidden="1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45905</v>
      </c>
      <c r="E2546" s="8">
        <v>514.5</v>
      </c>
      <c r="F2546" s="8">
        <f t="shared" si="310"/>
        <v>45276</v>
      </c>
      <c r="G2546" s="56">
        <f t="shared" si="311"/>
        <v>514.5</v>
      </c>
      <c r="H2546" s="26" t="s">
        <v>3365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3423</v>
      </c>
      <c r="N2546" s="47">
        <v>45908</v>
      </c>
      <c r="O2546" s="57">
        <v>72030</v>
      </c>
      <c r="P2546" s="26" t="s">
        <v>946</v>
      </c>
      <c r="Q2546" s="26">
        <v>58155356346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Banglore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  <c r="AC2546" s="71" t="str">
        <f>VLOOKUP(P2546,'Customer List'!B:D,3,)</f>
        <v>OutStation</v>
      </c>
    </row>
    <row r="2547" spans="1:29" hidden="1" x14ac:dyDescent="0.25">
      <c r="A2547" s="26">
        <f t="shared" si="309"/>
        <v>2546</v>
      </c>
      <c r="B2547" s="26" t="s">
        <v>3364</v>
      </c>
      <c r="C2547" s="47">
        <v>45902</v>
      </c>
      <c r="D2547" s="47">
        <v>45908</v>
      </c>
      <c r="E2547" s="8">
        <v>1883</v>
      </c>
      <c r="F2547" s="8">
        <f t="shared" si="310"/>
        <v>165704</v>
      </c>
      <c r="G2547" s="56">
        <f t="shared" si="311"/>
        <v>1883</v>
      </c>
      <c r="H2547" s="26" t="s">
        <v>3366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3414</v>
      </c>
      <c r="N2547" s="47">
        <v>45908</v>
      </c>
      <c r="O2547" s="57">
        <v>282450</v>
      </c>
      <c r="P2547" s="26" t="s">
        <v>900</v>
      </c>
      <c r="Q2547" s="26">
        <v>58155355355</v>
      </c>
      <c r="R2547" s="26" t="s">
        <v>41</v>
      </c>
      <c r="S2547" s="3">
        <v>4</v>
      </c>
      <c r="T2547" s="58"/>
      <c r="U2547" s="26" t="s">
        <v>3367</v>
      </c>
      <c r="V2547" s="26" t="str">
        <f>VLOOKUP(P2547,'Customer List'!B:C,2,)</f>
        <v>Mumbai</v>
      </c>
      <c r="W2547" s="59"/>
      <c r="X2547" s="47">
        <v>45909</v>
      </c>
      <c r="Y2547" s="26">
        <f t="shared" si="306"/>
        <v>1</v>
      </c>
      <c r="Z2547" s="26" t="str">
        <f t="shared" si="307"/>
        <v>Monday</v>
      </c>
      <c r="AA2547" s="26" t="str">
        <f t="shared" si="308"/>
        <v>Tuesday</v>
      </c>
      <c r="AB2547" s="26" t="str">
        <f>VLOOKUP(U2547,'Currency Sheet'!A:C,3,)</f>
        <v>DOLLAR</v>
      </c>
      <c r="AC2547" s="71" t="str">
        <f>VLOOKUP(P2547,'Customer List'!B:D,3,)</f>
        <v>OutStation</v>
      </c>
    </row>
    <row r="2548" spans="1:29" hidden="1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40.799999999999997</v>
      </c>
      <c r="F2548" s="8">
        <f t="shared" si="310"/>
        <v>3590.3999999999996</v>
      </c>
      <c r="G2548" s="56">
        <f t="shared" si="311"/>
        <v>40.799999999999997</v>
      </c>
      <c r="H2548" s="26" t="s">
        <v>3400</v>
      </c>
      <c r="I2548" s="26"/>
      <c r="J2548" s="26">
        <v>1</v>
      </c>
      <c r="K2548" s="26">
        <v>1</v>
      </c>
      <c r="L2548" s="26">
        <f t="shared" si="305"/>
        <v>0</v>
      </c>
      <c r="M2548" s="26" t="s">
        <v>3410</v>
      </c>
      <c r="N2548" s="47">
        <v>45908</v>
      </c>
      <c r="O2548" s="57">
        <v>6165.9</v>
      </c>
      <c r="P2548" s="26" t="s">
        <v>3401</v>
      </c>
      <c r="Q2548" s="26">
        <v>58155354983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45910</v>
      </c>
      <c r="Y2548" s="26">
        <f t="shared" si="306"/>
        <v>2</v>
      </c>
      <c r="Z2548" s="26" t="str">
        <f t="shared" si="307"/>
        <v>Monday</v>
      </c>
      <c r="AA2548" s="26" t="str">
        <f t="shared" si="308"/>
        <v>Wednesday</v>
      </c>
      <c r="AB2548" s="26" t="str">
        <f>VLOOKUP(U2548,'Currency Sheet'!A:C,3,)</f>
        <v>DOLLAR</v>
      </c>
      <c r="AC2548" s="71" t="str">
        <f>VLOOKUP(P2548,'Customer List'!B:D,3,)</f>
        <v>OutStation</v>
      </c>
    </row>
    <row r="2549" spans="1:29" hidden="1" x14ac:dyDescent="0.25">
      <c r="A2549" s="26">
        <f t="shared" si="309"/>
        <v>2548</v>
      </c>
      <c r="B2549" s="26" t="s">
        <v>3399</v>
      </c>
      <c r="C2549" s="47">
        <v>45903</v>
      </c>
      <c r="D2549" s="47">
        <v>45908</v>
      </c>
      <c r="E2549" s="8">
        <v>44.8</v>
      </c>
      <c r="F2549" s="8">
        <f t="shared" si="310"/>
        <v>3942.3999999999996</v>
      </c>
      <c r="G2549" s="56">
        <f t="shared" si="311"/>
        <v>89.6</v>
      </c>
      <c r="H2549" s="26" t="s">
        <v>681</v>
      </c>
      <c r="I2549" s="26"/>
      <c r="J2549" s="26">
        <v>2</v>
      </c>
      <c r="K2549" s="26">
        <v>2</v>
      </c>
      <c r="L2549" s="26">
        <f t="shared" si="305"/>
        <v>0</v>
      </c>
      <c r="M2549" s="26" t="s">
        <v>3412</v>
      </c>
      <c r="N2549" s="47">
        <v>45908</v>
      </c>
      <c r="O2549" s="57">
        <v>12555</v>
      </c>
      <c r="P2549" s="26" t="s">
        <v>2497</v>
      </c>
      <c r="Q2549" s="26">
        <v>58155354832</v>
      </c>
      <c r="R2549" s="26" t="s">
        <v>41</v>
      </c>
      <c r="S2549" s="3" t="s">
        <v>300</v>
      </c>
      <c r="T2549" s="58"/>
      <c r="U2549" s="26" t="s">
        <v>508</v>
      </c>
      <c r="V2549" s="26" t="str">
        <f>VLOOKUP(P2549,'Customer List'!B:C,2,)</f>
        <v>Chennai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  <c r="AC2549" s="71" t="str">
        <f>VLOOKUP(P2549,'Customer List'!B:D,3,)</f>
        <v>OutStation</v>
      </c>
    </row>
    <row r="2550" spans="1:29" hidden="1" x14ac:dyDescent="0.25">
      <c r="A2550" s="26">
        <f>A2549+1</f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ref="F2550:F2615" si="315">IF(AB2550="DOLLAR",E2550*88,E2550)</f>
        <v>4400</v>
      </c>
      <c r="G2550" s="56">
        <f t="shared" ref="G2550:G2615" si="316">E2550*J2550</f>
        <v>50</v>
      </c>
      <c r="H2550" s="26" t="s">
        <v>3404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  <c r="AC2550" s="71" t="str">
        <f>VLOOKUP(P2550,'Customer List'!B:D,3,)</f>
        <v>OutStation</v>
      </c>
    </row>
    <row r="2551" spans="1:29" hidden="1" x14ac:dyDescent="0.25">
      <c r="A2551" s="26">
        <f t="shared" si="309"/>
        <v>2550</v>
      </c>
      <c r="B2551" s="26" t="s">
        <v>3403</v>
      </c>
      <c r="C2551" s="47">
        <v>45902</v>
      </c>
      <c r="D2551" s="47">
        <v>45908</v>
      </c>
      <c r="E2551" s="8">
        <v>50</v>
      </c>
      <c r="F2551" s="8">
        <f t="shared" si="315"/>
        <v>4400</v>
      </c>
      <c r="G2551" s="56">
        <f t="shared" si="316"/>
        <v>50</v>
      </c>
      <c r="H2551" s="26" t="s">
        <v>3405</v>
      </c>
      <c r="I2551" s="26"/>
      <c r="J2551" s="26">
        <v>1</v>
      </c>
      <c r="K2551" s="26">
        <v>1</v>
      </c>
      <c r="L2551" s="26">
        <f t="shared" si="305"/>
        <v>0</v>
      </c>
      <c r="M2551" s="26" t="s">
        <v>3420</v>
      </c>
      <c r="N2551" s="47">
        <v>45908</v>
      </c>
      <c r="O2551" s="57">
        <v>7000</v>
      </c>
      <c r="P2551" s="26" t="s">
        <v>173</v>
      </c>
      <c r="Q2551" s="26">
        <v>58155355834</v>
      </c>
      <c r="R2551" s="26" t="s">
        <v>41</v>
      </c>
      <c r="S2551" s="3">
        <v>-20</v>
      </c>
      <c r="T2551" s="58"/>
      <c r="U2551" s="26" t="s">
        <v>576</v>
      </c>
      <c r="V2551" s="26" t="str">
        <f>VLOOKUP(P2551,'Customer List'!B:C,2,)</f>
        <v>Kolkata</v>
      </c>
      <c r="W2551" s="59"/>
      <c r="X2551" s="47">
        <v>45909</v>
      </c>
      <c r="Y2551" s="26">
        <f t="shared" si="306"/>
        <v>1</v>
      </c>
      <c r="Z2551" s="26" t="str">
        <f t="shared" si="307"/>
        <v>Monday</v>
      </c>
      <c r="AA2551" s="26" t="str">
        <f t="shared" si="308"/>
        <v>Tuesday</v>
      </c>
      <c r="AB2551" s="26" t="str">
        <f>VLOOKUP(U2551,'Currency Sheet'!A:C,3,)</f>
        <v>DOLLAR</v>
      </c>
      <c r="AC2551" s="71" t="str">
        <f>VLOOKUP(P2551,'Customer List'!B:D,3,)</f>
        <v>OutStation</v>
      </c>
    </row>
    <row r="2552" spans="1:29" hidden="1" x14ac:dyDescent="0.25">
      <c r="A2552" s="26">
        <f t="shared" si="309"/>
        <v>2551</v>
      </c>
      <c r="B2552" s="26" t="s">
        <v>3438</v>
      </c>
      <c r="C2552" s="47">
        <v>45877</v>
      </c>
      <c r="D2552" s="47">
        <v>45877</v>
      </c>
      <c r="E2552" s="8">
        <v>1530</v>
      </c>
      <c r="F2552" s="8">
        <f t="shared" si="315"/>
        <v>134640</v>
      </c>
      <c r="G2552" s="56">
        <f t="shared" si="316"/>
        <v>1530</v>
      </c>
      <c r="H2552" s="26">
        <v>900007707</v>
      </c>
      <c r="I2552" s="26" t="s">
        <v>3118</v>
      </c>
      <c r="J2552" s="26">
        <v>1</v>
      </c>
      <c r="K2552" s="26">
        <v>1</v>
      </c>
      <c r="L2552" s="26">
        <f t="shared" si="305"/>
        <v>0</v>
      </c>
      <c r="M2552" s="26" t="s">
        <v>3679</v>
      </c>
      <c r="N2552" s="47">
        <v>45920</v>
      </c>
      <c r="O2552" s="57">
        <v>214200</v>
      </c>
      <c r="P2552" s="26" t="s">
        <v>2291</v>
      </c>
      <c r="Q2552" s="26">
        <v>58155922436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CHENNAI</v>
      </c>
      <c r="W2552" s="59"/>
      <c r="X2552" s="47">
        <v>45922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  <c r="AC2552" s="71" t="str">
        <f>VLOOKUP(P2552,'Customer List'!B:D,3,)</f>
        <v>OutStation</v>
      </c>
    </row>
    <row r="2553" spans="1:29" hidden="1" x14ac:dyDescent="0.25">
      <c r="A2553" s="26">
        <f t="shared" si="309"/>
        <v>2552</v>
      </c>
      <c r="B2553" s="26" t="s">
        <v>3438</v>
      </c>
      <c r="C2553" s="47">
        <v>45877</v>
      </c>
      <c r="D2553" s="47">
        <v>45877</v>
      </c>
      <c r="E2553" s="8">
        <v>1530</v>
      </c>
      <c r="F2553" s="8">
        <f t="shared" ref="F2553" si="317">IF(AB2553="DOLLAR",E2553*88,E2553)</f>
        <v>134640</v>
      </c>
      <c r="G2553" s="56">
        <f t="shared" ref="G2553" si="318">E2553*J2553</f>
        <v>1530</v>
      </c>
      <c r="H2553" s="26">
        <v>900007707</v>
      </c>
      <c r="I2553" s="26" t="s">
        <v>3118</v>
      </c>
      <c r="J2553" s="26">
        <v>1</v>
      </c>
      <c r="K2553" s="26"/>
      <c r="L2553" s="26">
        <f t="shared" ref="L2553" si="319">J2553-K2553</f>
        <v>1</v>
      </c>
      <c r="M2553" s="26"/>
      <c r="N2553" s="47"/>
      <c r="O2553" s="57"/>
      <c r="P2553" s="26" t="s">
        <v>2291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CHENNAI</v>
      </c>
      <c r="W2553" s="59" t="s">
        <v>711</v>
      </c>
      <c r="X2553" s="47"/>
      <c r="Y2553" s="26" t="str">
        <f t="shared" ref="Y2553" si="320">IF(X2553="", "", X2553-N2553)</f>
        <v/>
      </c>
      <c r="Z2553" s="26" t="str">
        <f t="shared" si="307"/>
        <v/>
      </c>
      <c r="AA2553" s="26" t="str">
        <f t="shared" ref="AA2553" si="321">IF(X2553="", "", TEXT(X2553, "dddd"))</f>
        <v/>
      </c>
      <c r="AB2553" s="26" t="str">
        <f>VLOOKUP(U2553,'Currency Sheet'!A:C,3,)</f>
        <v>DOLLAR</v>
      </c>
      <c r="AC2553" s="71" t="str">
        <f>VLOOKUP(P2553,'Customer List'!B:D,3,)</f>
        <v>OutStation</v>
      </c>
    </row>
    <row r="2554" spans="1:29" hidden="1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65.8</v>
      </c>
      <c r="F2554" s="8">
        <f t="shared" si="315"/>
        <v>5790.4</v>
      </c>
      <c r="G2554" s="56">
        <f t="shared" si="316"/>
        <v>65.8</v>
      </c>
      <c r="H2554" s="26">
        <v>100429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3543</v>
      </c>
      <c r="N2554" s="47">
        <v>45913</v>
      </c>
      <c r="O2554" s="57">
        <v>8037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  <c r="AC2554" s="71" t="str">
        <f>VLOOKUP(P2554,'Customer List'!B:D,3,)</f>
        <v>OutStation</v>
      </c>
    </row>
    <row r="2555" spans="1:29" hidden="1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61.6</v>
      </c>
      <c r="F2555" s="8">
        <f t="shared" si="315"/>
        <v>5420.8</v>
      </c>
      <c r="G2555" s="56">
        <f t="shared" si="316"/>
        <v>61.6</v>
      </c>
      <c r="H2555" s="26">
        <v>100527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3639</v>
      </c>
      <c r="N2555" s="47">
        <v>45917</v>
      </c>
      <c r="O2555" s="57">
        <v>7106</v>
      </c>
      <c r="P2555" s="26" t="s">
        <v>43</v>
      </c>
      <c r="Q2555" s="26" t="s">
        <v>637</v>
      </c>
      <c r="R2555" s="26" t="s">
        <v>725</v>
      </c>
      <c r="S2555" s="3">
        <v>4</v>
      </c>
      <c r="T2555" s="58"/>
      <c r="U2555" s="26" t="s">
        <v>19</v>
      </c>
      <c r="V2555" s="26" t="str">
        <f>VLOOKUP(P2555,'Customer List'!B:C,2,)</f>
        <v>Faridabad</v>
      </c>
      <c r="W2555" s="59"/>
      <c r="X2555" s="47"/>
      <c r="Y2555" s="26" t="str">
        <f t="shared" si="306"/>
        <v/>
      </c>
      <c r="Z2555" s="26" t="str">
        <f t="shared" si="307"/>
        <v>Wednesday</v>
      </c>
      <c r="AA2555" s="26" t="str">
        <f t="shared" si="308"/>
        <v/>
      </c>
      <c r="AB2555" s="26" t="str">
        <f>VLOOKUP(U2555,'Currency Sheet'!A:C,3,)</f>
        <v>DOLLAR</v>
      </c>
      <c r="AC2555" s="71" t="str">
        <f>VLOOKUP(P2555,'Customer List'!B:D,3,)</f>
        <v>Local</v>
      </c>
    </row>
    <row r="2556" spans="1:29" hidden="1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156.75</v>
      </c>
      <c r="F2556" s="8">
        <f t="shared" si="315"/>
        <v>13794</v>
      </c>
      <c r="G2556" s="56">
        <f t="shared" si="316"/>
        <v>156.75</v>
      </c>
      <c r="H2556" s="26">
        <v>100747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3543</v>
      </c>
      <c r="N2556" s="47">
        <v>45913</v>
      </c>
      <c r="O2556" s="57">
        <v>17869.5</v>
      </c>
      <c r="P2556" s="26" t="s">
        <v>618</v>
      </c>
      <c r="Q2556" s="26">
        <v>58155620725</v>
      </c>
      <c r="R2556" s="26" t="s">
        <v>41</v>
      </c>
      <c r="S2556" s="3">
        <v>4</v>
      </c>
      <c r="T2556" s="58"/>
      <c r="U2556" s="26" t="s">
        <v>19</v>
      </c>
      <c r="V2556" s="26" t="str">
        <f>VLOOKUP(P2556,'Customer List'!B:C,2,)</f>
        <v>Bhuvneshwar</v>
      </c>
      <c r="W2556" s="59"/>
      <c r="X2556" s="47">
        <v>45915</v>
      </c>
      <c r="Y2556" s="26">
        <f t="shared" si="306"/>
        <v>2</v>
      </c>
      <c r="Z2556" s="26" t="str">
        <f t="shared" si="307"/>
        <v>Saturday</v>
      </c>
      <c r="AA2556" s="26" t="str">
        <f t="shared" si="308"/>
        <v>Monday</v>
      </c>
      <c r="AB2556" s="26" t="str">
        <f>VLOOKUP(U2556,'Currency Sheet'!A:C,3,)</f>
        <v>DOLLAR</v>
      </c>
      <c r="AC2556" s="71" t="str">
        <f>VLOOKUP(P2556,'Customer List'!B:D,3,)</f>
        <v>OutStation</v>
      </c>
    </row>
    <row r="2557" spans="1:29" hidden="1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73.5</v>
      </c>
      <c r="F2557" s="8">
        <f t="shared" si="315"/>
        <v>6468</v>
      </c>
      <c r="G2557" s="56">
        <f t="shared" si="316"/>
        <v>73.5</v>
      </c>
      <c r="H2557" s="26">
        <v>101212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3536</v>
      </c>
      <c r="N2557" s="47">
        <v>45913</v>
      </c>
      <c r="O2557" s="57">
        <v>11718</v>
      </c>
      <c r="P2557" s="26" t="s">
        <v>3443</v>
      </c>
      <c r="Q2557" s="26">
        <v>58155615291</v>
      </c>
      <c r="R2557" s="26" t="s">
        <v>41</v>
      </c>
      <c r="S2557" s="3">
        <v>4</v>
      </c>
      <c r="T2557" s="58"/>
      <c r="U2557" s="26" t="s">
        <v>19</v>
      </c>
      <c r="V2557" s="26" t="str">
        <f>VLOOKUP(P2557,'Customer List'!B:C,2,)</f>
        <v>BANGALORE</v>
      </c>
      <c r="W2557" s="59"/>
      <c r="X2557" s="47">
        <v>45915</v>
      </c>
      <c r="Y2557" s="26">
        <f t="shared" si="306"/>
        <v>2</v>
      </c>
      <c r="Z2557" s="26" t="str">
        <f t="shared" si="307"/>
        <v>Saturday</v>
      </c>
      <c r="AA2557" s="26" t="str">
        <f t="shared" si="308"/>
        <v>Monday</v>
      </c>
      <c r="AB2557" s="26" t="str">
        <f>VLOOKUP(U2557,'Currency Sheet'!A:C,3,)</f>
        <v>DOLLAR</v>
      </c>
      <c r="AC2557" s="71" t="str">
        <f>VLOOKUP(P2557,'Customer List'!B:D,3,)</f>
        <v>OutStation</v>
      </c>
    </row>
    <row r="2558" spans="1:29" hidden="1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25.2</v>
      </c>
      <c r="F2558" s="8">
        <f t="shared" si="315"/>
        <v>2217.6</v>
      </c>
      <c r="G2558" s="56">
        <f t="shared" si="316"/>
        <v>25.2</v>
      </c>
      <c r="H2558" s="26">
        <v>101301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3562</v>
      </c>
      <c r="N2558" s="47">
        <v>45915</v>
      </c>
      <c r="O2558" s="57">
        <v>4464</v>
      </c>
      <c r="P2558" s="26" t="s">
        <v>3444</v>
      </c>
      <c r="Q2558" s="26" t="s">
        <v>637</v>
      </c>
      <c r="R2558" s="26" t="s">
        <v>638</v>
      </c>
      <c r="S2558" s="3">
        <v>4</v>
      </c>
      <c r="T2558" s="58"/>
      <c r="U2558" s="26" t="s">
        <v>19</v>
      </c>
      <c r="V2558" s="26" t="str">
        <f>VLOOKUP(P2558,'Customer List'!B:C,2,)</f>
        <v>DELHI</v>
      </c>
      <c r="W2558" s="59"/>
      <c r="X2558" s="47"/>
      <c r="Y2558" s="26" t="str">
        <f t="shared" si="306"/>
        <v/>
      </c>
      <c r="Z2558" s="26" t="str">
        <f t="shared" si="307"/>
        <v>Monday</v>
      </c>
      <c r="AA2558" s="26" t="str">
        <f t="shared" si="308"/>
        <v/>
      </c>
      <c r="AB2558" s="26" t="str">
        <f>VLOOKUP(U2558,'Currency Sheet'!A:C,3,)</f>
        <v>DOLLAR</v>
      </c>
      <c r="AC2558" s="71" t="str">
        <f>VLOOKUP(P2558,'Customer List'!B:D,3,)</f>
        <v>Local</v>
      </c>
    </row>
    <row r="2559" spans="1:29" hidden="1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86.8</v>
      </c>
      <c r="F2559" s="8">
        <f t="shared" si="315"/>
        <v>7638.4</v>
      </c>
      <c r="G2559" s="56">
        <f t="shared" si="316"/>
        <v>86.8</v>
      </c>
      <c r="H2559" s="26">
        <v>101911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3611</v>
      </c>
      <c r="N2559" s="47">
        <v>45917</v>
      </c>
      <c r="O2559" s="57">
        <v>18259</v>
      </c>
      <c r="P2559" s="26" t="s">
        <v>31</v>
      </c>
      <c r="Q2559" s="26"/>
      <c r="R2559" s="26"/>
      <c r="S2559" s="3">
        <v>4</v>
      </c>
      <c r="T2559" s="58"/>
      <c r="U2559" s="26" t="s">
        <v>19</v>
      </c>
      <c r="V2559" s="26" t="str">
        <f>VLOOKUP(P2559,'Customer List'!B:C,2,)</f>
        <v>Delhi</v>
      </c>
      <c r="W2559" s="59"/>
      <c r="X2559" s="47"/>
      <c r="Y2559" s="26" t="str">
        <f t="shared" si="306"/>
        <v/>
      </c>
      <c r="Z2559" s="26" t="str">
        <f t="shared" si="307"/>
        <v>Wednesday</v>
      </c>
      <c r="AA2559" s="26" t="str">
        <f t="shared" si="308"/>
        <v/>
      </c>
      <c r="AB2559" s="26" t="str">
        <f>VLOOKUP(U2559,'Currency Sheet'!A:C,3,)</f>
        <v>DOLLAR</v>
      </c>
      <c r="AC2559" s="71" t="str">
        <f>VLOOKUP(P2559,'Customer List'!B:D,3,)</f>
        <v>Local</v>
      </c>
    </row>
    <row r="2560" spans="1:29" hidden="1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109.2</v>
      </c>
      <c r="F2560" s="8">
        <f t="shared" si="315"/>
        <v>9609.6</v>
      </c>
      <c r="G2560" s="56">
        <f t="shared" si="316"/>
        <v>109.2</v>
      </c>
      <c r="H2560" s="26">
        <v>102012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3541</v>
      </c>
      <c r="N2560" s="47">
        <v>45913</v>
      </c>
      <c r="O2560" s="57">
        <v>11849.76</v>
      </c>
      <c r="P2560" s="26" t="s">
        <v>277</v>
      </c>
      <c r="Q2560" s="26">
        <v>58155615501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Pune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  <c r="AC2560" s="71" t="str">
        <f>VLOOKUP(P2560,'Customer List'!B:D,3,)</f>
        <v>OutStation</v>
      </c>
    </row>
    <row r="2561" spans="1:29" hidden="1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160.30000000000001</v>
      </c>
      <c r="F2561" s="8">
        <f t="shared" si="315"/>
        <v>14106.400000000001</v>
      </c>
      <c r="G2561" s="56">
        <f t="shared" si="316"/>
        <v>160.30000000000001</v>
      </c>
      <c r="H2561" s="26">
        <v>102020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3541</v>
      </c>
      <c r="N2561" s="47">
        <v>45913</v>
      </c>
      <c r="O2561" s="57">
        <v>17394.84</v>
      </c>
      <c r="P2561" s="26" t="s">
        <v>277</v>
      </c>
      <c r="Q2561" s="26">
        <v>58155615501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Pune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  <c r="AC2561" s="71" t="str">
        <f>VLOOKUP(P2561,'Customer List'!B:D,3,)</f>
        <v>OutStation</v>
      </c>
    </row>
    <row r="2562" spans="1:29" hidden="1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85.4</v>
      </c>
      <c r="F2562" s="8">
        <f t="shared" si="315"/>
        <v>7515.2000000000007</v>
      </c>
      <c r="G2562" s="56">
        <f t="shared" si="316"/>
        <v>85.4</v>
      </c>
      <c r="H2562" s="26">
        <v>102507</v>
      </c>
      <c r="I2562" s="26"/>
      <c r="J2562" s="26">
        <v>1</v>
      </c>
      <c r="K2562" s="26">
        <v>1</v>
      </c>
      <c r="L2562" s="26">
        <f t="shared" si="305"/>
        <v>0</v>
      </c>
      <c r="M2562" s="26" t="s">
        <v>3536</v>
      </c>
      <c r="N2562" s="47">
        <v>45913</v>
      </c>
      <c r="O2562" s="57">
        <v>13615.2</v>
      </c>
      <c r="P2562" s="26" t="s">
        <v>3443</v>
      </c>
      <c r="Q2562" s="26">
        <v>58155615291</v>
      </c>
      <c r="R2562" s="26" t="s">
        <v>41</v>
      </c>
      <c r="S2562" s="3">
        <v>4</v>
      </c>
      <c r="T2562" s="58"/>
      <c r="U2562" s="26" t="s">
        <v>19</v>
      </c>
      <c r="V2562" s="26" t="str">
        <f>VLOOKUP(P2562,'Customer List'!B:C,2,)</f>
        <v>BANGALORE</v>
      </c>
      <c r="W2562" s="59"/>
      <c r="X2562" s="47">
        <v>45915</v>
      </c>
      <c r="Y2562" s="26">
        <f t="shared" si="306"/>
        <v>2</v>
      </c>
      <c r="Z2562" s="26" t="str">
        <f t="shared" si="307"/>
        <v>Saturday</v>
      </c>
      <c r="AA2562" s="26" t="str">
        <f t="shared" si="308"/>
        <v>Monday</v>
      </c>
      <c r="AB2562" s="26" t="str">
        <f>VLOOKUP(U2562,'Currency Sheet'!A:C,3,)</f>
        <v>DOLLAR</v>
      </c>
      <c r="AC2562" s="71" t="str">
        <f>VLOOKUP(P2562,'Customer List'!B:D,3,)</f>
        <v>OutStation</v>
      </c>
    </row>
    <row r="2563" spans="1:29" hidden="1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123.2</v>
      </c>
      <c r="F2563" s="8">
        <f t="shared" si="315"/>
        <v>10841.6</v>
      </c>
      <c r="G2563" s="56">
        <f t="shared" si="316"/>
        <v>123.2</v>
      </c>
      <c r="H2563" s="26">
        <v>102913</v>
      </c>
      <c r="I2563" s="26"/>
      <c r="J2563" s="26">
        <v>1</v>
      </c>
      <c r="K2563" s="26">
        <v>1</v>
      </c>
      <c r="L2563" s="26">
        <f t="shared" si="305"/>
        <v>0</v>
      </c>
      <c r="M2563" s="26" t="s">
        <v>3536</v>
      </c>
      <c r="N2563" s="47">
        <v>45913</v>
      </c>
      <c r="O2563" s="57">
        <v>19641</v>
      </c>
      <c r="P2563" s="26" t="s">
        <v>3443</v>
      </c>
      <c r="Q2563" s="26">
        <v>58155615291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BANGALORE</v>
      </c>
      <c r="W2563" s="59"/>
      <c r="X2563" s="47">
        <v>45915</v>
      </c>
      <c r="Y2563" s="26">
        <f t="shared" si="306"/>
        <v>2</v>
      </c>
      <c r="Z2563" s="26" t="str">
        <f t="shared" si="307"/>
        <v>Saturday</v>
      </c>
      <c r="AA2563" s="26" t="str">
        <f t="shared" si="308"/>
        <v>Monday</v>
      </c>
      <c r="AB2563" s="26" t="str">
        <f>VLOOKUP(U2563,'Currency Sheet'!A:C,3,)</f>
        <v>DOLLAR</v>
      </c>
      <c r="AC2563" s="71" t="str">
        <f>VLOOKUP(P2563,'Customer List'!B:D,3,)</f>
        <v>OutStation</v>
      </c>
    </row>
    <row r="2564" spans="1:29" hidden="1" x14ac:dyDescent="0.25">
      <c r="A2564" s="26">
        <f t="shared" si="309"/>
        <v>2563</v>
      </c>
      <c r="B2564" s="26" t="s">
        <v>3442</v>
      </c>
      <c r="C2564" s="47">
        <v>45905</v>
      </c>
      <c r="D2564" s="47">
        <v>45910</v>
      </c>
      <c r="E2564" s="8">
        <v>32.9</v>
      </c>
      <c r="F2564" s="8">
        <f t="shared" si="315"/>
        <v>2895.2</v>
      </c>
      <c r="G2564" s="56">
        <f t="shared" si="316"/>
        <v>32.9</v>
      </c>
      <c r="H2564" s="26">
        <v>103005</v>
      </c>
      <c r="I2564" s="26"/>
      <c r="J2564" s="26">
        <v>1</v>
      </c>
      <c r="K2564" s="26">
        <v>1</v>
      </c>
      <c r="L2564" s="26">
        <f t="shared" ref="L2564:L2628" si="322">J2564-K2564</f>
        <v>0</v>
      </c>
      <c r="M2564" s="26" t="s">
        <v>3639</v>
      </c>
      <c r="N2564" s="47">
        <v>45917</v>
      </c>
      <c r="O2564" s="57">
        <v>3795.25</v>
      </c>
      <c r="P2564" s="26" t="s">
        <v>43</v>
      </c>
      <c r="Q2564" s="26" t="s">
        <v>637</v>
      </c>
      <c r="R2564" s="26" t="s">
        <v>725</v>
      </c>
      <c r="S2564" s="3">
        <v>4</v>
      </c>
      <c r="T2564" s="58"/>
      <c r="U2564" s="26" t="s">
        <v>19</v>
      </c>
      <c r="V2564" s="26" t="str">
        <f>VLOOKUP(P2564,'Customer List'!B:C,2,)</f>
        <v>Faridabad</v>
      </c>
      <c r="W2564" s="59"/>
      <c r="X2564" s="47"/>
      <c r="Y2564" s="26" t="str">
        <f t="shared" ref="Y2564:Y2628" si="323">IF(X2564="", "", X2564-N2564)</f>
        <v/>
      </c>
      <c r="Z2564" s="26" t="str">
        <f t="shared" ref="Z2564:Z2628" si="324">IF(N2564="", "", TEXT(N2564, "dddd"))</f>
        <v>Wednesday</v>
      </c>
      <c r="AA2564" s="26" t="str">
        <f t="shared" ref="AA2564:AA2628" si="325">IF(X2564="", "", TEXT(X2564, "dddd"))</f>
        <v/>
      </c>
      <c r="AB2564" s="26" t="str">
        <f>VLOOKUP(U2564,'Currency Sheet'!A:C,3,)</f>
        <v>DOLLAR</v>
      </c>
      <c r="AC2564" s="71" t="str">
        <f>VLOOKUP(P2564,'Customer List'!B:D,3,)</f>
        <v>Local</v>
      </c>
    </row>
    <row r="2565" spans="1:29" hidden="1" x14ac:dyDescent="0.25">
      <c r="A2565" s="26">
        <f t="shared" ref="A2565:A2628" si="326">A2564+1</f>
        <v>2564</v>
      </c>
      <c r="B2565" s="26" t="s">
        <v>3442</v>
      </c>
      <c r="C2565" s="47">
        <v>45905</v>
      </c>
      <c r="D2565" s="47">
        <v>45910</v>
      </c>
      <c r="E2565" s="8">
        <v>173.6</v>
      </c>
      <c r="F2565" s="8">
        <f t="shared" si="315"/>
        <v>15276.8</v>
      </c>
      <c r="G2565" s="56">
        <f t="shared" si="316"/>
        <v>173.6</v>
      </c>
      <c r="H2565" s="26">
        <v>103028</v>
      </c>
      <c r="I2565" s="26"/>
      <c r="J2565" s="26">
        <v>1</v>
      </c>
      <c r="K2565" s="26">
        <v>1</v>
      </c>
      <c r="L2565" s="26">
        <f t="shared" si="322"/>
        <v>0</v>
      </c>
      <c r="M2565" s="26" t="s">
        <v>3541</v>
      </c>
      <c r="N2565" s="47">
        <v>45913</v>
      </c>
      <c r="O2565" s="57">
        <v>18838.080000000002</v>
      </c>
      <c r="P2565" s="26" t="s">
        <v>277</v>
      </c>
      <c r="Q2565" s="26">
        <v>58155615501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Pune</v>
      </c>
      <c r="W2565" s="59"/>
      <c r="X2565" s="47">
        <v>45915</v>
      </c>
      <c r="Y2565" s="26">
        <f t="shared" si="323"/>
        <v>2</v>
      </c>
      <c r="Z2565" s="26" t="str">
        <f t="shared" si="324"/>
        <v>Saturday</v>
      </c>
      <c r="AA2565" s="26" t="str">
        <f t="shared" si="325"/>
        <v>Monday</v>
      </c>
      <c r="AB2565" s="26" t="str">
        <f>VLOOKUP(U2565,'Currency Sheet'!A:C,3,)</f>
        <v>DOLLAR</v>
      </c>
      <c r="AC2565" s="71" t="str">
        <f>VLOOKUP(P2565,'Customer List'!B:D,3,)</f>
        <v>OutStation</v>
      </c>
    </row>
    <row r="2566" spans="1:29" hidden="1" x14ac:dyDescent="0.25">
      <c r="A2566" s="26">
        <f t="shared" si="326"/>
        <v>2565</v>
      </c>
      <c r="B2566" s="26" t="s">
        <v>3442</v>
      </c>
      <c r="C2566" s="47">
        <v>45905</v>
      </c>
      <c r="D2566" s="47">
        <v>45910</v>
      </c>
      <c r="E2566" s="8">
        <v>78.400000000000006</v>
      </c>
      <c r="F2566" s="8">
        <f t="shared" si="315"/>
        <v>6899.2000000000007</v>
      </c>
      <c r="G2566" s="56">
        <f t="shared" si="316"/>
        <v>78.400000000000006</v>
      </c>
      <c r="H2566" s="26">
        <v>103031</v>
      </c>
      <c r="I2566" s="26"/>
      <c r="J2566" s="26">
        <v>1</v>
      </c>
      <c r="K2566" s="26">
        <v>1</v>
      </c>
      <c r="L2566" s="26">
        <f t="shared" si="322"/>
        <v>0</v>
      </c>
      <c r="M2566" s="26" t="s">
        <v>3543</v>
      </c>
      <c r="N2566" s="47">
        <v>45913</v>
      </c>
      <c r="O2566" s="57">
        <v>9576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23"/>
        <v>2</v>
      </c>
      <c r="Z2566" s="26" t="str">
        <f t="shared" si="324"/>
        <v>Saturday</v>
      </c>
      <c r="AA2566" s="26" t="str">
        <f t="shared" si="325"/>
        <v>Monday</v>
      </c>
      <c r="AB2566" s="26" t="str">
        <f>VLOOKUP(U2566,'Currency Sheet'!A:C,3,)</f>
        <v>DOLLAR</v>
      </c>
      <c r="AC2566" s="71" t="str">
        <f>VLOOKUP(P2566,'Customer List'!B:D,3,)</f>
        <v>OutStation</v>
      </c>
    </row>
    <row r="2567" spans="1:29" hidden="1" x14ac:dyDescent="0.25">
      <c r="A2567" s="26">
        <f t="shared" si="326"/>
        <v>2566</v>
      </c>
      <c r="B2567" s="26" t="s">
        <v>3442</v>
      </c>
      <c r="C2567" s="47">
        <v>45905</v>
      </c>
      <c r="D2567" s="47">
        <v>45910</v>
      </c>
      <c r="E2567" s="8">
        <v>65.8</v>
      </c>
      <c r="F2567" s="8">
        <f t="shared" si="315"/>
        <v>5790.4</v>
      </c>
      <c r="G2567" s="56">
        <f t="shared" si="316"/>
        <v>131.6</v>
      </c>
      <c r="H2567" s="26">
        <v>103112</v>
      </c>
      <c r="I2567" s="26"/>
      <c r="J2567" s="26">
        <v>2</v>
      </c>
      <c r="K2567" s="26">
        <v>2</v>
      </c>
      <c r="L2567" s="26">
        <f t="shared" si="322"/>
        <v>0</v>
      </c>
      <c r="M2567" s="26" t="s">
        <v>3536</v>
      </c>
      <c r="N2567" s="47">
        <v>45913</v>
      </c>
      <c r="O2567" s="57">
        <v>20980.799999999999</v>
      </c>
      <c r="P2567" s="26" t="s">
        <v>3443</v>
      </c>
      <c r="Q2567" s="26">
        <v>58155615291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BANGALORE</v>
      </c>
      <c r="W2567" s="59"/>
      <c r="X2567" s="47">
        <v>45915</v>
      </c>
      <c r="Y2567" s="26">
        <f t="shared" si="323"/>
        <v>2</v>
      </c>
      <c r="Z2567" s="26" t="str">
        <f t="shared" si="324"/>
        <v>Saturday</v>
      </c>
      <c r="AA2567" s="26" t="str">
        <f t="shared" si="325"/>
        <v>Monday</v>
      </c>
      <c r="AB2567" s="26" t="str">
        <f>VLOOKUP(U2567,'Currency Sheet'!A:C,3,)</f>
        <v>DOLLAR</v>
      </c>
      <c r="AC2567" s="71" t="str">
        <f>VLOOKUP(P2567,'Customer List'!B:D,3,)</f>
        <v>OutStation</v>
      </c>
    </row>
    <row r="2568" spans="1:29" hidden="1" x14ac:dyDescent="0.25">
      <c r="A2568" s="26">
        <f t="shared" si="326"/>
        <v>2567</v>
      </c>
      <c r="B2568" s="26" t="s">
        <v>3442</v>
      </c>
      <c r="C2568" s="47">
        <v>45905</v>
      </c>
      <c r="D2568" s="47">
        <v>45910</v>
      </c>
      <c r="E2568" s="8">
        <v>137.19999999999999</v>
      </c>
      <c r="F2568" s="8">
        <f t="shared" si="315"/>
        <v>12073.599999999999</v>
      </c>
      <c r="G2568" s="56">
        <f t="shared" si="316"/>
        <v>137.19999999999999</v>
      </c>
      <c r="H2568" s="26">
        <v>103116</v>
      </c>
      <c r="I2568" s="26"/>
      <c r="J2568" s="26">
        <v>1</v>
      </c>
      <c r="K2568" s="26">
        <v>1</v>
      </c>
      <c r="L2568" s="26">
        <f t="shared" si="322"/>
        <v>0</v>
      </c>
      <c r="M2568" s="26" t="s">
        <v>3543</v>
      </c>
      <c r="N2568" s="47">
        <v>45913</v>
      </c>
      <c r="O2568" s="57">
        <v>16758</v>
      </c>
      <c r="P2568" s="26" t="s">
        <v>618</v>
      </c>
      <c r="Q2568" s="26">
        <v>58155620725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Bhuvneshwar</v>
      </c>
      <c r="W2568" s="59"/>
      <c r="X2568" s="47">
        <v>45915</v>
      </c>
      <c r="Y2568" s="26">
        <f t="shared" si="323"/>
        <v>2</v>
      </c>
      <c r="Z2568" s="26" t="str">
        <f t="shared" si="324"/>
        <v>Saturday</v>
      </c>
      <c r="AA2568" s="26" t="str">
        <f t="shared" si="325"/>
        <v>Monday</v>
      </c>
      <c r="AB2568" s="26" t="str">
        <f>VLOOKUP(U2568,'Currency Sheet'!A:C,3,)</f>
        <v>DOLLAR</v>
      </c>
      <c r="AC2568" s="71" t="str">
        <f>VLOOKUP(P2568,'Customer List'!B:D,3,)</f>
        <v>OutStation</v>
      </c>
    </row>
    <row r="2569" spans="1:29" hidden="1" x14ac:dyDescent="0.25">
      <c r="A2569" s="26">
        <f t="shared" si="326"/>
        <v>2568</v>
      </c>
      <c r="B2569" s="26" t="s">
        <v>3442</v>
      </c>
      <c r="C2569" s="47">
        <v>45905</v>
      </c>
      <c r="D2569" s="47">
        <v>45910</v>
      </c>
      <c r="E2569" s="8">
        <v>162.4</v>
      </c>
      <c r="F2569" s="8">
        <f t="shared" si="315"/>
        <v>14291.2</v>
      </c>
      <c r="G2569" s="56">
        <f t="shared" si="316"/>
        <v>162.4</v>
      </c>
      <c r="H2569" s="26">
        <v>103226</v>
      </c>
      <c r="I2569" s="26"/>
      <c r="J2569" s="26">
        <v>1</v>
      </c>
      <c r="K2569" s="26">
        <v>1</v>
      </c>
      <c r="L2569" s="26">
        <f t="shared" si="322"/>
        <v>0</v>
      </c>
      <c r="M2569" s="26" t="s">
        <v>3541</v>
      </c>
      <c r="N2569" s="47">
        <v>45913</v>
      </c>
      <c r="O2569" s="57">
        <v>17622.72</v>
      </c>
      <c r="P2569" s="26" t="s">
        <v>277</v>
      </c>
      <c r="Q2569" s="26">
        <v>58155615501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Pune</v>
      </c>
      <c r="W2569" s="59"/>
      <c r="X2569" s="47">
        <v>45915</v>
      </c>
      <c r="Y2569" s="26">
        <f t="shared" si="323"/>
        <v>2</v>
      </c>
      <c r="Z2569" s="26" t="str">
        <f t="shared" si="324"/>
        <v>Saturday</v>
      </c>
      <c r="AA2569" s="26" t="str">
        <f t="shared" si="325"/>
        <v>Monday</v>
      </c>
      <c r="AB2569" s="26" t="str">
        <f>VLOOKUP(U2569,'Currency Sheet'!A:C,3,)</f>
        <v>DOLLAR</v>
      </c>
      <c r="AC2569" s="71" t="str">
        <f>VLOOKUP(P2569,'Customer List'!B:D,3,)</f>
        <v>OutStation</v>
      </c>
    </row>
    <row r="2570" spans="1:29" hidden="1" x14ac:dyDescent="0.25">
      <c r="A2570" s="26">
        <f t="shared" si="326"/>
        <v>2569</v>
      </c>
      <c r="B2570" s="26" t="s">
        <v>3442</v>
      </c>
      <c r="C2570" s="47">
        <v>45905</v>
      </c>
      <c r="D2570" s="47">
        <v>45910</v>
      </c>
      <c r="E2570" s="8">
        <v>196.5</v>
      </c>
      <c r="F2570" s="8">
        <f t="shared" si="315"/>
        <v>17292</v>
      </c>
      <c r="G2570" s="56">
        <f t="shared" si="316"/>
        <v>196.5</v>
      </c>
      <c r="H2570" s="26">
        <v>104543</v>
      </c>
      <c r="I2570" s="26"/>
      <c r="J2570" s="26">
        <v>1</v>
      </c>
      <c r="K2570" s="26">
        <v>1</v>
      </c>
      <c r="L2570" s="26">
        <f t="shared" si="322"/>
        <v>0</v>
      </c>
      <c r="M2570" s="26" t="s">
        <v>3541</v>
      </c>
      <c r="N2570" s="47">
        <v>45913</v>
      </c>
      <c r="O2570" s="57">
        <v>19901.52</v>
      </c>
      <c r="P2570" s="26" t="s">
        <v>277</v>
      </c>
      <c r="Q2570" s="26">
        <v>58155615501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Pune</v>
      </c>
      <c r="W2570" s="59"/>
      <c r="X2570" s="47">
        <v>45915</v>
      </c>
      <c r="Y2570" s="26">
        <f t="shared" si="323"/>
        <v>2</v>
      </c>
      <c r="Z2570" s="26" t="str">
        <f t="shared" si="324"/>
        <v>Saturday</v>
      </c>
      <c r="AA2570" s="26" t="str">
        <f t="shared" si="325"/>
        <v>Monday</v>
      </c>
      <c r="AB2570" s="26" t="str">
        <f>VLOOKUP(U2570,'Currency Sheet'!A:C,3,)</f>
        <v>DOLLAR</v>
      </c>
      <c r="AC2570" s="71" t="str">
        <f>VLOOKUP(P2570,'Customer List'!B:D,3,)</f>
        <v>OutStation</v>
      </c>
    </row>
    <row r="2571" spans="1:29" hidden="1" x14ac:dyDescent="0.25">
      <c r="A2571" s="26">
        <f t="shared" si="326"/>
        <v>2570</v>
      </c>
      <c r="B2571" s="26" t="s">
        <v>3442</v>
      </c>
      <c r="C2571" s="47">
        <v>45905</v>
      </c>
      <c r="D2571" s="47">
        <v>45910</v>
      </c>
      <c r="E2571" s="8">
        <v>65.8</v>
      </c>
      <c r="F2571" s="8">
        <f t="shared" si="315"/>
        <v>5790.4</v>
      </c>
      <c r="G2571" s="56">
        <f t="shared" si="316"/>
        <v>65.8</v>
      </c>
      <c r="H2571" s="26">
        <v>105015</v>
      </c>
      <c r="I2571" s="26"/>
      <c r="J2571" s="26">
        <v>1</v>
      </c>
      <c r="K2571" s="26">
        <v>1</v>
      </c>
      <c r="L2571" s="26">
        <f t="shared" si="322"/>
        <v>0</v>
      </c>
      <c r="M2571" s="26" t="s">
        <v>3543</v>
      </c>
      <c r="N2571" s="47">
        <v>45913</v>
      </c>
      <c r="O2571" s="57">
        <v>8037</v>
      </c>
      <c r="P2571" s="26" t="s">
        <v>618</v>
      </c>
      <c r="Q2571" s="26">
        <v>58155620725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Bhuvneshwar</v>
      </c>
      <c r="W2571" s="59"/>
      <c r="X2571" s="47">
        <v>45915</v>
      </c>
      <c r="Y2571" s="26">
        <f t="shared" si="323"/>
        <v>2</v>
      </c>
      <c r="Z2571" s="26" t="str">
        <f t="shared" si="324"/>
        <v>Saturday</v>
      </c>
      <c r="AA2571" s="26" t="str">
        <f t="shared" si="325"/>
        <v>Monday</v>
      </c>
      <c r="AB2571" s="26" t="str">
        <f>VLOOKUP(U2571,'Currency Sheet'!A:C,3,)</f>
        <v>DOLLAR</v>
      </c>
      <c r="AC2571" s="71" t="str">
        <f>VLOOKUP(P2571,'Customer List'!B:D,3,)</f>
        <v>OutStation</v>
      </c>
    </row>
    <row r="2572" spans="1:29" hidden="1" x14ac:dyDescent="0.25">
      <c r="A2572" s="26">
        <f t="shared" si="326"/>
        <v>2571</v>
      </c>
      <c r="B2572" s="26" t="s">
        <v>3442</v>
      </c>
      <c r="C2572" s="47">
        <v>45905</v>
      </c>
      <c r="D2572" s="47">
        <v>45910</v>
      </c>
      <c r="E2572" s="8">
        <v>30.8</v>
      </c>
      <c r="F2572" s="8">
        <f t="shared" si="315"/>
        <v>2710.4</v>
      </c>
      <c r="G2572" s="56">
        <f t="shared" si="316"/>
        <v>30.8</v>
      </c>
      <c r="H2572" s="26">
        <v>115507</v>
      </c>
      <c r="I2572" s="26"/>
      <c r="J2572" s="26">
        <v>1</v>
      </c>
      <c r="K2572" s="26">
        <v>1</v>
      </c>
      <c r="L2572" s="26">
        <f t="shared" si="322"/>
        <v>0</v>
      </c>
      <c r="M2572" s="26" t="s">
        <v>3543</v>
      </c>
      <c r="N2572" s="47">
        <v>45913</v>
      </c>
      <c r="O2572" s="57">
        <v>3762</v>
      </c>
      <c r="P2572" s="26" t="s">
        <v>618</v>
      </c>
      <c r="Q2572" s="26">
        <v>58155620725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Bhuvneshwar</v>
      </c>
      <c r="W2572" s="59"/>
      <c r="X2572" s="47">
        <v>45915</v>
      </c>
      <c r="Y2572" s="26">
        <f t="shared" si="323"/>
        <v>2</v>
      </c>
      <c r="Z2572" s="26" t="str">
        <f t="shared" si="324"/>
        <v>Saturday</v>
      </c>
      <c r="AA2572" s="26" t="str">
        <f t="shared" si="325"/>
        <v>Monday</v>
      </c>
      <c r="AB2572" s="26" t="str">
        <f>VLOOKUP(U2572,'Currency Sheet'!A:C,3,)</f>
        <v>DOLLAR</v>
      </c>
      <c r="AC2572" s="71" t="str">
        <f>VLOOKUP(P2572,'Customer List'!B:D,3,)</f>
        <v>OutStation</v>
      </c>
    </row>
    <row r="2573" spans="1:29" hidden="1" x14ac:dyDescent="0.25">
      <c r="A2573" s="26">
        <f t="shared" si="326"/>
        <v>2572</v>
      </c>
      <c r="B2573" s="26" t="s">
        <v>3442</v>
      </c>
      <c r="C2573" s="47">
        <v>45905</v>
      </c>
      <c r="D2573" s="47">
        <v>45910</v>
      </c>
      <c r="E2573" s="8">
        <v>207.2</v>
      </c>
      <c r="F2573" s="8">
        <f t="shared" si="315"/>
        <v>18233.599999999999</v>
      </c>
      <c r="G2573" s="56">
        <f t="shared" si="316"/>
        <v>207.2</v>
      </c>
      <c r="H2573" s="26">
        <v>119808</v>
      </c>
      <c r="I2573" s="26"/>
      <c r="J2573" s="26">
        <v>1</v>
      </c>
      <c r="K2573" s="26">
        <v>1</v>
      </c>
      <c r="L2573" s="26">
        <f t="shared" si="322"/>
        <v>0</v>
      </c>
      <c r="M2573" s="26" t="s">
        <v>3541</v>
      </c>
      <c r="N2573" s="47">
        <v>45913</v>
      </c>
      <c r="O2573" s="57">
        <v>22484.16</v>
      </c>
      <c r="P2573" s="26" t="s">
        <v>277</v>
      </c>
      <c r="Q2573" s="26">
        <v>58155615501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Pune</v>
      </c>
      <c r="W2573" s="59"/>
      <c r="X2573" s="47">
        <v>45915</v>
      </c>
      <c r="Y2573" s="26">
        <f t="shared" si="323"/>
        <v>2</v>
      </c>
      <c r="Z2573" s="26" t="str">
        <f t="shared" si="324"/>
        <v>Saturday</v>
      </c>
      <c r="AA2573" s="26" t="str">
        <f t="shared" si="325"/>
        <v>Monday</v>
      </c>
      <c r="AB2573" s="26" t="str">
        <f>VLOOKUP(U2573,'Currency Sheet'!A:C,3,)</f>
        <v>DOLLAR</v>
      </c>
      <c r="AC2573" s="71" t="str">
        <f>VLOOKUP(P2573,'Customer List'!B:D,3,)</f>
        <v>OutStation</v>
      </c>
    </row>
    <row r="2574" spans="1:29" hidden="1" x14ac:dyDescent="0.25">
      <c r="A2574" s="26">
        <f t="shared" si="326"/>
        <v>2573</v>
      </c>
      <c r="B2574" s="26" t="s">
        <v>3442</v>
      </c>
      <c r="C2574" s="47">
        <v>45905</v>
      </c>
      <c r="D2574" s="47">
        <v>45910</v>
      </c>
      <c r="E2574" s="8">
        <v>185.5</v>
      </c>
      <c r="F2574" s="8">
        <f t="shared" si="315"/>
        <v>16324</v>
      </c>
      <c r="G2574" s="56">
        <f t="shared" si="316"/>
        <v>185.5</v>
      </c>
      <c r="H2574" s="26">
        <v>121908</v>
      </c>
      <c r="I2574" s="26"/>
      <c r="J2574" s="26">
        <v>1</v>
      </c>
      <c r="K2574" s="26">
        <v>1</v>
      </c>
      <c r="L2574" s="26">
        <f t="shared" si="322"/>
        <v>0</v>
      </c>
      <c r="M2574" s="26" t="s">
        <v>3541</v>
      </c>
      <c r="N2574" s="47">
        <v>45913</v>
      </c>
      <c r="O2574" s="57">
        <v>20129.400000000001</v>
      </c>
      <c r="P2574" s="26" t="s">
        <v>277</v>
      </c>
      <c r="Q2574" s="26">
        <v>58155615501</v>
      </c>
      <c r="R2574" s="26" t="s">
        <v>41</v>
      </c>
      <c r="S2574" s="3">
        <v>4</v>
      </c>
      <c r="T2574" s="58"/>
      <c r="U2574" s="26" t="s">
        <v>19</v>
      </c>
      <c r="V2574" s="26" t="str">
        <f>VLOOKUP(P2574,'Customer List'!B:C,2,)</f>
        <v>Pune</v>
      </c>
      <c r="W2574" s="59"/>
      <c r="X2574" s="47">
        <v>45915</v>
      </c>
      <c r="Y2574" s="26">
        <f t="shared" si="323"/>
        <v>2</v>
      </c>
      <c r="Z2574" s="26" t="str">
        <f t="shared" si="324"/>
        <v>Saturday</v>
      </c>
      <c r="AA2574" s="26" t="str">
        <f t="shared" si="325"/>
        <v>Monday</v>
      </c>
      <c r="AB2574" s="26" t="str">
        <f>VLOOKUP(U2574,'Currency Sheet'!A:C,3,)</f>
        <v>DOLLAR</v>
      </c>
      <c r="AC2574" s="71" t="str">
        <f>VLOOKUP(P2574,'Customer List'!B:D,3,)</f>
        <v>OutStation</v>
      </c>
    </row>
    <row r="2575" spans="1:29" hidden="1" x14ac:dyDescent="0.25">
      <c r="A2575" s="26">
        <f t="shared" si="326"/>
        <v>2574</v>
      </c>
      <c r="B2575" s="26" t="s">
        <v>3442</v>
      </c>
      <c r="C2575" s="47">
        <v>45905</v>
      </c>
      <c r="D2575" s="47">
        <v>45910</v>
      </c>
      <c r="E2575" s="8">
        <v>206.25</v>
      </c>
      <c r="F2575" s="8">
        <f t="shared" si="315"/>
        <v>18150</v>
      </c>
      <c r="G2575" s="56">
        <f t="shared" si="316"/>
        <v>206.25</v>
      </c>
      <c r="H2575" s="26">
        <v>123141</v>
      </c>
      <c r="I2575" s="26"/>
      <c r="J2575" s="26">
        <v>1</v>
      </c>
      <c r="K2575" s="26">
        <v>1</v>
      </c>
      <c r="L2575" s="26">
        <f t="shared" si="322"/>
        <v>0</v>
      </c>
      <c r="M2575" s="26" t="s">
        <v>3529</v>
      </c>
      <c r="N2575" s="47">
        <v>45913</v>
      </c>
      <c r="O2575" s="57">
        <v>31968.75</v>
      </c>
      <c r="P2575" s="26" t="s">
        <v>2055</v>
      </c>
      <c r="Q2575" s="26">
        <v>58155617516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Hyderabad</v>
      </c>
      <c r="W2575" s="59"/>
      <c r="X2575" s="47">
        <v>45915</v>
      </c>
      <c r="Y2575" s="26">
        <f t="shared" si="323"/>
        <v>2</v>
      </c>
      <c r="Z2575" s="26" t="str">
        <f t="shared" si="324"/>
        <v>Saturday</v>
      </c>
      <c r="AA2575" s="26" t="str">
        <f t="shared" si="325"/>
        <v>Monday</v>
      </c>
      <c r="AB2575" s="26" t="str">
        <f>VLOOKUP(U2575,'Currency Sheet'!A:C,3,)</f>
        <v>DOLLAR</v>
      </c>
      <c r="AC2575" s="71" t="str">
        <f>VLOOKUP(P2575,'Customer List'!B:D,3,)</f>
        <v>OutStation</v>
      </c>
    </row>
    <row r="2576" spans="1:29" hidden="1" x14ac:dyDescent="0.25">
      <c r="A2576" s="26">
        <f t="shared" si="326"/>
        <v>2575</v>
      </c>
      <c r="B2576" s="26" t="s">
        <v>3442</v>
      </c>
      <c r="C2576" s="47">
        <v>45905</v>
      </c>
      <c r="D2576" s="47">
        <v>45910</v>
      </c>
      <c r="E2576" s="8">
        <v>93.8</v>
      </c>
      <c r="F2576" s="8">
        <f t="shared" si="315"/>
        <v>8254.4</v>
      </c>
      <c r="G2576" s="56">
        <f t="shared" si="316"/>
        <v>93.8</v>
      </c>
      <c r="H2576" s="26">
        <v>127607</v>
      </c>
      <c r="I2576" s="26"/>
      <c r="J2576" s="26">
        <v>1</v>
      </c>
      <c r="K2576" s="26">
        <v>1</v>
      </c>
      <c r="L2576" s="26">
        <f t="shared" si="322"/>
        <v>0</v>
      </c>
      <c r="M2576" s="26" t="s">
        <v>3611</v>
      </c>
      <c r="N2576" s="47">
        <v>45917</v>
      </c>
      <c r="O2576" s="57">
        <v>19731.5</v>
      </c>
      <c r="P2576" s="26" t="s">
        <v>31</v>
      </c>
      <c r="Q2576" s="26"/>
      <c r="R2576" s="26"/>
      <c r="S2576" s="3">
        <v>4</v>
      </c>
      <c r="T2576" s="58"/>
      <c r="U2576" s="26" t="s">
        <v>19</v>
      </c>
      <c r="V2576" s="26" t="str">
        <f>VLOOKUP(P2576,'Customer List'!B:C,2,)</f>
        <v>Delhi</v>
      </c>
      <c r="W2576" s="59"/>
      <c r="X2576" s="47"/>
      <c r="Y2576" s="26" t="str">
        <f t="shared" si="323"/>
        <v/>
      </c>
      <c r="Z2576" s="26" t="str">
        <f t="shared" si="324"/>
        <v>Wednesday</v>
      </c>
      <c r="AA2576" s="26" t="str">
        <f t="shared" si="325"/>
        <v/>
      </c>
      <c r="AB2576" s="26" t="str">
        <f>VLOOKUP(U2576,'Currency Sheet'!A:C,3,)</f>
        <v>DOLLAR</v>
      </c>
      <c r="AC2576" s="71" t="str">
        <f>VLOOKUP(P2576,'Customer List'!B:D,3,)</f>
        <v>Local</v>
      </c>
    </row>
    <row r="2577" spans="1:29" hidden="1" x14ac:dyDescent="0.25">
      <c r="A2577" s="26">
        <f t="shared" si="326"/>
        <v>2576</v>
      </c>
      <c r="B2577" s="26" t="s">
        <v>3442</v>
      </c>
      <c r="C2577" s="47">
        <v>45905</v>
      </c>
      <c r="D2577" s="47">
        <v>45910</v>
      </c>
      <c r="E2577" s="8">
        <v>93.8</v>
      </c>
      <c r="F2577" s="8">
        <f t="shared" si="315"/>
        <v>8254.4</v>
      </c>
      <c r="G2577" s="56">
        <f t="shared" si="316"/>
        <v>93.8</v>
      </c>
      <c r="H2577" s="26">
        <v>128007</v>
      </c>
      <c r="I2577" s="26"/>
      <c r="J2577" s="26">
        <v>1</v>
      </c>
      <c r="K2577" s="26">
        <v>1</v>
      </c>
      <c r="L2577" s="26">
        <f t="shared" si="322"/>
        <v>0</v>
      </c>
      <c r="M2577" s="26" t="s">
        <v>3543</v>
      </c>
      <c r="N2577" s="47">
        <v>45913</v>
      </c>
      <c r="O2577" s="57">
        <v>11457</v>
      </c>
      <c r="P2577" s="26" t="s">
        <v>618</v>
      </c>
      <c r="Q2577" s="26">
        <v>58155620725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Bhuvneshwar</v>
      </c>
      <c r="W2577" s="59"/>
      <c r="X2577" s="47">
        <v>45915</v>
      </c>
      <c r="Y2577" s="26">
        <f t="shared" si="323"/>
        <v>2</v>
      </c>
      <c r="Z2577" s="26" t="str">
        <f t="shared" si="324"/>
        <v>Saturday</v>
      </c>
      <c r="AA2577" s="26" t="str">
        <f t="shared" si="325"/>
        <v>Monday</v>
      </c>
      <c r="AB2577" s="26" t="str">
        <f>VLOOKUP(U2577,'Currency Sheet'!A:C,3,)</f>
        <v>DOLLAR</v>
      </c>
      <c r="AC2577" s="71" t="str">
        <f>VLOOKUP(P2577,'Customer List'!B:D,3,)</f>
        <v>OutStation</v>
      </c>
    </row>
    <row r="2578" spans="1:29" hidden="1" x14ac:dyDescent="0.25">
      <c r="A2578" s="26">
        <f t="shared" si="326"/>
        <v>2577</v>
      </c>
      <c r="B2578" s="26" t="s">
        <v>3442</v>
      </c>
      <c r="C2578" s="47">
        <v>45905</v>
      </c>
      <c r="D2578" s="47">
        <v>45910</v>
      </c>
      <c r="E2578" s="8">
        <v>179.2</v>
      </c>
      <c r="F2578" s="8">
        <f t="shared" si="315"/>
        <v>15769.599999999999</v>
      </c>
      <c r="G2578" s="56">
        <f t="shared" si="316"/>
        <v>179.2</v>
      </c>
      <c r="H2578" s="26">
        <v>136402</v>
      </c>
      <c r="I2578" s="26"/>
      <c r="J2578" s="26">
        <v>1</v>
      </c>
      <c r="K2578" s="26">
        <v>1</v>
      </c>
      <c r="L2578" s="26">
        <f t="shared" si="322"/>
        <v>0</v>
      </c>
      <c r="M2578" s="26" t="s">
        <v>3541</v>
      </c>
      <c r="N2578" s="47">
        <v>45913</v>
      </c>
      <c r="O2578" s="57">
        <v>19445.759999999998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23"/>
        <v>2</v>
      </c>
      <c r="Z2578" s="26" t="str">
        <f t="shared" si="324"/>
        <v>Saturday</v>
      </c>
      <c r="AA2578" s="26" t="str">
        <f t="shared" si="325"/>
        <v>Monday</v>
      </c>
      <c r="AB2578" s="26" t="str">
        <f>VLOOKUP(U2578,'Currency Sheet'!A:C,3,)</f>
        <v>DOLLAR</v>
      </c>
      <c r="AC2578" s="71" t="str">
        <f>VLOOKUP(P2578,'Customer List'!B:D,3,)</f>
        <v>OutStation</v>
      </c>
    </row>
    <row r="2579" spans="1:29" hidden="1" x14ac:dyDescent="0.25">
      <c r="A2579" s="26">
        <f t="shared" si="326"/>
        <v>2578</v>
      </c>
      <c r="B2579" s="26" t="s">
        <v>3442</v>
      </c>
      <c r="C2579" s="47">
        <v>45905</v>
      </c>
      <c r="D2579" s="47">
        <v>45910</v>
      </c>
      <c r="E2579" s="8">
        <v>209.3</v>
      </c>
      <c r="F2579" s="8">
        <f t="shared" si="315"/>
        <v>18418.400000000001</v>
      </c>
      <c r="G2579" s="56">
        <f t="shared" si="316"/>
        <v>209.3</v>
      </c>
      <c r="H2579" s="26">
        <v>138214</v>
      </c>
      <c r="I2579" s="26"/>
      <c r="J2579" s="26">
        <v>1</v>
      </c>
      <c r="K2579" s="26">
        <v>1</v>
      </c>
      <c r="L2579" s="26">
        <f t="shared" si="322"/>
        <v>0</v>
      </c>
      <c r="M2579" s="26" t="s">
        <v>3536</v>
      </c>
      <c r="N2579" s="47">
        <v>45913</v>
      </c>
      <c r="O2579" s="57">
        <v>33368.400000000001</v>
      </c>
      <c r="P2579" s="26" t="s">
        <v>3443</v>
      </c>
      <c r="Q2579" s="26">
        <v>58155615291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BANGALORE</v>
      </c>
      <c r="W2579" s="59"/>
      <c r="X2579" s="47">
        <v>45915</v>
      </c>
      <c r="Y2579" s="26">
        <f t="shared" si="323"/>
        <v>2</v>
      </c>
      <c r="Z2579" s="26" t="str">
        <f t="shared" si="324"/>
        <v>Saturday</v>
      </c>
      <c r="AA2579" s="26" t="str">
        <f t="shared" si="325"/>
        <v>Monday</v>
      </c>
      <c r="AB2579" s="26" t="str">
        <f>VLOOKUP(U2579,'Currency Sheet'!A:C,3,)</f>
        <v>DOLLAR</v>
      </c>
      <c r="AC2579" s="71" t="str">
        <f>VLOOKUP(P2579,'Customer List'!B:D,3,)</f>
        <v>OutStation</v>
      </c>
    </row>
    <row r="2580" spans="1:29" hidden="1" x14ac:dyDescent="0.25">
      <c r="A2580" s="26">
        <f t="shared" si="326"/>
        <v>2579</v>
      </c>
      <c r="B2580" s="26" t="s">
        <v>3442</v>
      </c>
      <c r="C2580" s="47">
        <v>45905</v>
      </c>
      <c r="D2580" s="47">
        <v>45910</v>
      </c>
      <c r="E2580" s="8">
        <v>180.6</v>
      </c>
      <c r="F2580" s="8">
        <f t="shared" si="315"/>
        <v>15892.8</v>
      </c>
      <c r="G2580" s="56">
        <f t="shared" si="316"/>
        <v>180.6</v>
      </c>
      <c r="H2580" s="26">
        <v>140902</v>
      </c>
      <c r="I2580" s="26"/>
      <c r="J2580" s="26">
        <v>1</v>
      </c>
      <c r="K2580" s="26">
        <v>1</v>
      </c>
      <c r="L2580" s="26">
        <f t="shared" si="322"/>
        <v>0</v>
      </c>
      <c r="M2580" s="26" t="s">
        <v>3541</v>
      </c>
      <c r="N2580" s="47">
        <v>45913</v>
      </c>
      <c r="O2580" s="57">
        <v>19597.68</v>
      </c>
      <c r="P2580" s="26" t="s">
        <v>277</v>
      </c>
      <c r="Q2580" s="26">
        <v>58155615501</v>
      </c>
      <c r="R2580" s="26" t="s">
        <v>41</v>
      </c>
      <c r="S2580" s="3">
        <v>4</v>
      </c>
      <c r="T2580" s="58"/>
      <c r="U2580" s="26" t="s">
        <v>19</v>
      </c>
      <c r="V2580" s="26" t="str">
        <f>VLOOKUP(P2580,'Customer List'!B:C,2,)</f>
        <v>Pune</v>
      </c>
      <c r="W2580" s="59"/>
      <c r="X2580" s="47">
        <v>45915</v>
      </c>
      <c r="Y2580" s="26">
        <f t="shared" si="323"/>
        <v>2</v>
      </c>
      <c r="Z2580" s="26" t="str">
        <f t="shared" si="324"/>
        <v>Saturday</v>
      </c>
      <c r="AA2580" s="26" t="str">
        <f t="shared" si="325"/>
        <v>Monday</v>
      </c>
      <c r="AB2580" s="26" t="str">
        <f>VLOOKUP(U2580,'Currency Sheet'!A:C,3,)</f>
        <v>DOLLAR</v>
      </c>
      <c r="AC2580" s="71" t="str">
        <f>VLOOKUP(P2580,'Customer List'!B:D,3,)</f>
        <v>OutStation</v>
      </c>
    </row>
    <row r="2581" spans="1:29" hidden="1" x14ac:dyDescent="0.25">
      <c r="A2581" s="26">
        <f t="shared" si="326"/>
        <v>2580</v>
      </c>
      <c r="B2581" s="26" t="s">
        <v>3442</v>
      </c>
      <c r="C2581" s="47">
        <v>45905</v>
      </c>
      <c r="D2581" s="47">
        <v>45910</v>
      </c>
      <c r="E2581" s="8">
        <v>95.2</v>
      </c>
      <c r="F2581" s="8">
        <f t="shared" si="315"/>
        <v>8377.6</v>
      </c>
      <c r="G2581" s="56">
        <f t="shared" si="316"/>
        <v>95.2</v>
      </c>
      <c r="H2581" s="26">
        <v>141703</v>
      </c>
      <c r="I2581" s="26"/>
      <c r="J2581" s="26">
        <v>1</v>
      </c>
      <c r="K2581" s="26">
        <v>1</v>
      </c>
      <c r="L2581" s="26">
        <f t="shared" si="322"/>
        <v>0</v>
      </c>
      <c r="M2581" s="26" t="s">
        <v>3543</v>
      </c>
      <c r="N2581" s="47">
        <v>45913</v>
      </c>
      <c r="O2581" s="57">
        <v>11628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23"/>
        <v>2</v>
      </c>
      <c r="Z2581" s="26" t="str">
        <f t="shared" si="324"/>
        <v>Saturday</v>
      </c>
      <c r="AA2581" s="26" t="str">
        <f t="shared" si="325"/>
        <v>Monday</v>
      </c>
      <c r="AB2581" s="26" t="str">
        <f>VLOOKUP(U2581,'Currency Sheet'!A:C,3,)</f>
        <v>DOLLAR</v>
      </c>
      <c r="AC2581" s="71" t="str">
        <f>VLOOKUP(P2581,'Customer List'!B:D,3,)</f>
        <v>OutStation</v>
      </c>
    </row>
    <row r="2582" spans="1:29" hidden="1" x14ac:dyDescent="0.25">
      <c r="A2582" s="26">
        <f t="shared" si="326"/>
        <v>2581</v>
      </c>
      <c r="B2582" s="26" t="s">
        <v>3442</v>
      </c>
      <c r="C2582" s="47">
        <v>45905</v>
      </c>
      <c r="D2582" s="47">
        <v>45910</v>
      </c>
      <c r="E2582" s="8">
        <v>95.2</v>
      </c>
      <c r="F2582" s="8">
        <f t="shared" si="315"/>
        <v>8377.6</v>
      </c>
      <c r="G2582" s="56">
        <f t="shared" si="316"/>
        <v>95.2</v>
      </c>
      <c r="H2582" s="26">
        <v>155512</v>
      </c>
      <c r="I2582" s="26"/>
      <c r="J2582" s="26">
        <v>1</v>
      </c>
      <c r="K2582" s="26">
        <v>1</v>
      </c>
      <c r="L2582" s="26">
        <f t="shared" si="322"/>
        <v>0</v>
      </c>
      <c r="M2582" s="26" t="s">
        <v>3611</v>
      </c>
      <c r="N2582" s="47">
        <v>45917</v>
      </c>
      <c r="O2582" s="57">
        <v>20026</v>
      </c>
      <c r="P2582" s="26" t="s">
        <v>31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Delhi</v>
      </c>
      <c r="W2582" s="59"/>
      <c r="X2582" s="47"/>
      <c r="Y2582" s="26" t="str">
        <f t="shared" si="323"/>
        <v/>
      </c>
      <c r="Z2582" s="26" t="str">
        <f t="shared" si="324"/>
        <v>Wednesday</v>
      </c>
      <c r="AA2582" s="26" t="str">
        <f t="shared" si="325"/>
        <v/>
      </c>
      <c r="AB2582" s="26" t="str">
        <f>VLOOKUP(U2582,'Currency Sheet'!A:C,3,)</f>
        <v>DOLLAR</v>
      </c>
      <c r="AC2582" s="71" t="str">
        <f>VLOOKUP(P2582,'Customer List'!B:D,3,)</f>
        <v>Local</v>
      </c>
    </row>
    <row r="2583" spans="1:29" hidden="1" x14ac:dyDescent="0.25">
      <c r="A2583" s="26">
        <f t="shared" si="326"/>
        <v>2582</v>
      </c>
      <c r="B2583" s="26" t="s">
        <v>3442</v>
      </c>
      <c r="C2583" s="47">
        <v>45905</v>
      </c>
      <c r="D2583" s="47">
        <v>45910</v>
      </c>
      <c r="E2583" s="8">
        <v>81.900000000000006</v>
      </c>
      <c r="F2583" s="8">
        <f t="shared" si="315"/>
        <v>7207.2000000000007</v>
      </c>
      <c r="G2583" s="56">
        <f t="shared" si="316"/>
        <v>81.900000000000006</v>
      </c>
      <c r="H2583" s="26">
        <v>155608</v>
      </c>
      <c r="I2583" s="26"/>
      <c r="J2583" s="26">
        <v>1</v>
      </c>
      <c r="K2583" s="26">
        <v>1</v>
      </c>
      <c r="L2583" s="26">
        <f t="shared" si="322"/>
        <v>0</v>
      </c>
      <c r="M2583" s="26" t="s">
        <v>3543</v>
      </c>
      <c r="N2583" s="47">
        <v>45913</v>
      </c>
      <c r="O2583" s="57">
        <v>10003.5</v>
      </c>
      <c r="P2583" s="26" t="s">
        <v>618</v>
      </c>
      <c r="Q2583" s="26">
        <v>58155620725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Bhuvneshwar</v>
      </c>
      <c r="W2583" s="59"/>
      <c r="X2583" s="47">
        <v>45915</v>
      </c>
      <c r="Y2583" s="26">
        <f t="shared" si="323"/>
        <v>2</v>
      </c>
      <c r="Z2583" s="26" t="str">
        <f t="shared" si="324"/>
        <v>Saturday</v>
      </c>
      <c r="AA2583" s="26" t="str">
        <f t="shared" si="325"/>
        <v>Monday</v>
      </c>
      <c r="AB2583" s="26" t="str">
        <f>VLOOKUP(U2583,'Currency Sheet'!A:C,3,)</f>
        <v>DOLLAR</v>
      </c>
      <c r="AC2583" s="71" t="str">
        <f>VLOOKUP(P2583,'Customer List'!B:D,3,)</f>
        <v>OutStation</v>
      </c>
    </row>
    <row r="2584" spans="1:29" hidden="1" x14ac:dyDescent="0.25">
      <c r="A2584" s="26">
        <f t="shared" si="326"/>
        <v>2583</v>
      </c>
      <c r="B2584" s="26" t="s">
        <v>3442</v>
      </c>
      <c r="C2584" s="47">
        <v>45905</v>
      </c>
      <c r="D2584" s="47">
        <v>45910</v>
      </c>
      <c r="E2584" s="8">
        <v>93.8</v>
      </c>
      <c r="F2584" s="8">
        <f t="shared" si="315"/>
        <v>8254.4</v>
      </c>
      <c r="G2584" s="56">
        <f t="shared" si="316"/>
        <v>93.8</v>
      </c>
      <c r="H2584" s="26">
        <v>155903</v>
      </c>
      <c r="I2584" s="26"/>
      <c r="J2584" s="26">
        <v>1</v>
      </c>
      <c r="K2584" s="26">
        <v>1</v>
      </c>
      <c r="L2584" s="26">
        <f t="shared" si="322"/>
        <v>0</v>
      </c>
      <c r="M2584" s="26" t="s">
        <v>3639</v>
      </c>
      <c r="N2584" s="47">
        <v>45917</v>
      </c>
      <c r="O2584" s="57">
        <v>10820</v>
      </c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/>
      <c r="X2584" s="47"/>
      <c r="Y2584" s="26" t="str">
        <f t="shared" si="323"/>
        <v/>
      </c>
      <c r="Z2584" s="26" t="str">
        <f t="shared" si="324"/>
        <v>Wednesday</v>
      </c>
      <c r="AA2584" s="26" t="str">
        <f t="shared" si="325"/>
        <v/>
      </c>
      <c r="AB2584" s="26" t="str">
        <f>VLOOKUP(U2584,'Currency Sheet'!A:C,3,)</f>
        <v>DOLLAR</v>
      </c>
      <c r="AC2584" s="71" t="str">
        <f>VLOOKUP(P2584,'Customer List'!B:D,3,)</f>
        <v>Local</v>
      </c>
    </row>
    <row r="2585" spans="1:29" hidden="1" x14ac:dyDescent="0.25">
      <c r="A2585" s="26">
        <f t="shared" si="326"/>
        <v>2584</v>
      </c>
      <c r="B2585" s="26" t="s">
        <v>3442</v>
      </c>
      <c r="C2585" s="47">
        <v>45905</v>
      </c>
      <c r="D2585" s="47">
        <v>45910</v>
      </c>
      <c r="E2585" s="8">
        <v>193.2</v>
      </c>
      <c r="F2585" s="8">
        <f t="shared" si="315"/>
        <v>17001.599999999999</v>
      </c>
      <c r="G2585" s="56">
        <f t="shared" si="316"/>
        <v>386.4</v>
      </c>
      <c r="H2585" s="26">
        <v>156604</v>
      </c>
      <c r="I2585" s="26"/>
      <c r="J2585" s="26">
        <v>2</v>
      </c>
      <c r="K2585" s="26">
        <v>2</v>
      </c>
      <c r="L2585" s="26">
        <f t="shared" si="322"/>
        <v>0</v>
      </c>
      <c r="M2585" s="26" t="s">
        <v>3528</v>
      </c>
      <c r="N2585" s="47">
        <v>45913</v>
      </c>
      <c r="O2585" s="57">
        <v>58180.800000000003</v>
      </c>
      <c r="P2585" s="26" t="s">
        <v>2055</v>
      </c>
      <c r="Q2585" s="26">
        <v>58155617516</v>
      </c>
      <c r="R2585" s="26" t="s">
        <v>41</v>
      </c>
      <c r="S2585" s="3">
        <v>4</v>
      </c>
      <c r="T2585" s="58"/>
      <c r="U2585" s="26" t="s">
        <v>19</v>
      </c>
      <c r="V2585" s="26" t="str">
        <f>VLOOKUP(P2585,'Customer List'!B:C,2,)</f>
        <v>Hyderabad</v>
      </c>
      <c r="W2585" s="59"/>
      <c r="X2585" s="47">
        <v>45915</v>
      </c>
      <c r="Y2585" s="26">
        <f t="shared" si="323"/>
        <v>2</v>
      </c>
      <c r="Z2585" s="26" t="str">
        <f t="shared" si="324"/>
        <v>Saturday</v>
      </c>
      <c r="AA2585" s="26" t="str">
        <f t="shared" si="325"/>
        <v>Monday</v>
      </c>
      <c r="AB2585" s="26" t="str">
        <f>VLOOKUP(U2585,'Currency Sheet'!A:C,3,)</f>
        <v>DOLLAR</v>
      </c>
      <c r="AC2585" s="71" t="str">
        <f>VLOOKUP(P2585,'Customer List'!B:D,3,)</f>
        <v>OutStation</v>
      </c>
    </row>
    <row r="2586" spans="1:29" hidden="1" x14ac:dyDescent="0.25">
      <c r="A2586" s="26">
        <f t="shared" si="326"/>
        <v>2585</v>
      </c>
      <c r="B2586" s="26" t="s">
        <v>3442</v>
      </c>
      <c r="C2586" s="47">
        <v>45905</v>
      </c>
      <c r="D2586" s="47">
        <v>45910</v>
      </c>
      <c r="E2586" s="8">
        <v>47.6</v>
      </c>
      <c r="F2586" s="8">
        <f t="shared" si="315"/>
        <v>4188.8</v>
      </c>
      <c r="G2586" s="56">
        <f t="shared" si="316"/>
        <v>47.6</v>
      </c>
      <c r="H2586" s="26">
        <v>161203</v>
      </c>
      <c r="I2586" s="26"/>
      <c r="J2586" s="26">
        <v>1</v>
      </c>
      <c r="K2586" s="26">
        <v>1</v>
      </c>
      <c r="L2586" s="26">
        <f t="shared" si="322"/>
        <v>0</v>
      </c>
      <c r="M2586" s="26" t="s">
        <v>3639</v>
      </c>
      <c r="N2586" s="47">
        <v>45917</v>
      </c>
      <c r="O2586" s="57">
        <v>5491</v>
      </c>
      <c r="P2586" s="26" t="s">
        <v>43</v>
      </c>
      <c r="Q2586" s="26" t="s">
        <v>637</v>
      </c>
      <c r="R2586" s="26" t="s">
        <v>725</v>
      </c>
      <c r="S2586" s="3">
        <v>4</v>
      </c>
      <c r="T2586" s="58"/>
      <c r="U2586" s="26" t="s">
        <v>19</v>
      </c>
      <c r="V2586" s="26" t="str">
        <f>VLOOKUP(P2586,'Customer List'!B:C,2,)</f>
        <v>Faridabad</v>
      </c>
      <c r="W2586" s="59"/>
      <c r="X2586" s="47"/>
      <c r="Y2586" s="26" t="str">
        <f t="shared" si="323"/>
        <v/>
      </c>
      <c r="Z2586" s="26" t="str">
        <f t="shared" si="324"/>
        <v>Wednesday</v>
      </c>
      <c r="AA2586" s="26" t="str">
        <f t="shared" si="325"/>
        <v/>
      </c>
      <c r="AB2586" s="26" t="str">
        <f>VLOOKUP(U2586,'Currency Sheet'!A:C,3,)</f>
        <v>DOLLAR</v>
      </c>
      <c r="AC2586" s="71" t="str">
        <f>VLOOKUP(P2586,'Customer List'!B:D,3,)</f>
        <v>Local</v>
      </c>
    </row>
    <row r="2587" spans="1:29" hidden="1" x14ac:dyDescent="0.25">
      <c r="A2587" s="26">
        <f t="shared" si="326"/>
        <v>2586</v>
      </c>
      <c r="B2587" s="26" t="s">
        <v>3442</v>
      </c>
      <c r="C2587" s="47">
        <v>45905</v>
      </c>
      <c r="D2587" s="47">
        <v>45910</v>
      </c>
      <c r="E2587" s="8">
        <v>30.8</v>
      </c>
      <c r="F2587" s="8">
        <f t="shared" si="315"/>
        <v>2710.4</v>
      </c>
      <c r="G2587" s="56">
        <f t="shared" si="316"/>
        <v>30.8</v>
      </c>
      <c r="H2587" s="26">
        <v>163503</v>
      </c>
      <c r="I2587" s="26"/>
      <c r="J2587" s="26">
        <v>1</v>
      </c>
      <c r="K2587" s="26">
        <v>1</v>
      </c>
      <c r="L2587" s="26">
        <f t="shared" si="322"/>
        <v>0</v>
      </c>
      <c r="M2587" s="26" t="s">
        <v>3639</v>
      </c>
      <c r="N2587" s="47">
        <v>45917</v>
      </c>
      <c r="O2587" s="57">
        <v>3553</v>
      </c>
      <c r="P2587" s="26" t="s">
        <v>43</v>
      </c>
      <c r="Q2587" s="26" t="s">
        <v>637</v>
      </c>
      <c r="R2587" s="26" t="s">
        <v>725</v>
      </c>
      <c r="S2587" s="3">
        <v>4</v>
      </c>
      <c r="T2587" s="58"/>
      <c r="U2587" s="26" t="s">
        <v>19</v>
      </c>
      <c r="V2587" s="26" t="str">
        <f>VLOOKUP(P2587,'Customer List'!B:C,2,)</f>
        <v>Faridabad</v>
      </c>
      <c r="W2587" s="59"/>
      <c r="X2587" s="47"/>
      <c r="Y2587" s="26" t="str">
        <f t="shared" si="323"/>
        <v/>
      </c>
      <c r="Z2587" s="26" t="str">
        <f t="shared" si="324"/>
        <v>Wednesday</v>
      </c>
      <c r="AA2587" s="26" t="str">
        <f t="shared" si="325"/>
        <v/>
      </c>
      <c r="AB2587" s="26" t="str">
        <f>VLOOKUP(U2587,'Currency Sheet'!A:C,3,)</f>
        <v>DOLLAR</v>
      </c>
      <c r="AC2587" s="71" t="str">
        <f>VLOOKUP(P2587,'Customer List'!B:D,3,)</f>
        <v>Local</v>
      </c>
    </row>
    <row r="2588" spans="1:29" hidden="1" x14ac:dyDescent="0.25">
      <c r="A2588" s="26">
        <f t="shared" si="326"/>
        <v>2587</v>
      </c>
      <c r="B2588" s="26" t="s">
        <v>3442</v>
      </c>
      <c r="C2588" s="47">
        <v>45905</v>
      </c>
      <c r="D2588" s="47">
        <v>45910</v>
      </c>
      <c r="E2588" s="8">
        <v>50.4</v>
      </c>
      <c r="F2588" s="8">
        <f t="shared" si="315"/>
        <v>4435.2</v>
      </c>
      <c r="G2588" s="56">
        <f t="shared" si="316"/>
        <v>50.4</v>
      </c>
      <c r="H2588" s="26">
        <v>300412</v>
      </c>
      <c r="I2588" s="26"/>
      <c r="J2588" s="26">
        <v>1</v>
      </c>
      <c r="K2588" s="26">
        <v>1</v>
      </c>
      <c r="L2588" s="26">
        <f t="shared" si="322"/>
        <v>0</v>
      </c>
      <c r="M2588" s="26" t="s">
        <v>3461</v>
      </c>
      <c r="N2588" s="47">
        <v>45911</v>
      </c>
      <c r="O2588" s="57">
        <v>6912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/>
      <c r="X2588" s="47"/>
      <c r="Y2588" s="26" t="str">
        <f t="shared" si="323"/>
        <v/>
      </c>
      <c r="Z2588" s="26" t="str">
        <f t="shared" si="324"/>
        <v>Thursday</v>
      </c>
      <c r="AA2588" s="26" t="str">
        <f t="shared" si="325"/>
        <v/>
      </c>
      <c r="AB2588" s="26" t="str">
        <f>VLOOKUP(U2588,'Currency Sheet'!A:C,3,)</f>
        <v>DOLLAR</v>
      </c>
      <c r="AC2588" s="71" t="str">
        <f>VLOOKUP(P2588,'Customer List'!B:D,3,)</f>
        <v>Local</v>
      </c>
    </row>
    <row r="2589" spans="1:29" hidden="1" x14ac:dyDescent="0.25">
      <c r="A2589" s="26">
        <f t="shared" si="326"/>
        <v>2588</v>
      </c>
      <c r="B2589" s="26" t="s">
        <v>3442</v>
      </c>
      <c r="C2589" s="47">
        <v>45905</v>
      </c>
      <c r="D2589" s="47">
        <v>45910</v>
      </c>
      <c r="E2589" s="8">
        <v>234.5</v>
      </c>
      <c r="F2589" s="8">
        <f t="shared" si="315"/>
        <v>20636</v>
      </c>
      <c r="G2589" s="56">
        <f t="shared" si="316"/>
        <v>234.5</v>
      </c>
      <c r="H2589" s="26">
        <v>300428</v>
      </c>
      <c r="I2589" s="26"/>
      <c r="J2589" s="26">
        <v>1</v>
      </c>
      <c r="K2589" s="26">
        <v>1</v>
      </c>
      <c r="L2589" s="26">
        <f t="shared" si="322"/>
        <v>0</v>
      </c>
      <c r="M2589" s="26" t="s">
        <v>3544</v>
      </c>
      <c r="N2589" s="47">
        <v>45913</v>
      </c>
      <c r="O2589" s="57">
        <v>31825</v>
      </c>
      <c r="P2589" s="26" t="s">
        <v>618</v>
      </c>
      <c r="Q2589" s="26">
        <v>58155620725</v>
      </c>
      <c r="R2589" s="26" t="s">
        <v>41</v>
      </c>
      <c r="S2589" s="3">
        <v>4</v>
      </c>
      <c r="T2589" s="58"/>
      <c r="U2589" s="26" t="s">
        <v>19</v>
      </c>
      <c r="V2589" s="26" t="str">
        <f>VLOOKUP(P2589,'Customer List'!B:C,2,)</f>
        <v>Bhuvneshwar</v>
      </c>
      <c r="W2589" s="59"/>
      <c r="X2589" s="47">
        <v>45915</v>
      </c>
      <c r="Y2589" s="26">
        <f t="shared" si="323"/>
        <v>2</v>
      </c>
      <c r="Z2589" s="26" t="str">
        <f t="shared" si="324"/>
        <v>Saturday</v>
      </c>
      <c r="AA2589" s="26" t="str">
        <f t="shared" si="325"/>
        <v>Monday</v>
      </c>
      <c r="AB2589" s="26" t="str">
        <f>VLOOKUP(U2589,'Currency Sheet'!A:C,3,)</f>
        <v>DOLLAR</v>
      </c>
      <c r="AC2589" s="71" t="str">
        <f>VLOOKUP(P2589,'Customer List'!B:D,3,)</f>
        <v>OutStation</v>
      </c>
    </row>
    <row r="2590" spans="1:29" hidden="1" x14ac:dyDescent="0.25">
      <c r="A2590" s="26">
        <f t="shared" si="326"/>
        <v>2589</v>
      </c>
      <c r="B2590" s="26" t="s">
        <v>3442</v>
      </c>
      <c r="C2590" s="47">
        <v>45905</v>
      </c>
      <c r="D2590" s="47">
        <v>45910</v>
      </c>
      <c r="E2590" s="8">
        <v>46.2</v>
      </c>
      <c r="F2590" s="8">
        <f t="shared" si="315"/>
        <v>4065.6000000000004</v>
      </c>
      <c r="G2590" s="56">
        <f t="shared" si="316"/>
        <v>46.2</v>
      </c>
      <c r="H2590" s="26">
        <v>300508</v>
      </c>
      <c r="I2590" s="26"/>
      <c r="J2590" s="26">
        <v>1</v>
      </c>
      <c r="K2590" s="26">
        <v>1</v>
      </c>
      <c r="L2590" s="26">
        <f t="shared" si="322"/>
        <v>0</v>
      </c>
      <c r="M2590" s="26" t="s">
        <v>3461</v>
      </c>
      <c r="N2590" s="47">
        <v>45911</v>
      </c>
      <c r="O2590" s="57">
        <v>6336</v>
      </c>
      <c r="P2590" s="26" t="s">
        <v>209</v>
      </c>
      <c r="Q2590" s="26" t="s">
        <v>1131</v>
      </c>
      <c r="R2590" s="26" t="s">
        <v>1131</v>
      </c>
      <c r="S2590" s="3">
        <v>4</v>
      </c>
      <c r="T2590" s="58"/>
      <c r="U2590" s="26" t="s">
        <v>19</v>
      </c>
      <c r="V2590" s="26" t="str">
        <f>VLOOKUP(P2590,'Customer List'!B:C,2,)</f>
        <v>Delhi</v>
      </c>
      <c r="W2590" s="59"/>
      <c r="X2590" s="47"/>
      <c r="Y2590" s="26" t="str">
        <f t="shared" si="323"/>
        <v/>
      </c>
      <c r="Z2590" s="26" t="str">
        <f t="shared" si="324"/>
        <v>Thursday</v>
      </c>
      <c r="AA2590" s="26" t="str">
        <f t="shared" si="325"/>
        <v/>
      </c>
      <c r="AB2590" s="26" t="str">
        <f>VLOOKUP(U2590,'Currency Sheet'!A:C,3,)</f>
        <v>DOLLAR</v>
      </c>
      <c r="AC2590" s="71" t="str">
        <f>VLOOKUP(P2590,'Customer List'!B:D,3,)</f>
        <v>Local</v>
      </c>
    </row>
    <row r="2591" spans="1:29" hidden="1" x14ac:dyDescent="0.25">
      <c r="A2591" s="26">
        <f t="shared" si="326"/>
        <v>2590</v>
      </c>
      <c r="B2591" s="26" t="s">
        <v>3442</v>
      </c>
      <c r="C2591" s="47">
        <v>45905</v>
      </c>
      <c r="D2591" s="47">
        <v>45910</v>
      </c>
      <c r="E2591" s="8">
        <v>35</v>
      </c>
      <c r="F2591" s="8">
        <f t="shared" si="315"/>
        <v>3080</v>
      </c>
      <c r="G2591" s="56">
        <f t="shared" si="316"/>
        <v>35</v>
      </c>
      <c r="H2591" s="26">
        <v>301006</v>
      </c>
      <c r="I2591" s="26"/>
      <c r="J2591" s="26">
        <v>1</v>
      </c>
      <c r="K2591" s="26">
        <v>1</v>
      </c>
      <c r="L2591" s="26">
        <f t="shared" si="322"/>
        <v>0</v>
      </c>
      <c r="M2591" s="26" t="s">
        <v>3461</v>
      </c>
      <c r="N2591" s="47">
        <v>45911</v>
      </c>
      <c r="O2591" s="57">
        <v>4800</v>
      </c>
      <c r="P2591" s="26" t="s">
        <v>209</v>
      </c>
      <c r="Q2591" s="26" t="s">
        <v>1131</v>
      </c>
      <c r="R2591" s="26" t="s">
        <v>1131</v>
      </c>
      <c r="S2591" s="3">
        <v>4</v>
      </c>
      <c r="T2591" s="58"/>
      <c r="U2591" s="26" t="s">
        <v>19</v>
      </c>
      <c r="V2591" s="26" t="str">
        <f>VLOOKUP(P2591,'Customer List'!B:C,2,)</f>
        <v>Delhi</v>
      </c>
      <c r="W2591" s="59"/>
      <c r="X2591" s="47"/>
      <c r="Y2591" s="26" t="str">
        <f t="shared" si="323"/>
        <v/>
      </c>
      <c r="Z2591" s="26" t="str">
        <f t="shared" si="324"/>
        <v>Thursday</v>
      </c>
      <c r="AA2591" s="26" t="str">
        <f t="shared" si="325"/>
        <v/>
      </c>
      <c r="AB2591" s="26" t="str">
        <f>VLOOKUP(U2591,'Currency Sheet'!A:C,3,)</f>
        <v>DOLLAR</v>
      </c>
      <c r="AC2591" s="71" t="str">
        <f>VLOOKUP(P2591,'Customer List'!B:D,3,)</f>
        <v>Local</v>
      </c>
    </row>
    <row r="2592" spans="1:29" hidden="1" x14ac:dyDescent="0.25">
      <c r="A2592" s="26">
        <f t="shared" si="326"/>
        <v>2591</v>
      </c>
      <c r="B2592" s="26" t="s">
        <v>3442</v>
      </c>
      <c r="C2592" s="47">
        <v>45905</v>
      </c>
      <c r="D2592" s="47">
        <v>45910</v>
      </c>
      <c r="E2592" s="8">
        <v>318</v>
      </c>
      <c r="F2592" s="8">
        <f t="shared" si="315"/>
        <v>27984</v>
      </c>
      <c r="G2592" s="56">
        <f t="shared" si="316"/>
        <v>318</v>
      </c>
      <c r="H2592" s="26">
        <v>302262</v>
      </c>
      <c r="I2592" s="26"/>
      <c r="J2592" s="26">
        <v>1</v>
      </c>
      <c r="K2592" s="26">
        <v>1</v>
      </c>
      <c r="L2592" s="26">
        <f t="shared" si="322"/>
        <v>0</v>
      </c>
      <c r="M2592" s="26" t="s">
        <v>3542</v>
      </c>
      <c r="N2592" s="47">
        <v>45913</v>
      </c>
      <c r="O2592" s="57">
        <v>40280</v>
      </c>
      <c r="P2592" s="26" t="s">
        <v>618</v>
      </c>
      <c r="Q2592" s="26">
        <v>58155620725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Bhuvneshwar</v>
      </c>
      <c r="W2592" s="59"/>
      <c r="X2592" s="47">
        <v>45915</v>
      </c>
      <c r="Y2592" s="26">
        <f t="shared" si="323"/>
        <v>2</v>
      </c>
      <c r="Z2592" s="26" t="str">
        <f t="shared" si="324"/>
        <v>Saturday</v>
      </c>
      <c r="AA2592" s="26" t="str">
        <f t="shared" si="325"/>
        <v>Monday</v>
      </c>
      <c r="AB2592" s="26" t="str">
        <f>VLOOKUP(U2592,'Currency Sheet'!A:C,3,)</f>
        <v>DOLLAR</v>
      </c>
      <c r="AC2592" s="71" t="str">
        <f>VLOOKUP(P2592,'Customer List'!B:D,3,)</f>
        <v>OutStation</v>
      </c>
    </row>
    <row r="2593" spans="1:29" hidden="1" x14ac:dyDescent="0.25">
      <c r="A2593" s="26">
        <f t="shared" si="326"/>
        <v>2592</v>
      </c>
      <c r="B2593" s="26" t="s">
        <v>3442</v>
      </c>
      <c r="C2593" s="47">
        <v>45905</v>
      </c>
      <c r="D2593" s="47">
        <v>45910</v>
      </c>
      <c r="E2593" s="8">
        <v>267.39999999999998</v>
      </c>
      <c r="F2593" s="8">
        <f t="shared" si="315"/>
        <v>23531.199999999997</v>
      </c>
      <c r="G2593" s="56">
        <f t="shared" si="316"/>
        <v>267.39999999999998</v>
      </c>
      <c r="H2593" s="26">
        <v>303550</v>
      </c>
      <c r="I2593" s="26"/>
      <c r="J2593" s="26">
        <v>1</v>
      </c>
      <c r="K2593" s="26">
        <v>1</v>
      </c>
      <c r="L2593" s="26">
        <f t="shared" si="322"/>
        <v>0</v>
      </c>
      <c r="M2593" s="26" t="s">
        <v>3542</v>
      </c>
      <c r="N2593" s="47">
        <v>45913</v>
      </c>
      <c r="O2593" s="57">
        <v>36290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23"/>
        <v>2</v>
      </c>
      <c r="Z2593" s="26" t="str">
        <f t="shared" si="324"/>
        <v>Saturday</v>
      </c>
      <c r="AA2593" s="26" t="str">
        <f t="shared" si="325"/>
        <v>Monday</v>
      </c>
      <c r="AB2593" s="26" t="str">
        <f>VLOOKUP(U2593,'Currency Sheet'!A:C,3,)</f>
        <v>DOLLAR</v>
      </c>
      <c r="AC2593" s="71" t="str">
        <f>VLOOKUP(P2593,'Customer List'!B:D,3,)</f>
        <v>OutStation</v>
      </c>
    </row>
    <row r="2594" spans="1:29" hidden="1" x14ac:dyDescent="0.25">
      <c r="A2594" s="26">
        <f t="shared" si="326"/>
        <v>2593</v>
      </c>
      <c r="B2594" s="26" t="s">
        <v>3442</v>
      </c>
      <c r="C2594" s="47">
        <v>45905</v>
      </c>
      <c r="D2594" s="47">
        <v>45910</v>
      </c>
      <c r="E2594" s="8">
        <v>50.4</v>
      </c>
      <c r="F2594" s="8">
        <f t="shared" si="315"/>
        <v>4435.2</v>
      </c>
      <c r="G2594" s="56">
        <f t="shared" si="316"/>
        <v>100.8</v>
      </c>
      <c r="H2594" s="26">
        <v>304006</v>
      </c>
      <c r="I2594" s="26"/>
      <c r="J2594" s="26">
        <v>2</v>
      </c>
      <c r="K2594" s="26">
        <v>2</v>
      </c>
      <c r="L2594" s="26">
        <f t="shared" si="322"/>
        <v>0</v>
      </c>
      <c r="M2594" s="26" t="s">
        <v>3550</v>
      </c>
      <c r="N2594" s="47">
        <v>45913</v>
      </c>
      <c r="O2594" s="57">
        <v>15177.6</v>
      </c>
      <c r="P2594" s="26" t="s">
        <v>192</v>
      </c>
      <c r="Q2594" s="26" t="s">
        <v>3566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Chandigarh</v>
      </c>
      <c r="W2594" s="59"/>
      <c r="X2594" s="47">
        <v>45915</v>
      </c>
      <c r="Y2594" s="26">
        <f t="shared" si="323"/>
        <v>2</v>
      </c>
      <c r="Z2594" s="26" t="str">
        <f t="shared" si="324"/>
        <v>Saturday</v>
      </c>
      <c r="AA2594" s="26" t="str">
        <f t="shared" si="325"/>
        <v>Monday</v>
      </c>
      <c r="AB2594" s="26" t="str">
        <f>VLOOKUP(U2594,'Currency Sheet'!A:C,3,)</f>
        <v>DOLLAR</v>
      </c>
      <c r="AC2594" s="71" t="str">
        <f>VLOOKUP(P2594,'Customer List'!B:D,3,)</f>
        <v>OutStation</v>
      </c>
    </row>
    <row r="2595" spans="1:29" hidden="1" x14ac:dyDescent="0.25">
      <c r="A2595" s="26">
        <f t="shared" si="326"/>
        <v>2594</v>
      </c>
      <c r="B2595" s="26" t="s">
        <v>3442</v>
      </c>
      <c r="C2595" s="47">
        <v>45905</v>
      </c>
      <c r="D2595" s="47">
        <v>45910</v>
      </c>
      <c r="E2595" s="8">
        <v>300.75</v>
      </c>
      <c r="F2595" s="8">
        <f t="shared" si="315"/>
        <v>26466</v>
      </c>
      <c r="G2595" s="56">
        <f t="shared" si="316"/>
        <v>300.75</v>
      </c>
      <c r="H2595" s="26">
        <v>304044</v>
      </c>
      <c r="I2595" s="26"/>
      <c r="J2595" s="26">
        <v>1</v>
      </c>
      <c r="K2595" s="26">
        <v>1</v>
      </c>
      <c r="L2595" s="26">
        <f t="shared" si="322"/>
        <v>0</v>
      </c>
      <c r="M2595" s="26" t="s">
        <v>3544</v>
      </c>
      <c r="N2595" s="47">
        <v>45913</v>
      </c>
      <c r="O2595" s="57">
        <v>38095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23"/>
        <v>2</v>
      </c>
      <c r="Z2595" s="26" t="str">
        <f t="shared" si="324"/>
        <v>Saturday</v>
      </c>
      <c r="AA2595" s="26" t="str">
        <f t="shared" si="325"/>
        <v>Monday</v>
      </c>
      <c r="AB2595" s="26" t="str">
        <f>VLOOKUP(U2595,'Currency Sheet'!A:C,3,)</f>
        <v>DOLLAR</v>
      </c>
      <c r="AC2595" s="71" t="str">
        <f>VLOOKUP(P2595,'Customer List'!B:D,3,)</f>
        <v>OutStation</v>
      </c>
    </row>
    <row r="2596" spans="1:29" hidden="1" x14ac:dyDescent="0.25">
      <c r="A2596" s="26">
        <f t="shared" si="326"/>
        <v>2595</v>
      </c>
      <c r="B2596" s="26" t="s">
        <v>3442</v>
      </c>
      <c r="C2596" s="47">
        <v>45905</v>
      </c>
      <c r="D2596" s="47">
        <v>45910</v>
      </c>
      <c r="E2596" s="8">
        <v>205.1</v>
      </c>
      <c r="F2596" s="8">
        <f t="shared" si="315"/>
        <v>18048.8</v>
      </c>
      <c r="G2596" s="56">
        <f t="shared" si="316"/>
        <v>205.1</v>
      </c>
      <c r="H2596" s="26">
        <v>305210</v>
      </c>
      <c r="I2596" s="26"/>
      <c r="J2596" s="26">
        <v>1</v>
      </c>
      <c r="K2596" s="26">
        <v>1</v>
      </c>
      <c r="L2596" s="26">
        <f t="shared" si="322"/>
        <v>0</v>
      </c>
      <c r="M2596" s="26" t="s">
        <v>3542</v>
      </c>
      <c r="N2596" s="47">
        <v>45913</v>
      </c>
      <c r="O2596" s="57">
        <v>27835</v>
      </c>
      <c r="P2596" s="26" t="s">
        <v>618</v>
      </c>
      <c r="Q2596" s="26">
        <v>58155620725</v>
      </c>
      <c r="R2596" s="26" t="s">
        <v>41</v>
      </c>
      <c r="S2596" s="3">
        <v>4</v>
      </c>
      <c r="T2596" s="58"/>
      <c r="U2596" s="26" t="s">
        <v>19</v>
      </c>
      <c r="V2596" s="26" t="str">
        <f>VLOOKUP(P2596,'Customer List'!B:C,2,)</f>
        <v>Bhuvneshwar</v>
      </c>
      <c r="W2596" s="59"/>
      <c r="X2596" s="47">
        <v>45915</v>
      </c>
      <c r="Y2596" s="26">
        <f t="shared" si="323"/>
        <v>2</v>
      </c>
      <c r="Z2596" s="26" t="str">
        <f t="shared" si="324"/>
        <v>Saturday</v>
      </c>
      <c r="AA2596" s="26" t="str">
        <f t="shared" si="325"/>
        <v>Monday</v>
      </c>
      <c r="AB2596" s="26" t="str">
        <f>VLOOKUP(U2596,'Currency Sheet'!A:C,3,)</f>
        <v>DOLLAR</v>
      </c>
      <c r="AC2596" s="71" t="str">
        <f>VLOOKUP(P2596,'Customer List'!B:D,3,)</f>
        <v>OutStation</v>
      </c>
    </row>
    <row r="2597" spans="1:29" hidden="1" x14ac:dyDescent="0.25">
      <c r="A2597" s="26">
        <f t="shared" si="326"/>
        <v>2596</v>
      </c>
      <c r="B2597" s="26" t="s">
        <v>3442</v>
      </c>
      <c r="C2597" s="47">
        <v>45905</v>
      </c>
      <c r="D2597" s="47">
        <v>45910</v>
      </c>
      <c r="E2597" s="8">
        <v>185.5</v>
      </c>
      <c r="F2597" s="8">
        <f t="shared" si="315"/>
        <v>16324</v>
      </c>
      <c r="G2597" s="56">
        <f t="shared" si="316"/>
        <v>185.5</v>
      </c>
      <c r="H2597" s="26">
        <v>308110</v>
      </c>
      <c r="I2597" s="26"/>
      <c r="J2597" s="26">
        <v>1</v>
      </c>
      <c r="K2597" s="26">
        <v>1</v>
      </c>
      <c r="L2597" s="26">
        <f t="shared" si="322"/>
        <v>0</v>
      </c>
      <c r="M2597" s="26" t="s">
        <v>3544</v>
      </c>
      <c r="N2597" s="47">
        <v>45913</v>
      </c>
      <c r="O2597" s="57">
        <v>25175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23"/>
        <v>2</v>
      </c>
      <c r="Z2597" s="26" t="str">
        <f t="shared" si="324"/>
        <v>Saturday</v>
      </c>
      <c r="AA2597" s="26" t="str">
        <f t="shared" si="325"/>
        <v>Monday</v>
      </c>
      <c r="AB2597" s="26" t="str">
        <f>VLOOKUP(U2597,'Currency Sheet'!A:C,3,)</f>
        <v>DOLLAR</v>
      </c>
      <c r="AC2597" s="71" t="str">
        <f>VLOOKUP(P2597,'Customer List'!B:D,3,)</f>
        <v>OutStation</v>
      </c>
    </row>
    <row r="2598" spans="1:29" hidden="1" x14ac:dyDescent="0.25">
      <c r="A2598" s="26">
        <f t="shared" si="326"/>
        <v>2597</v>
      </c>
      <c r="B2598" s="26" t="s">
        <v>3442</v>
      </c>
      <c r="C2598" s="47">
        <v>45905</v>
      </c>
      <c r="D2598" s="47">
        <v>45910</v>
      </c>
      <c r="E2598" s="8">
        <v>259</v>
      </c>
      <c r="F2598" s="8">
        <f t="shared" si="315"/>
        <v>22792</v>
      </c>
      <c r="G2598" s="56">
        <f t="shared" si="316"/>
        <v>259</v>
      </c>
      <c r="H2598" s="26">
        <v>309816</v>
      </c>
      <c r="I2598" s="26"/>
      <c r="J2598" s="26">
        <v>1</v>
      </c>
      <c r="K2598" s="26">
        <v>1</v>
      </c>
      <c r="L2598" s="26">
        <f t="shared" si="322"/>
        <v>0</v>
      </c>
      <c r="M2598" s="26" t="s">
        <v>3462</v>
      </c>
      <c r="N2598" s="47">
        <v>45911</v>
      </c>
      <c r="O2598" s="57">
        <v>35150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/>
      <c r="X2598" s="47"/>
      <c r="Y2598" s="26" t="str">
        <f t="shared" si="323"/>
        <v/>
      </c>
      <c r="Z2598" s="26" t="str">
        <f t="shared" si="324"/>
        <v>Thursday</v>
      </c>
      <c r="AA2598" s="26" t="str">
        <f t="shared" si="325"/>
        <v/>
      </c>
      <c r="AB2598" s="26" t="str">
        <f>VLOOKUP(U2598,'Currency Sheet'!A:C,3,)</f>
        <v>DOLLAR</v>
      </c>
      <c r="AC2598" s="71" t="str">
        <f>VLOOKUP(P2598,'Customer List'!B:D,3,)</f>
        <v>Local</v>
      </c>
    </row>
    <row r="2599" spans="1:29" hidden="1" x14ac:dyDescent="0.25">
      <c r="A2599" s="26">
        <f t="shared" si="326"/>
        <v>2598</v>
      </c>
      <c r="B2599" s="26" t="s">
        <v>3442</v>
      </c>
      <c r="C2599" s="47">
        <v>45905</v>
      </c>
      <c r="D2599" s="47">
        <v>45910</v>
      </c>
      <c r="E2599" s="8">
        <v>165.9</v>
      </c>
      <c r="F2599" s="8">
        <f t="shared" si="315"/>
        <v>14599.2</v>
      </c>
      <c r="G2599" s="56">
        <f t="shared" si="316"/>
        <v>165.9</v>
      </c>
      <c r="H2599" s="26">
        <v>310916</v>
      </c>
      <c r="I2599" s="26"/>
      <c r="J2599" s="26">
        <v>1</v>
      </c>
      <c r="K2599" s="26">
        <v>1</v>
      </c>
      <c r="L2599" s="26">
        <f t="shared" si="322"/>
        <v>0</v>
      </c>
      <c r="M2599" s="26" t="s">
        <v>3544</v>
      </c>
      <c r="N2599" s="47">
        <v>45913</v>
      </c>
      <c r="O2599" s="57">
        <v>22515</v>
      </c>
      <c r="P2599" s="26" t="s">
        <v>618</v>
      </c>
      <c r="Q2599" s="26">
        <v>58155620725</v>
      </c>
      <c r="R2599" s="26" t="s">
        <v>41</v>
      </c>
      <c r="S2599" s="3">
        <v>4</v>
      </c>
      <c r="T2599" s="58"/>
      <c r="U2599" s="26" t="s">
        <v>19</v>
      </c>
      <c r="V2599" s="26" t="str">
        <f>VLOOKUP(P2599,'Customer List'!B:C,2,)</f>
        <v>Bhuvneshwar</v>
      </c>
      <c r="W2599" s="59"/>
      <c r="X2599" s="47">
        <v>45915</v>
      </c>
      <c r="Y2599" s="26">
        <f t="shared" si="323"/>
        <v>2</v>
      </c>
      <c r="Z2599" s="26" t="str">
        <f t="shared" si="324"/>
        <v>Saturday</v>
      </c>
      <c r="AA2599" s="26" t="str">
        <f t="shared" si="325"/>
        <v>Monday</v>
      </c>
      <c r="AB2599" s="26" t="str">
        <f>VLOOKUP(U2599,'Currency Sheet'!A:C,3,)</f>
        <v>DOLLAR</v>
      </c>
      <c r="AC2599" s="71" t="str">
        <f>VLOOKUP(P2599,'Customer List'!B:D,3,)</f>
        <v>OutStation</v>
      </c>
    </row>
    <row r="2600" spans="1:29" hidden="1" x14ac:dyDescent="0.25">
      <c r="A2600" s="26">
        <f t="shared" si="326"/>
        <v>2599</v>
      </c>
      <c r="B2600" s="26" t="s">
        <v>3442</v>
      </c>
      <c r="C2600" s="47">
        <v>45905</v>
      </c>
      <c r="D2600" s="47">
        <v>45910</v>
      </c>
      <c r="E2600" s="8">
        <v>297</v>
      </c>
      <c r="F2600" s="8">
        <f t="shared" si="315"/>
        <v>26136</v>
      </c>
      <c r="G2600" s="56">
        <f t="shared" si="316"/>
        <v>297</v>
      </c>
      <c r="H2600" s="26">
        <v>310944</v>
      </c>
      <c r="I2600" s="26"/>
      <c r="J2600" s="26">
        <v>1</v>
      </c>
      <c r="K2600" s="26">
        <v>1</v>
      </c>
      <c r="L2600" s="26">
        <f t="shared" si="322"/>
        <v>0</v>
      </c>
      <c r="M2600" s="26" t="s">
        <v>3462</v>
      </c>
      <c r="N2600" s="47">
        <v>45911</v>
      </c>
      <c r="O2600" s="57">
        <v>37620</v>
      </c>
      <c r="P2600" s="26" t="s">
        <v>214</v>
      </c>
      <c r="Q2600" s="26" t="s">
        <v>1131</v>
      </c>
      <c r="R2600" s="26" t="s">
        <v>1131</v>
      </c>
      <c r="S2600" s="3">
        <v>4</v>
      </c>
      <c r="T2600" s="58"/>
      <c r="U2600" s="26" t="s">
        <v>19</v>
      </c>
      <c r="V2600" s="26" t="str">
        <f>VLOOKUP(P2600,'Customer List'!B:C,2,)</f>
        <v>Delhi</v>
      </c>
      <c r="W2600" s="59"/>
      <c r="X2600" s="47"/>
      <c r="Y2600" s="26" t="str">
        <f t="shared" si="323"/>
        <v/>
      </c>
      <c r="Z2600" s="26" t="str">
        <f t="shared" si="324"/>
        <v>Thursday</v>
      </c>
      <c r="AA2600" s="26" t="str">
        <f t="shared" si="325"/>
        <v/>
      </c>
      <c r="AB2600" s="26" t="str">
        <f>VLOOKUP(U2600,'Currency Sheet'!A:C,3,)</f>
        <v>DOLLAR</v>
      </c>
      <c r="AC2600" s="71" t="str">
        <f>VLOOKUP(P2600,'Customer List'!B:D,3,)</f>
        <v>Local</v>
      </c>
    </row>
    <row r="2601" spans="1:29" hidden="1" x14ac:dyDescent="0.25">
      <c r="A2601" s="26">
        <f t="shared" si="326"/>
        <v>2600</v>
      </c>
      <c r="B2601" s="26" t="s">
        <v>3442</v>
      </c>
      <c r="C2601" s="47">
        <v>45905</v>
      </c>
      <c r="D2601" s="47">
        <v>45910</v>
      </c>
      <c r="E2601" s="8">
        <v>141.4</v>
      </c>
      <c r="F2601" s="8">
        <f t="shared" si="315"/>
        <v>12443.2</v>
      </c>
      <c r="G2601" s="56">
        <f t="shared" si="316"/>
        <v>141.4</v>
      </c>
      <c r="H2601" s="26">
        <v>320007</v>
      </c>
      <c r="I2601" s="26"/>
      <c r="J2601" s="26">
        <v>1</v>
      </c>
      <c r="K2601" s="26">
        <v>1</v>
      </c>
      <c r="L2601" s="26">
        <f t="shared" si="322"/>
        <v>0</v>
      </c>
      <c r="M2601" s="26" t="s">
        <v>3611</v>
      </c>
      <c r="N2601" s="47">
        <v>45917</v>
      </c>
      <c r="O2601" s="57">
        <v>29744.5</v>
      </c>
      <c r="P2601" s="26" t="s">
        <v>31</v>
      </c>
      <c r="Q2601" s="26"/>
      <c r="R2601" s="26"/>
      <c r="S2601" s="3">
        <v>4</v>
      </c>
      <c r="T2601" s="58"/>
      <c r="U2601" s="26" t="s">
        <v>19</v>
      </c>
      <c r="V2601" s="26" t="str">
        <f>VLOOKUP(P2601,'Customer List'!B:C,2,)</f>
        <v>Delhi</v>
      </c>
      <c r="W2601" s="59"/>
      <c r="X2601" s="47"/>
      <c r="Y2601" s="26" t="str">
        <f t="shared" si="323"/>
        <v/>
      </c>
      <c r="Z2601" s="26" t="str">
        <f t="shared" si="324"/>
        <v>Wednesday</v>
      </c>
      <c r="AA2601" s="26" t="str">
        <f t="shared" si="325"/>
        <v/>
      </c>
      <c r="AB2601" s="26" t="str">
        <f>VLOOKUP(U2601,'Currency Sheet'!A:C,3,)</f>
        <v>DOLLAR</v>
      </c>
      <c r="AC2601" s="71" t="str">
        <f>VLOOKUP(P2601,'Customer List'!B:D,3,)</f>
        <v>Local</v>
      </c>
    </row>
    <row r="2602" spans="1:29" hidden="1" x14ac:dyDescent="0.25">
      <c r="A2602" s="26">
        <f t="shared" si="326"/>
        <v>2601</v>
      </c>
      <c r="B2602" s="26" t="s">
        <v>3442</v>
      </c>
      <c r="C2602" s="47">
        <v>45905</v>
      </c>
      <c r="D2602" s="47">
        <v>45910</v>
      </c>
      <c r="E2602" s="8">
        <v>313.5</v>
      </c>
      <c r="F2602" s="8">
        <f t="shared" si="315"/>
        <v>27588</v>
      </c>
      <c r="G2602" s="56">
        <f t="shared" si="316"/>
        <v>313.5</v>
      </c>
      <c r="H2602" s="26">
        <v>323034</v>
      </c>
      <c r="I2602" s="26"/>
      <c r="J2602" s="26">
        <v>1</v>
      </c>
      <c r="K2602" s="26">
        <v>1</v>
      </c>
      <c r="L2602" s="26">
        <f t="shared" si="322"/>
        <v>0</v>
      </c>
      <c r="M2602" s="26" t="s">
        <v>3542</v>
      </c>
      <c r="N2602" s="47">
        <v>45913</v>
      </c>
      <c r="O2602" s="57">
        <v>39710</v>
      </c>
      <c r="P2602" s="26" t="s">
        <v>618</v>
      </c>
      <c r="Q2602" s="26">
        <v>58155620725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Bhuvneshwar</v>
      </c>
      <c r="W2602" s="59"/>
      <c r="X2602" s="47">
        <v>45915</v>
      </c>
      <c r="Y2602" s="26">
        <f t="shared" si="323"/>
        <v>2</v>
      </c>
      <c r="Z2602" s="26" t="str">
        <f t="shared" si="324"/>
        <v>Saturday</v>
      </c>
      <c r="AA2602" s="26" t="str">
        <f t="shared" si="325"/>
        <v>Monday</v>
      </c>
      <c r="AB2602" s="26" t="str">
        <f>VLOOKUP(U2602,'Currency Sheet'!A:C,3,)</f>
        <v>DOLLAR</v>
      </c>
      <c r="AC2602" s="71" t="str">
        <f>VLOOKUP(P2602,'Customer List'!B:D,3,)</f>
        <v>OutStation</v>
      </c>
    </row>
    <row r="2603" spans="1:29" hidden="1" x14ac:dyDescent="0.25">
      <c r="A2603" s="26">
        <f t="shared" si="326"/>
        <v>2602</v>
      </c>
      <c r="B2603" s="26" t="s">
        <v>3442</v>
      </c>
      <c r="C2603" s="47">
        <v>45905</v>
      </c>
      <c r="D2603" s="47">
        <v>45910</v>
      </c>
      <c r="E2603" s="8">
        <v>164.5</v>
      </c>
      <c r="F2603" s="8">
        <f t="shared" si="315"/>
        <v>14476</v>
      </c>
      <c r="G2603" s="56">
        <f t="shared" si="316"/>
        <v>164.5</v>
      </c>
      <c r="H2603" s="26">
        <v>324004</v>
      </c>
      <c r="I2603" s="26"/>
      <c r="J2603" s="26">
        <v>1</v>
      </c>
      <c r="K2603" s="26">
        <v>1</v>
      </c>
      <c r="L2603" s="26">
        <f t="shared" si="322"/>
        <v>0</v>
      </c>
      <c r="M2603" s="26" t="s">
        <v>3535</v>
      </c>
      <c r="N2603" s="47">
        <v>45913</v>
      </c>
      <c r="O2603" s="57">
        <v>25498</v>
      </c>
      <c r="P2603" s="26" t="s">
        <v>631</v>
      </c>
      <c r="Q2603" s="26">
        <v>58155620983</v>
      </c>
      <c r="R2603" s="26" t="s">
        <v>41</v>
      </c>
      <c r="S2603" s="3">
        <v>4</v>
      </c>
      <c r="T2603" s="58"/>
      <c r="U2603" s="26" t="s">
        <v>19</v>
      </c>
      <c r="V2603" s="26" t="str">
        <f>VLOOKUP(P2603,'Customer List'!B:C,2,)</f>
        <v>Telangana</v>
      </c>
      <c r="W2603" s="59"/>
      <c r="X2603" s="47">
        <v>45915</v>
      </c>
      <c r="Y2603" s="26">
        <f t="shared" si="323"/>
        <v>2</v>
      </c>
      <c r="Z2603" s="26" t="str">
        <f t="shared" si="324"/>
        <v>Saturday</v>
      </c>
      <c r="AA2603" s="26" t="str">
        <f t="shared" si="325"/>
        <v>Monday</v>
      </c>
      <c r="AB2603" s="26" t="str">
        <f>VLOOKUP(U2603,'Currency Sheet'!A:C,3,)</f>
        <v>DOLLAR</v>
      </c>
      <c r="AC2603" s="71" t="str">
        <f>VLOOKUP(P2603,'Customer List'!B:D,3,)</f>
        <v>OutStation</v>
      </c>
    </row>
    <row r="2604" spans="1:29" hidden="1" x14ac:dyDescent="0.25">
      <c r="A2604" s="26">
        <f t="shared" si="326"/>
        <v>2603</v>
      </c>
      <c r="B2604" s="26" t="s">
        <v>3442</v>
      </c>
      <c r="C2604" s="47">
        <v>45905</v>
      </c>
      <c r="D2604" s="47">
        <v>45910</v>
      </c>
      <c r="E2604" s="8">
        <v>267.39999999999998</v>
      </c>
      <c r="F2604" s="8">
        <f t="shared" si="315"/>
        <v>23531.199999999997</v>
      </c>
      <c r="G2604" s="56">
        <f t="shared" si="316"/>
        <v>267.39999999999998</v>
      </c>
      <c r="H2604" s="26">
        <v>329918</v>
      </c>
      <c r="I2604" s="26"/>
      <c r="J2604" s="26">
        <v>1</v>
      </c>
      <c r="K2604" s="26">
        <v>1</v>
      </c>
      <c r="L2604" s="26">
        <f t="shared" si="322"/>
        <v>0</v>
      </c>
      <c r="M2604" s="26" t="s">
        <v>3533</v>
      </c>
      <c r="N2604" s="47">
        <v>45913</v>
      </c>
      <c r="O2604" s="57">
        <v>35526</v>
      </c>
      <c r="P2604" s="26" t="s">
        <v>893</v>
      </c>
      <c r="Q2604" s="26">
        <v>58155620762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Banglore</v>
      </c>
      <c r="W2604" s="59"/>
      <c r="X2604" s="47">
        <v>45915</v>
      </c>
      <c r="Y2604" s="26">
        <f t="shared" si="323"/>
        <v>2</v>
      </c>
      <c r="Z2604" s="26" t="str">
        <f t="shared" si="324"/>
        <v>Saturday</v>
      </c>
      <c r="AA2604" s="26" t="str">
        <f t="shared" si="325"/>
        <v>Monday</v>
      </c>
      <c r="AB2604" s="26" t="str">
        <f>VLOOKUP(U2604,'Currency Sheet'!A:C,3,)</f>
        <v>DOLLAR</v>
      </c>
      <c r="AC2604" s="71" t="str">
        <f>VLOOKUP(P2604,'Customer List'!B:D,3,)</f>
        <v>OutStation</v>
      </c>
    </row>
    <row r="2605" spans="1:29" hidden="1" x14ac:dyDescent="0.25">
      <c r="A2605" s="26">
        <f t="shared" si="326"/>
        <v>2604</v>
      </c>
      <c r="B2605" s="26" t="s">
        <v>3442</v>
      </c>
      <c r="C2605" s="47">
        <v>45905</v>
      </c>
      <c r="D2605" s="47">
        <v>45910</v>
      </c>
      <c r="E2605" s="8">
        <v>334.5</v>
      </c>
      <c r="F2605" s="8">
        <f t="shared" si="315"/>
        <v>29436</v>
      </c>
      <c r="G2605" s="56">
        <f t="shared" si="316"/>
        <v>334.5</v>
      </c>
      <c r="H2605" s="26">
        <v>329930</v>
      </c>
      <c r="I2605" s="26"/>
      <c r="J2605" s="26">
        <v>1</v>
      </c>
      <c r="K2605" s="26">
        <v>1</v>
      </c>
      <c r="L2605" s="26">
        <f t="shared" si="322"/>
        <v>0</v>
      </c>
      <c r="M2605" s="26" t="s">
        <v>3462</v>
      </c>
      <c r="N2605" s="47">
        <v>45911</v>
      </c>
      <c r="O2605" s="57">
        <v>42370</v>
      </c>
      <c r="P2605" s="26" t="s">
        <v>214</v>
      </c>
      <c r="Q2605" s="26" t="s">
        <v>1131</v>
      </c>
      <c r="R2605" s="26" t="s">
        <v>1131</v>
      </c>
      <c r="S2605" s="3">
        <v>4</v>
      </c>
      <c r="T2605" s="58"/>
      <c r="U2605" s="26" t="s">
        <v>19</v>
      </c>
      <c r="V2605" s="26" t="str">
        <f>VLOOKUP(P2605,'Customer List'!B:C,2,)</f>
        <v>Delhi</v>
      </c>
      <c r="W2605" s="59"/>
      <c r="X2605" s="47"/>
      <c r="Y2605" s="26" t="str">
        <f t="shared" si="323"/>
        <v/>
      </c>
      <c r="Z2605" s="26" t="str">
        <f t="shared" si="324"/>
        <v>Thursday</v>
      </c>
      <c r="AA2605" s="26" t="str">
        <f t="shared" si="325"/>
        <v/>
      </c>
      <c r="AB2605" s="26" t="str">
        <f>VLOOKUP(U2605,'Currency Sheet'!A:C,3,)</f>
        <v>DOLLAR</v>
      </c>
      <c r="AC2605" s="71" t="str">
        <f>VLOOKUP(P2605,'Customer List'!B:D,3,)</f>
        <v>Local</v>
      </c>
    </row>
    <row r="2606" spans="1:29" hidden="1" x14ac:dyDescent="0.25">
      <c r="A2606" s="26">
        <f t="shared" si="326"/>
        <v>2605</v>
      </c>
      <c r="B2606" s="26" t="s">
        <v>3442</v>
      </c>
      <c r="C2606" s="47">
        <v>45905</v>
      </c>
      <c r="D2606" s="47">
        <v>45910</v>
      </c>
      <c r="E2606" s="8">
        <v>301.5</v>
      </c>
      <c r="F2606" s="8">
        <f t="shared" si="315"/>
        <v>26532</v>
      </c>
      <c r="G2606" s="56">
        <f t="shared" si="316"/>
        <v>301.5</v>
      </c>
      <c r="H2606" s="26">
        <v>329932</v>
      </c>
      <c r="I2606" s="26"/>
      <c r="J2606" s="26">
        <v>1</v>
      </c>
      <c r="K2606" s="26">
        <v>1</v>
      </c>
      <c r="L2606" s="26">
        <f t="shared" si="322"/>
        <v>0</v>
      </c>
      <c r="M2606" s="26" t="s">
        <v>3542</v>
      </c>
      <c r="N2606" s="47">
        <v>45913</v>
      </c>
      <c r="O2606" s="57">
        <v>38190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23"/>
        <v>2</v>
      </c>
      <c r="Z2606" s="26" t="str">
        <f t="shared" si="324"/>
        <v>Saturday</v>
      </c>
      <c r="AA2606" s="26" t="str">
        <f t="shared" si="325"/>
        <v>Monday</v>
      </c>
      <c r="AB2606" s="26" t="str">
        <f>VLOOKUP(U2606,'Currency Sheet'!A:C,3,)</f>
        <v>DOLLAR</v>
      </c>
      <c r="AC2606" s="71" t="str">
        <f>VLOOKUP(P2606,'Customer List'!B:D,3,)</f>
        <v>OutStation</v>
      </c>
    </row>
    <row r="2607" spans="1:29" hidden="1" x14ac:dyDescent="0.25">
      <c r="A2607" s="26">
        <f t="shared" si="326"/>
        <v>2606</v>
      </c>
      <c r="B2607" s="26" t="s">
        <v>3442</v>
      </c>
      <c r="C2607" s="47">
        <v>45905</v>
      </c>
      <c r="D2607" s="47">
        <v>45910</v>
      </c>
      <c r="E2607" s="8">
        <v>254.8</v>
      </c>
      <c r="F2607" s="8">
        <f t="shared" si="315"/>
        <v>22422.400000000001</v>
      </c>
      <c r="G2607" s="56">
        <f t="shared" si="316"/>
        <v>254.8</v>
      </c>
      <c r="H2607" s="26">
        <v>330116</v>
      </c>
      <c r="I2607" s="26"/>
      <c r="J2607" s="26">
        <v>1</v>
      </c>
      <c r="K2607" s="26">
        <v>1</v>
      </c>
      <c r="L2607" s="26">
        <f t="shared" si="322"/>
        <v>0</v>
      </c>
      <c r="M2607" s="26" t="s">
        <v>3542</v>
      </c>
      <c r="N2607" s="47">
        <v>45913</v>
      </c>
      <c r="O2607" s="57">
        <v>34580</v>
      </c>
      <c r="P2607" s="26" t="s">
        <v>618</v>
      </c>
      <c r="Q2607" s="26">
        <v>58155620725</v>
      </c>
      <c r="R2607" s="26" t="s">
        <v>41</v>
      </c>
      <c r="S2607" s="3">
        <v>4</v>
      </c>
      <c r="T2607" s="58"/>
      <c r="U2607" s="26" t="s">
        <v>19</v>
      </c>
      <c r="V2607" s="26" t="str">
        <f>VLOOKUP(P2607,'Customer List'!B:C,2,)</f>
        <v>Bhuvneshwar</v>
      </c>
      <c r="W2607" s="59"/>
      <c r="X2607" s="47">
        <v>45915</v>
      </c>
      <c r="Y2607" s="26">
        <f t="shared" si="323"/>
        <v>2</v>
      </c>
      <c r="Z2607" s="26" t="str">
        <f t="shared" si="324"/>
        <v>Saturday</v>
      </c>
      <c r="AA2607" s="26" t="str">
        <f t="shared" si="325"/>
        <v>Monday</v>
      </c>
      <c r="AB2607" s="26" t="str">
        <f>VLOOKUP(U2607,'Currency Sheet'!A:C,3,)</f>
        <v>DOLLAR</v>
      </c>
      <c r="AC2607" s="71" t="str">
        <f>VLOOKUP(P2607,'Customer List'!B:D,3,)</f>
        <v>OutStation</v>
      </c>
    </row>
    <row r="2608" spans="1:29" hidden="1" x14ac:dyDescent="0.25">
      <c r="A2608" s="26">
        <f t="shared" si="326"/>
        <v>2607</v>
      </c>
      <c r="B2608" s="26" t="s">
        <v>3442</v>
      </c>
      <c r="C2608" s="47">
        <v>45905</v>
      </c>
      <c r="D2608" s="47">
        <v>45910</v>
      </c>
      <c r="E2608" s="8">
        <v>285</v>
      </c>
      <c r="F2608" s="8">
        <f t="shared" si="315"/>
        <v>25080</v>
      </c>
      <c r="G2608" s="56">
        <f t="shared" si="316"/>
        <v>285</v>
      </c>
      <c r="H2608" s="26">
        <v>333628</v>
      </c>
      <c r="I2608" s="26"/>
      <c r="J2608" s="26">
        <v>1</v>
      </c>
      <c r="K2608" s="26">
        <v>1</v>
      </c>
      <c r="L2608" s="26">
        <f t="shared" si="322"/>
        <v>0</v>
      </c>
      <c r="M2608" s="26" t="s">
        <v>3542</v>
      </c>
      <c r="N2608" s="47">
        <v>45913</v>
      </c>
      <c r="O2608" s="57">
        <v>36100</v>
      </c>
      <c r="P2608" s="26" t="s">
        <v>618</v>
      </c>
      <c r="Q2608" s="26">
        <v>58155620725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Bhuvneshwar</v>
      </c>
      <c r="W2608" s="59"/>
      <c r="X2608" s="47">
        <v>45915</v>
      </c>
      <c r="Y2608" s="26">
        <f t="shared" si="323"/>
        <v>2</v>
      </c>
      <c r="Z2608" s="26" t="str">
        <f t="shared" si="324"/>
        <v>Saturday</v>
      </c>
      <c r="AA2608" s="26" t="str">
        <f t="shared" si="325"/>
        <v>Monday</v>
      </c>
      <c r="AB2608" s="26" t="str">
        <f>VLOOKUP(U2608,'Currency Sheet'!A:C,3,)</f>
        <v>DOLLAR</v>
      </c>
      <c r="AC2608" s="71" t="str">
        <f>VLOOKUP(P2608,'Customer List'!B:D,3,)</f>
        <v>OutStation</v>
      </c>
    </row>
    <row r="2609" spans="1:29" hidden="1" x14ac:dyDescent="0.25">
      <c r="A2609" s="26">
        <f t="shared" si="326"/>
        <v>2608</v>
      </c>
      <c r="B2609" s="26" t="s">
        <v>3442</v>
      </c>
      <c r="C2609" s="47">
        <v>45905</v>
      </c>
      <c r="D2609" s="47">
        <v>45910</v>
      </c>
      <c r="E2609" s="8">
        <v>70.7</v>
      </c>
      <c r="F2609" s="8">
        <f t="shared" si="315"/>
        <v>6221.6</v>
      </c>
      <c r="G2609" s="56">
        <f t="shared" si="316"/>
        <v>70.7</v>
      </c>
      <c r="H2609" s="26">
        <v>334103</v>
      </c>
      <c r="I2609" s="26"/>
      <c r="J2609" s="26">
        <v>1</v>
      </c>
      <c r="K2609" s="26">
        <v>1</v>
      </c>
      <c r="L2609" s="26">
        <f t="shared" si="322"/>
        <v>0</v>
      </c>
      <c r="M2609" s="26" t="s">
        <v>3463</v>
      </c>
      <c r="N2609" s="47">
        <v>45911</v>
      </c>
      <c r="O2609" s="57">
        <v>9595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/>
      <c r="X2609" s="47"/>
      <c r="Y2609" s="26" t="str">
        <f t="shared" si="323"/>
        <v/>
      </c>
      <c r="Z2609" s="26" t="str">
        <f t="shared" si="324"/>
        <v>Thursday</v>
      </c>
      <c r="AA2609" s="26" t="str">
        <f t="shared" si="325"/>
        <v/>
      </c>
      <c r="AB2609" s="26" t="str">
        <f>VLOOKUP(U2609,'Currency Sheet'!A:C,3,)</f>
        <v>DOLLAR</v>
      </c>
      <c r="AC2609" s="71" t="str">
        <f>VLOOKUP(P2609,'Customer List'!B:D,3,)</f>
        <v>Local</v>
      </c>
    </row>
    <row r="2610" spans="1:29" hidden="1" x14ac:dyDescent="0.25">
      <c r="A2610" s="26">
        <f t="shared" si="326"/>
        <v>2609</v>
      </c>
      <c r="B2610" s="26" t="s">
        <v>3442</v>
      </c>
      <c r="C2610" s="47">
        <v>45905</v>
      </c>
      <c r="D2610" s="47">
        <v>45910</v>
      </c>
      <c r="E2610" s="8">
        <v>304.5</v>
      </c>
      <c r="F2610" s="8">
        <f t="shared" si="315"/>
        <v>26796</v>
      </c>
      <c r="G2610" s="56">
        <f t="shared" si="316"/>
        <v>304.5</v>
      </c>
      <c r="H2610" s="26">
        <v>344836</v>
      </c>
      <c r="I2610" s="26"/>
      <c r="J2610" s="26">
        <v>1</v>
      </c>
      <c r="K2610" s="26">
        <v>1</v>
      </c>
      <c r="L2610" s="26">
        <f t="shared" si="322"/>
        <v>0</v>
      </c>
      <c r="M2610" s="26" t="s">
        <v>3533</v>
      </c>
      <c r="N2610" s="47">
        <v>45913</v>
      </c>
      <c r="O2610" s="57">
        <v>37758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23"/>
        <v>2</v>
      </c>
      <c r="Z2610" s="26" t="str">
        <f t="shared" si="324"/>
        <v>Saturday</v>
      </c>
      <c r="AA2610" s="26" t="str">
        <f t="shared" si="325"/>
        <v>Monday</v>
      </c>
      <c r="AB2610" s="26" t="str">
        <f>VLOOKUP(U2610,'Currency Sheet'!A:C,3,)</f>
        <v>DOLLAR</v>
      </c>
      <c r="AC2610" s="71" t="str">
        <f>VLOOKUP(P2610,'Customer List'!B:D,3,)</f>
        <v>OutStation</v>
      </c>
    </row>
    <row r="2611" spans="1:29" hidden="1" x14ac:dyDescent="0.25">
      <c r="A2611" s="26">
        <f t="shared" si="326"/>
        <v>2610</v>
      </c>
      <c r="B2611" s="26" t="s">
        <v>3442</v>
      </c>
      <c r="C2611" s="47">
        <v>45905</v>
      </c>
      <c r="D2611" s="47">
        <v>45910</v>
      </c>
      <c r="E2611" s="8">
        <v>267.39999999999998</v>
      </c>
      <c r="F2611" s="8">
        <f t="shared" si="315"/>
        <v>23531.199999999997</v>
      </c>
      <c r="G2611" s="56">
        <f t="shared" si="316"/>
        <v>267.39999999999998</v>
      </c>
      <c r="H2611" s="26">
        <v>345016</v>
      </c>
      <c r="I2611" s="26"/>
      <c r="J2611" s="26">
        <v>1</v>
      </c>
      <c r="K2611" s="26">
        <v>1</v>
      </c>
      <c r="L2611" s="26">
        <f t="shared" si="322"/>
        <v>0</v>
      </c>
      <c r="M2611" s="26" t="s">
        <v>3462</v>
      </c>
      <c r="N2611" s="47">
        <v>45911</v>
      </c>
      <c r="O2611" s="57">
        <v>36290</v>
      </c>
      <c r="P2611" s="26" t="s">
        <v>214</v>
      </c>
      <c r="Q2611" s="26" t="s">
        <v>1131</v>
      </c>
      <c r="R2611" s="26" t="s">
        <v>1131</v>
      </c>
      <c r="S2611" s="3">
        <v>4</v>
      </c>
      <c r="T2611" s="58"/>
      <c r="U2611" s="26" t="s">
        <v>19</v>
      </c>
      <c r="V2611" s="26" t="str">
        <f>VLOOKUP(P2611,'Customer List'!B:C,2,)</f>
        <v>Delhi</v>
      </c>
      <c r="W2611" s="59"/>
      <c r="X2611" s="47"/>
      <c r="Y2611" s="26" t="str">
        <f t="shared" si="323"/>
        <v/>
      </c>
      <c r="Z2611" s="26" t="str">
        <f t="shared" si="324"/>
        <v>Thursday</v>
      </c>
      <c r="AA2611" s="26" t="str">
        <f t="shared" si="325"/>
        <v/>
      </c>
      <c r="AB2611" s="26" t="str">
        <f>VLOOKUP(U2611,'Currency Sheet'!A:C,3,)</f>
        <v>DOLLAR</v>
      </c>
      <c r="AC2611" s="71" t="str">
        <f>VLOOKUP(P2611,'Customer List'!B:D,3,)</f>
        <v>Local</v>
      </c>
    </row>
    <row r="2612" spans="1:29" hidden="1" x14ac:dyDescent="0.25">
      <c r="A2612" s="26">
        <f t="shared" si="326"/>
        <v>2611</v>
      </c>
      <c r="B2612" s="26" t="s">
        <v>3442</v>
      </c>
      <c r="C2612" s="47">
        <v>45905</v>
      </c>
      <c r="D2612" s="47">
        <v>45910</v>
      </c>
      <c r="E2612" s="8">
        <v>318</v>
      </c>
      <c r="F2612" s="8">
        <f t="shared" si="315"/>
        <v>27984</v>
      </c>
      <c r="G2612" s="56">
        <f t="shared" si="316"/>
        <v>318</v>
      </c>
      <c r="H2612" s="26">
        <v>345030</v>
      </c>
      <c r="I2612" s="26"/>
      <c r="J2612" s="26">
        <v>1</v>
      </c>
      <c r="K2612" s="26">
        <v>1</v>
      </c>
      <c r="L2612" s="26">
        <f t="shared" si="322"/>
        <v>0</v>
      </c>
      <c r="M2612" s="26" t="s">
        <v>3533</v>
      </c>
      <c r="N2612" s="47">
        <v>45913</v>
      </c>
      <c r="O2612" s="57">
        <v>39432</v>
      </c>
      <c r="P2612" s="26" t="s">
        <v>893</v>
      </c>
      <c r="Q2612" s="26">
        <v>58155620762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Banglore</v>
      </c>
      <c r="W2612" s="59"/>
      <c r="X2612" s="47">
        <v>45915</v>
      </c>
      <c r="Y2612" s="26">
        <f t="shared" si="323"/>
        <v>2</v>
      </c>
      <c r="Z2612" s="26" t="str">
        <f t="shared" si="324"/>
        <v>Saturday</v>
      </c>
      <c r="AA2612" s="26" t="str">
        <f t="shared" si="325"/>
        <v>Monday</v>
      </c>
      <c r="AB2612" s="26" t="str">
        <f>VLOOKUP(U2612,'Currency Sheet'!A:C,3,)</f>
        <v>DOLLAR</v>
      </c>
      <c r="AC2612" s="71" t="str">
        <f>VLOOKUP(P2612,'Customer List'!B:D,3,)</f>
        <v>OutStation</v>
      </c>
    </row>
    <row r="2613" spans="1:29" hidden="1" x14ac:dyDescent="0.25">
      <c r="A2613" s="26">
        <f t="shared" si="326"/>
        <v>2612</v>
      </c>
      <c r="B2613" s="26" t="s">
        <v>3442</v>
      </c>
      <c r="C2613" s="47">
        <v>45905</v>
      </c>
      <c r="D2613" s="47">
        <v>45910</v>
      </c>
      <c r="E2613" s="8">
        <v>318</v>
      </c>
      <c r="F2613" s="8">
        <f t="shared" ref="F2613" si="327">IF(AB2613="DOLLAR",E2613*88,E2613)</f>
        <v>27984</v>
      </c>
      <c r="G2613" s="56">
        <f t="shared" ref="G2613" si="328">E2613*J2613</f>
        <v>318</v>
      </c>
      <c r="H2613" s="26">
        <v>345030</v>
      </c>
      <c r="I2613" s="26"/>
      <c r="J2613" s="26">
        <v>1</v>
      </c>
      <c r="K2613" s="26">
        <v>1</v>
      </c>
      <c r="L2613" s="26">
        <f t="shared" ref="L2613" si="329">J2613-K2613</f>
        <v>0</v>
      </c>
      <c r="M2613" s="26" t="s">
        <v>3548</v>
      </c>
      <c r="N2613" s="47">
        <v>45913</v>
      </c>
      <c r="O2613" s="57">
        <v>36252</v>
      </c>
      <c r="P2613" s="26" t="s">
        <v>243</v>
      </c>
      <c r="Q2613" s="26">
        <v>58155615103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Mumbai</v>
      </c>
      <c r="W2613" s="59"/>
      <c r="X2613" s="47">
        <v>45915</v>
      </c>
      <c r="Y2613" s="26">
        <f t="shared" ref="Y2613" si="330">IF(X2613="", "", X2613-N2613)</f>
        <v>2</v>
      </c>
      <c r="Z2613" s="26" t="str">
        <f t="shared" ref="Z2613" si="331">IF(N2613="", "", TEXT(N2613, "dddd"))</f>
        <v>Saturday</v>
      </c>
      <c r="AA2613" s="26" t="str">
        <f t="shared" ref="AA2613" si="332">IF(X2613="", "", TEXT(X2613, "dddd"))</f>
        <v>Monday</v>
      </c>
      <c r="AB2613" s="26" t="str">
        <f>VLOOKUP(U2613,'Currency Sheet'!A:C,3,)</f>
        <v>DOLLAR</v>
      </c>
      <c r="AC2613" s="71" t="str">
        <f>VLOOKUP(P2613,'Customer List'!B:D,3,)</f>
        <v>OutStation</v>
      </c>
    </row>
    <row r="2614" spans="1:29" hidden="1" x14ac:dyDescent="0.25">
      <c r="A2614" s="26">
        <f t="shared" si="326"/>
        <v>2613</v>
      </c>
      <c r="B2614" s="26" t="s">
        <v>3442</v>
      </c>
      <c r="C2614" s="47">
        <v>45905</v>
      </c>
      <c r="D2614" s="47">
        <v>45910</v>
      </c>
      <c r="E2614" s="8">
        <v>72.8</v>
      </c>
      <c r="F2614" s="8">
        <f t="shared" si="315"/>
        <v>6406.4</v>
      </c>
      <c r="G2614" s="56">
        <f t="shared" si="316"/>
        <v>72.8</v>
      </c>
      <c r="H2614" s="26">
        <v>349505</v>
      </c>
      <c r="I2614" s="26"/>
      <c r="J2614" s="26">
        <v>1</v>
      </c>
      <c r="K2614" s="26">
        <v>1</v>
      </c>
      <c r="L2614" s="26">
        <f t="shared" si="322"/>
        <v>0</v>
      </c>
      <c r="M2614" s="26" t="s">
        <v>3555</v>
      </c>
      <c r="N2614" s="47">
        <v>45915</v>
      </c>
      <c r="O2614" s="57">
        <v>11284</v>
      </c>
      <c r="P2614" s="26" t="s">
        <v>225</v>
      </c>
      <c r="Q2614" s="26" t="s">
        <v>3570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Punjab</v>
      </c>
      <c r="W2614" s="59"/>
      <c r="X2614" s="47">
        <v>45917</v>
      </c>
      <c r="Y2614" s="26">
        <f t="shared" si="323"/>
        <v>2</v>
      </c>
      <c r="Z2614" s="26" t="str">
        <f t="shared" si="324"/>
        <v>Monday</v>
      </c>
      <c r="AA2614" s="26" t="str">
        <f t="shared" si="325"/>
        <v>Wednesday</v>
      </c>
      <c r="AB2614" s="26" t="str">
        <f>VLOOKUP(U2614,'Currency Sheet'!A:C,3,)</f>
        <v>DOLLAR</v>
      </c>
      <c r="AC2614" s="71" t="str">
        <f>VLOOKUP(P2614,'Customer List'!B:D,3,)</f>
        <v>OutStation</v>
      </c>
    </row>
    <row r="2615" spans="1:29" hidden="1" x14ac:dyDescent="0.25">
      <c r="A2615" s="26">
        <f t="shared" si="326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15"/>
        <v>23531.199999999997</v>
      </c>
      <c r="G2615" s="56">
        <f t="shared" si="316"/>
        <v>267.39999999999998</v>
      </c>
      <c r="H2615" s="26">
        <v>349914</v>
      </c>
      <c r="I2615" s="26"/>
      <c r="J2615" s="26">
        <v>1</v>
      </c>
      <c r="K2615" s="26">
        <v>1</v>
      </c>
      <c r="L2615" s="26">
        <f t="shared" si="322"/>
        <v>0</v>
      </c>
      <c r="M2615" s="26" t="s">
        <v>3544</v>
      </c>
      <c r="N2615" s="47">
        <v>45913</v>
      </c>
      <c r="O2615" s="57">
        <v>36290</v>
      </c>
      <c r="P2615" s="26" t="s">
        <v>618</v>
      </c>
      <c r="Q2615" s="26">
        <v>58155620725</v>
      </c>
      <c r="R2615" s="26" t="s">
        <v>41</v>
      </c>
      <c r="S2615" s="3">
        <v>4</v>
      </c>
      <c r="T2615" s="58"/>
      <c r="U2615" s="26" t="s">
        <v>19</v>
      </c>
      <c r="V2615" s="26" t="str">
        <f>VLOOKUP(P2615,'Customer List'!B:C,2,)</f>
        <v>Bhuvneshwar</v>
      </c>
      <c r="W2615" s="59"/>
      <c r="X2615" s="47">
        <v>45915</v>
      </c>
      <c r="Y2615" s="26">
        <f t="shared" si="323"/>
        <v>2</v>
      </c>
      <c r="Z2615" s="26" t="str">
        <f t="shared" si="324"/>
        <v>Saturday</v>
      </c>
      <c r="AA2615" s="26" t="str">
        <f t="shared" si="325"/>
        <v>Monday</v>
      </c>
      <c r="AB2615" s="26" t="str">
        <f>VLOOKUP(U2615,'Currency Sheet'!A:C,3,)</f>
        <v>DOLLAR</v>
      </c>
      <c r="AC2615" s="71" t="str">
        <f>VLOOKUP(P2615,'Customer List'!B:D,3,)</f>
        <v>OutStation</v>
      </c>
    </row>
    <row r="2616" spans="1:29" hidden="1" x14ac:dyDescent="0.25">
      <c r="A2616" s="26">
        <f t="shared" si="326"/>
        <v>2615</v>
      </c>
      <c r="B2616" s="26" t="s">
        <v>3442</v>
      </c>
      <c r="C2616" s="47">
        <v>45905</v>
      </c>
      <c r="D2616" s="47">
        <v>45910</v>
      </c>
      <c r="E2616" s="8">
        <v>86.8</v>
      </c>
      <c r="F2616" s="8">
        <f t="shared" ref="F2616:F2683" si="333">IF(AB2616="DOLLAR",E2616*88,E2616)</f>
        <v>7638.4</v>
      </c>
      <c r="G2616" s="56">
        <f t="shared" ref="G2616:G2683" si="334">E2616*J2616</f>
        <v>86.8</v>
      </c>
      <c r="H2616" s="26">
        <v>351703</v>
      </c>
      <c r="I2616" s="26"/>
      <c r="J2616" s="26">
        <v>1</v>
      </c>
      <c r="K2616" s="26">
        <v>1</v>
      </c>
      <c r="L2616" s="26">
        <f t="shared" si="322"/>
        <v>0</v>
      </c>
      <c r="M2616" s="26" t="s">
        <v>3551</v>
      </c>
      <c r="N2616" s="47">
        <v>45913</v>
      </c>
      <c r="O2616" s="57">
        <v>13454</v>
      </c>
      <c r="P2616" s="26" t="s">
        <v>631</v>
      </c>
      <c r="Q2616" s="26">
        <v>58155620983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Telangana</v>
      </c>
      <c r="W2616" s="59"/>
      <c r="X2616" s="47">
        <v>45915</v>
      </c>
      <c r="Y2616" s="26">
        <f t="shared" si="323"/>
        <v>2</v>
      </c>
      <c r="Z2616" s="26" t="str">
        <f t="shared" si="324"/>
        <v>Saturday</v>
      </c>
      <c r="AA2616" s="26" t="str">
        <f t="shared" si="325"/>
        <v>Monday</v>
      </c>
      <c r="AB2616" s="26" t="str">
        <f>VLOOKUP(U2616,'Currency Sheet'!A:C,3,)</f>
        <v>DOLLAR</v>
      </c>
      <c r="AC2616" s="71" t="str">
        <f>VLOOKUP(P2616,'Customer List'!B:D,3,)</f>
        <v>OutStation</v>
      </c>
    </row>
    <row r="2617" spans="1:29" hidden="1" x14ac:dyDescent="0.25">
      <c r="A2617" s="26">
        <f t="shared" si="326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33"/>
        <v>23531.199999999997</v>
      </c>
      <c r="G2617" s="56">
        <f t="shared" si="334"/>
        <v>267.39999999999998</v>
      </c>
      <c r="H2617" s="26">
        <v>354510</v>
      </c>
      <c r="I2617" s="26"/>
      <c r="J2617" s="26">
        <v>1</v>
      </c>
      <c r="K2617" s="26">
        <v>1</v>
      </c>
      <c r="L2617" s="26">
        <f t="shared" si="322"/>
        <v>0</v>
      </c>
      <c r="M2617" s="26" t="s">
        <v>3637</v>
      </c>
      <c r="N2617" s="47">
        <v>45916</v>
      </c>
      <c r="O2617" s="57">
        <v>44407.5</v>
      </c>
      <c r="P2617" s="26" t="s">
        <v>3445</v>
      </c>
      <c r="Q2617" s="26" t="s">
        <v>637</v>
      </c>
      <c r="R2617" s="26" t="s">
        <v>638</v>
      </c>
      <c r="S2617" s="3">
        <v>4</v>
      </c>
      <c r="T2617" s="58"/>
      <c r="U2617" s="26" t="s">
        <v>19</v>
      </c>
      <c r="V2617" s="26" t="str">
        <f>VLOOKUP(P2617,'Customer List'!B:C,2,)</f>
        <v>DELHI</v>
      </c>
      <c r="W2617" s="59"/>
      <c r="X2617" s="47"/>
      <c r="Y2617" s="26" t="str">
        <f t="shared" si="323"/>
        <v/>
      </c>
      <c r="Z2617" s="26" t="str">
        <f t="shared" si="324"/>
        <v>Tuesday</v>
      </c>
      <c r="AA2617" s="26" t="str">
        <f t="shared" si="325"/>
        <v/>
      </c>
      <c r="AB2617" s="26" t="str">
        <f>VLOOKUP(U2617,'Currency Sheet'!A:C,3,)</f>
        <v>DOLLAR</v>
      </c>
      <c r="AC2617" s="71" t="str">
        <f>VLOOKUP(P2617,'Customer List'!B:D,3,)</f>
        <v>Local</v>
      </c>
    </row>
    <row r="2618" spans="1:29" hidden="1" x14ac:dyDescent="0.25">
      <c r="A2618" s="26">
        <f t="shared" si="326"/>
        <v>2617</v>
      </c>
      <c r="B2618" s="26" t="s">
        <v>3442</v>
      </c>
      <c r="C2618" s="47">
        <v>45905</v>
      </c>
      <c r="D2618" s="47">
        <v>45910</v>
      </c>
      <c r="E2618" s="8">
        <v>116.2</v>
      </c>
      <c r="F2618" s="8">
        <f t="shared" si="333"/>
        <v>10225.6</v>
      </c>
      <c r="G2618" s="56">
        <f t="shared" si="334"/>
        <v>116.2</v>
      </c>
      <c r="H2618" s="26">
        <v>357408</v>
      </c>
      <c r="I2618" s="26"/>
      <c r="J2618" s="26">
        <v>1</v>
      </c>
      <c r="K2618" s="26">
        <v>1</v>
      </c>
      <c r="L2618" s="26">
        <f t="shared" si="322"/>
        <v>0</v>
      </c>
      <c r="M2618" s="26" t="s">
        <v>3544</v>
      </c>
      <c r="N2618" s="47">
        <v>45913</v>
      </c>
      <c r="O2618" s="57">
        <v>15770</v>
      </c>
      <c r="P2618" s="26" t="s">
        <v>618</v>
      </c>
      <c r="Q2618" s="26">
        <v>58155620725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Bhuvneshwar</v>
      </c>
      <c r="W2618" s="59"/>
      <c r="X2618" s="47">
        <v>45915</v>
      </c>
      <c r="Y2618" s="26">
        <f t="shared" si="323"/>
        <v>2</v>
      </c>
      <c r="Z2618" s="26" t="str">
        <f t="shared" si="324"/>
        <v>Saturday</v>
      </c>
      <c r="AA2618" s="26" t="str">
        <f t="shared" si="325"/>
        <v>Monday</v>
      </c>
      <c r="AB2618" s="26" t="str">
        <f>VLOOKUP(U2618,'Currency Sheet'!A:C,3,)</f>
        <v>DOLLAR</v>
      </c>
      <c r="AC2618" s="71" t="str">
        <f>VLOOKUP(P2618,'Customer List'!B:D,3,)</f>
        <v>OutStation</v>
      </c>
    </row>
    <row r="2619" spans="1:29" hidden="1" x14ac:dyDescent="0.25">
      <c r="A2619" s="26">
        <f t="shared" si="326"/>
        <v>2618</v>
      </c>
      <c r="B2619" s="26" t="s">
        <v>3442</v>
      </c>
      <c r="C2619" s="47">
        <v>45905</v>
      </c>
      <c r="D2619" s="47">
        <v>45910</v>
      </c>
      <c r="E2619" s="8">
        <v>267.39999999999998</v>
      </c>
      <c r="F2619" s="8">
        <f t="shared" si="333"/>
        <v>23531.199999999997</v>
      </c>
      <c r="G2619" s="56">
        <f t="shared" si="334"/>
        <v>267.39999999999998</v>
      </c>
      <c r="H2619" s="26">
        <v>362578</v>
      </c>
      <c r="I2619" s="26"/>
      <c r="J2619" s="26">
        <v>1</v>
      </c>
      <c r="K2619" s="26">
        <v>1</v>
      </c>
      <c r="L2619" s="26">
        <f t="shared" si="322"/>
        <v>0</v>
      </c>
      <c r="M2619" s="26" t="s">
        <v>3542</v>
      </c>
      <c r="N2619" s="47">
        <v>45913</v>
      </c>
      <c r="O2619" s="57">
        <v>36290</v>
      </c>
      <c r="P2619" s="26" t="s">
        <v>618</v>
      </c>
      <c r="Q2619" s="26">
        <v>58155620725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Bhuvneshwar</v>
      </c>
      <c r="W2619" s="59"/>
      <c r="X2619" s="47">
        <v>45915</v>
      </c>
      <c r="Y2619" s="26">
        <f t="shared" si="323"/>
        <v>2</v>
      </c>
      <c r="Z2619" s="26" t="str">
        <f t="shared" si="324"/>
        <v>Saturday</v>
      </c>
      <c r="AA2619" s="26" t="str">
        <f t="shared" si="325"/>
        <v>Monday</v>
      </c>
      <c r="AB2619" s="26" t="str">
        <f>VLOOKUP(U2619,'Currency Sheet'!A:C,3,)</f>
        <v>DOLLAR</v>
      </c>
      <c r="AC2619" s="71" t="str">
        <f>VLOOKUP(P2619,'Customer List'!B:D,3,)</f>
        <v>OutStation</v>
      </c>
    </row>
    <row r="2620" spans="1:29" hidden="1" x14ac:dyDescent="0.25">
      <c r="A2620" s="26">
        <f t="shared" si="326"/>
        <v>2619</v>
      </c>
      <c r="B2620" s="26" t="s">
        <v>3442</v>
      </c>
      <c r="C2620" s="47">
        <v>45905</v>
      </c>
      <c r="D2620" s="47">
        <v>45910</v>
      </c>
      <c r="E2620" s="8">
        <v>111.3</v>
      </c>
      <c r="F2620" s="8">
        <f t="shared" si="333"/>
        <v>9794.4</v>
      </c>
      <c r="G2620" s="56">
        <f t="shared" si="334"/>
        <v>111.3</v>
      </c>
      <c r="H2620" s="26">
        <v>369307</v>
      </c>
      <c r="I2620" s="26"/>
      <c r="J2620" s="26">
        <v>1</v>
      </c>
      <c r="K2620" s="26">
        <v>1</v>
      </c>
      <c r="L2620" s="26">
        <f t="shared" si="322"/>
        <v>0</v>
      </c>
      <c r="M2620" s="26" t="s">
        <v>3535</v>
      </c>
      <c r="N2620" s="47">
        <v>45913</v>
      </c>
      <c r="O2620" s="57">
        <v>17252</v>
      </c>
      <c r="P2620" s="26" t="s">
        <v>631</v>
      </c>
      <c r="Q2620" s="26">
        <v>58155620983</v>
      </c>
      <c r="R2620" s="26" t="s">
        <v>41</v>
      </c>
      <c r="S2620" s="3">
        <v>4</v>
      </c>
      <c r="T2620" s="58"/>
      <c r="U2620" s="26" t="s">
        <v>19</v>
      </c>
      <c r="V2620" s="26" t="str">
        <f>VLOOKUP(P2620,'Customer List'!B:C,2,)</f>
        <v>Telangana</v>
      </c>
      <c r="W2620" s="59"/>
      <c r="X2620" s="47">
        <v>45915</v>
      </c>
      <c r="Y2620" s="26">
        <f t="shared" si="323"/>
        <v>2</v>
      </c>
      <c r="Z2620" s="26" t="str">
        <f t="shared" si="324"/>
        <v>Saturday</v>
      </c>
      <c r="AA2620" s="26" t="str">
        <f t="shared" si="325"/>
        <v>Monday</v>
      </c>
      <c r="AB2620" s="26" t="str">
        <f>VLOOKUP(U2620,'Currency Sheet'!A:C,3,)</f>
        <v>DOLLAR</v>
      </c>
      <c r="AC2620" s="71" t="str">
        <f>VLOOKUP(P2620,'Customer List'!B:D,3,)</f>
        <v>OutStation</v>
      </c>
    </row>
    <row r="2621" spans="1:29" hidden="1" x14ac:dyDescent="0.25">
      <c r="A2621" s="26">
        <f t="shared" si="326"/>
        <v>2620</v>
      </c>
      <c r="B2621" s="26" t="s">
        <v>3442</v>
      </c>
      <c r="C2621" s="47">
        <v>45905</v>
      </c>
      <c r="D2621" s="47">
        <v>45910</v>
      </c>
      <c r="E2621" s="8">
        <v>275.10000000000002</v>
      </c>
      <c r="F2621" s="8">
        <f t="shared" si="333"/>
        <v>24208.800000000003</v>
      </c>
      <c r="G2621" s="56">
        <f t="shared" si="334"/>
        <v>275.10000000000002</v>
      </c>
      <c r="H2621" s="26">
        <v>369308</v>
      </c>
      <c r="I2621" s="26"/>
      <c r="J2621" s="26">
        <v>1</v>
      </c>
      <c r="K2621" s="26">
        <v>1</v>
      </c>
      <c r="L2621" s="26">
        <f t="shared" si="322"/>
        <v>0</v>
      </c>
      <c r="M2621" s="26" t="s">
        <v>3535</v>
      </c>
      <c r="N2621" s="47">
        <v>45913</v>
      </c>
      <c r="O2621" s="57">
        <v>42641</v>
      </c>
      <c r="P2621" s="26" t="s">
        <v>631</v>
      </c>
      <c r="Q2621" s="26">
        <v>58155620983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Telangana</v>
      </c>
      <c r="W2621" s="59"/>
      <c r="X2621" s="47">
        <v>45915</v>
      </c>
      <c r="Y2621" s="26">
        <f t="shared" si="323"/>
        <v>2</v>
      </c>
      <c r="Z2621" s="26" t="str">
        <f t="shared" si="324"/>
        <v>Saturday</v>
      </c>
      <c r="AA2621" s="26" t="str">
        <f t="shared" si="325"/>
        <v>Monday</v>
      </c>
      <c r="AB2621" s="26" t="str">
        <f>VLOOKUP(U2621,'Currency Sheet'!A:C,3,)</f>
        <v>DOLLAR</v>
      </c>
      <c r="AC2621" s="71" t="str">
        <f>VLOOKUP(P2621,'Customer List'!B:D,3,)</f>
        <v>OutStation</v>
      </c>
    </row>
    <row r="2622" spans="1:29" hidden="1" x14ac:dyDescent="0.25">
      <c r="A2622" s="26">
        <f t="shared" si="326"/>
        <v>2621</v>
      </c>
      <c r="B2622" s="26" t="s">
        <v>3442</v>
      </c>
      <c r="C2622" s="47">
        <v>45905</v>
      </c>
      <c r="D2622" s="47">
        <v>45910</v>
      </c>
      <c r="E2622" s="8">
        <v>326.25</v>
      </c>
      <c r="F2622" s="8">
        <f t="shared" si="333"/>
        <v>28710</v>
      </c>
      <c r="G2622" s="56">
        <f t="shared" si="334"/>
        <v>326.25</v>
      </c>
      <c r="H2622" s="26">
        <v>369624</v>
      </c>
      <c r="I2622" s="26"/>
      <c r="J2622" s="26">
        <v>1</v>
      </c>
      <c r="K2622" s="26">
        <v>1</v>
      </c>
      <c r="L2622" s="26">
        <f t="shared" si="322"/>
        <v>0</v>
      </c>
      <c r="M2622" s="26" t="s">
        <v>3642</v>
      </c>
      <c r="N2622" s="47">
        <v>45918</v>
      </c>
      <c r="O2622" s="57">
        <v>43826.25</v>
      </c>
      <c r="P2622" s="26" t="s">
        <v>3446</v>
      </c>
      <c r="Q2622" s="26" t="s">
        <v>1131</v>
      </c>
      <c r="R2622" s="26" t="s">
        <v>1131</v>
      </c>
      <c r="S2622" s="3">
        <v>4</v>
      </c>
      <c r="T2622" s="58"/>
      <c r="U2622" s="26" t="s">
        <v>19</v>
      </c>
      <c r="V2622" s="26" t="str">
        <f>VLOOKUP(P2622,'Customer List'!B:C,2,)</f>
        <v>DELHI</v>
      </c>
      <c r="W2622" s="59"/>
      <c r="X2622" s="47"/>
      <c r="Y2622" s="26" t="str">
        <f t="shared" si="323"/>
        <v/>
      </c>
      <c r="Z2622" s="26" t="str">
        <f t="shared" si="324"/>
        <v>Thursday</v>
      </c>
      <c r="AA2622" s="26" t="str">
        <f t="shared" si="325"/>
        <v/>
      </c>
      <c r="AB2622" s="26" t="str">
        <f>VLOOKUP(U2622,'Currency Sheet'!A:C,3,)</f>
        <v>DOLLAR</v>
      </c>
      <c r="AC2622" s="71" t="str">
        <f>VLOOKUP(P2622,'Customer List'!B:D,3,)</f>
        <v>Local</v>
      </c>
    </row>
    <row r="2623" spans="1:29" hidden="1" x14ac:dyDescent="0.25">
      <c r="A2623" s="26">
        <f t="shared" si="326"/>
        <v>2622</v>
      </c>
      <c r="B2623" s="26" t="s">
        <v>3442</v>
      </c>
      <c r="C2623" s="47">
        <v>45905</v>
      </c>
      <c r="D2623" s="47">
        <v>45910</v>
      </c>
      <c r="E2623" s="8">
        <v>234.5</v>
      </c>
      <c r="F2623" s="8">
        <f t="shared" si="333"/>
        <v>20636</v>
      </c>
      <c r="G2623" s="56">
        <f t="shared" si="334"/>
        <v>234.5</v>
      </c>
      <c r="H2623" s="26">
        <v>372208</v>
      </c>
      <c r="I2623" s="26"/>
      <c r="J2623" s="26">
        <v>1</v>
      </c>
      <c r="K2623" s="26">
        <v>1</v>
      </c>
      <c r="L2623" s="26">
        <f t="shared" si="322"/>
        <v>0</v>
      </c>
      <c r="M2623" s="26" t="s">
        <v>3544</v>
      </c>
      <c r="N2623" s="47">
        <v>45913</v>
      </c>
      <c r="O2623" s="57">
        <v>31825</v>
      </c>
      <c r="P2623" s="26" t="s">
        <v>618</v>
      </c>
      <c r="Q2623" s="26">
        <v>58155620725</v>
      </c>
      <c r="R2623" s="26" t="s">
        <v>41</v>
      </c>
      <c r="S2623" s="3">
        <v>4</v>
      </c>
      <c r="T2623" s="58"/>
      <c r="U2623" s="26" t="s">
        <v>19</v>
      </c>
      <c r="V2623" s="26" t="str">
        <f>VLOOKUP(P2623,'Customer List'!B:C,2,)</f>
        <v>Bhuvneshwar</v>
      </c>
      <c r="W2623" s="59"/>
      <c r="X2623" s="47">
        <v>45915</v>
      </c>
      <c r="Y2623" s="26">
        <f t="shared" si="323"/>
        <v>2</v>
      </c>
      <c r="Z2623" s="26" t="str">
        <f t="shared" si="324"/>
        <v>Saturday</v>
      </c>
      <c r="AA2623" s="26" t="str">
        <f t="shared" si="325"/>
        <v>Monday</v>
      </c>
      <c r="AB2623" s="26" t="str">
        <f>VLOOKUP(U2623,'Currency Sheet'!A:C,3,)</f>
        <v>DOLLAR</v>
      </c>
      <c r="AC2623" s="71" t="str">
        <f>VLOOKUP(P2623,'Customer List'!B:D,3,)</f>
        <v>OutStation</v>
      </c>
    </row>
    <row r="2624" spans="1:29" hidden="1" x14ac:dyDescent="0.25">
      <c r="A2624" s="26">
        <f t="shared" si="326"/>
        <v>2623</v>
      </c>
      <c r="B2624" s="26" t="s">
        <v>3442</v>
      </c>
      <c r="C2624" s="47">
        <v>45905</v>
      </c>
      <c r="D2624" s="47">
        <v>45910</v>
      </c>
      <c r="E2624" s="8">
        <v>1</v>
      </c>
      <c r="F2624" s="8">
        <f t="shared" si="333"/>
        <v>88</v>
      </c>
      <c r="G2624" s="56">
        <f t="shared" si="334"/>
        <v>1</v>
      </c>
      <c r="H2624" s="26">
        <v>387103</v>
      </c>
      <c r="I2624" s="26"/>
      <c r="J2624" s="26">
        <v>1</v>
      </c>
      <c r="K2624" s="26">
        <v>1</v>
      </c>
      <c r="L2624" s="26">
        <f t="shared" si="322"/>
        <v>0</v>
      </c>
      <c r="M2624" s="26" t="s">
        <v>3688</v>
      </c>
      <c r="N2624" s="47">
        <v>45916</v>
      </c>
      <c r="O2624" s="57">
        <v>0</v>
      </c>
      <c r="P2624" s="26" t="s">
        <v>17</v>
      </c>
      <c r="Q2624" s="26" t="s">
        <v>637</v>
      </c>
      <c r="R2624" s="26" t="s">
        <v>638</v>
      </c>
      <c r="S2624" s="3">
        <v>4</v>
      </c>
      <c r="T2624" s="58" t="s">
        <v>3447</v>
      </c>
      <c r="U2624" s="26" t="s">
        <v>19</v>
      </c>
      <c r="V2624" s="26" t="str">
        <f>VLOOKUP(P2624,'Customer List'!B:C,2,)</f>
        <v>Delhi</v>
      </c>
      <c r="W2624" s="59"/>
      <c r="X2624" s="47"/>
      <c r="Y2624" s="26" t="str">
        <f t="shared" si="323"/>
        <v/>
      </c>
      <c r="Z2624" s="26" t="str">
        <f t="shared" si="324"/>
        <v>Tuesday</v>
      </c>
      <c r="AA2624" s="26" t="str">
        <f t="shared" si="325"/>
        <v/>
      </c>
      <c r="AB2624" s="26" t="str">
        <f>VLOOKUP(U2624,'Currency Sheet'!A:C,3,)</f>
        <v>DOLLAR</v>
      </c>
      <c r="AC2624" s="71" t="str">
        <f>VLOOKUP(P2624,'Customer List'!B:D,3,)</f>
        <v>Local</v>
      </c>
    </row>
    <row r="2625" spans="1:29" hidden="1" x14ac:dyDescent="0.25">
      <c r="A2625" s="26">
        <f t="shared" si="326"/>
        <v>2624</v>
      </c>
      <c r="B2625" s="26" t="s">
        <v>3442</v>
      </c>
      <c r="C2625" s="47">
        <v>45905</v>
      </c>
      <c r="D2625" s="47">
        <v>45910</v>
      </c>
      <c r="E2625" s="8">
        <v>1</v>
      </c>
      <c r="F2625" s="8">
        <f t="shared" si="333"/>
        <v>88</v>
      </c>
      <c r="G2625" s="56">
        <f t="shared" si="334"/>
        <v>1</v>
      </c>
      <c r="H2625" s="26">
        <v>387203</v>
      </c>
      <c r="I2625" s="26"/>
      <c r="J2625" s="26">
        <v>1</v>
      </c>
      <c r="K2625" s="26">
        <v>1</v>
      </c>
      <c r="L2625" s="26">
        <f t="shared" si="322"/>
        <v>0</v>
      </c>
      <c r="M2625" s="26" t="s">
        <v>3688</v>
      </c>
      <c r="N2625" s="47">
        <v>45916</v>
      </c>
      <c r="O2625" s="57">
        <v>0</v>
      </c>
      <c r="P2625" s="26" t="s">
        <v>17</v>
      </c>
      <c r="Q2625" s="26" t="s">
        <v>637</v>
      </c>
      <c r="R2625" s="26" t="s">
        <v>638</v>
      </c>
      <c r="S2625" s="3">
        <v>4</v>
      </c>
      <c r="T2625" s="58" t="s">
        <v>3447</v>
      </c>
      <c r="U2625" s="26" t="s">
        <v>19</v>
      </c>
      <c r="V2625" s="26" t="str">
        <f>VLOOKUP(P2625,'Customer List'!B:C,2,)</f>
        <v>Delhi</v>
      </c>
      <c r="W2625" s="59"/>
      <c r="X2625" s="47"/>
      <c r="Y2625" s="26" t="str">
        <f t="shared" si="323"/>
        <v/>
      </c>
      <c r="Z2625" s="26" t="str">
        <f t="shared" si="324"/>
        <v>Tuesday</v>
      </c>
      <c r="AA2625" s="26" t="str">
        <f t="shared" si="325"/>
        <v/>
      </c>
      <c r="AB2625" s="26" t="str">
        <f>VLOOKUP(U2625,'Currency Sheet'!A:C,3,)</f>
        <v>DOLLAR</v>
      </c>
      <c r="AC2625" s="71" t="str">
        <f>VLOOKUP(P2625,'Customer List'!B:D,3,)</f>
        <v>Local</v>
      </c>
    </row>
    <row r="2626" spans="1:29" hidden="1" x14ac:dyDescent="0.25">
      <c r="A2626" s="26">
        <f t="shared" si="326"/>
        <v>2625</v>
      </c>
      <c r="B2626" s="26" t="s">
        <v>3442</v>
      </c>
      <c r="C2626" s="47">
        <v>45905</v>
      </c>
      <c r="D2626" s="47">
        <v>45910</v>
      </c>
      <c r="E2626" s="8">
        <v>246.4</v>
      </c>
      <c r="F2626" s="8">
        <f t="shared" si="333"/>
        <v>21683.200000000001</v>
      </c>
      <c r="G2626" s="56">
        <f t="shared" si="334"/>
        <v>246.4</v>
      </c>
      <c r="H2626" s="26">
        <v>392918</v>
      </c>
      <c r="I2626" s="26"/>
      <c r="J2626" s="26">
        <v>1</v>
      </c>
      <c r="K2626" s="26">
        <v>1</v>
      </c>
      <c r="L2626" s="26">
        <f t="shared" si="322"/>
        <v>0</v>
      </c>
      <c r="M2626" s="26" t="s">
        <v>3542</v>
      </c>
      <c r="N2626" s="47">
        <v>45913</v>
      </c>
      <c r="O2626" s="57">
        <v>33440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23"/>
        <v>2</v>
      </c>
      <c r="Z2626" s="26" t="str">
        <f t="shared" si="324"/>
        <v>Saturday</v>
      </c>
      <c r="AA2626" s="26" t="str">
        <f t="shared" si="325"/>
        <v>Monday</v>
      </c>
      <c r="AB2626" s="26" t="str">
        <f>VLOOKUP(U2626,'Currency Sheet'!A:C,3,)</f>
        <v>DOLLAR</v>
      </c>
      <c r="AC2626" s="71" t="str">
        <f>VLOOKUP(P2626,'Customer List'!B:D,3,)</f>
        <v>OutStation</v>
      </c>
    </row>
    <row r="2627" spans="1:29" hidden="1" x14ac:dyDescent="0.25">
      <c r="A2627" s="26">
        <f t="shared" si="326"/>
        <v>2626</v>
      </c>
      <c r="B2627" s="26" t="s">
        <v>3442</v>
      </c>
      <c r="C2627" s="47">
        <v>45905</v>
      </c>
      <c r="D2627" s="47">
        <v>45910</v>
      </c>
      <c r="E2627" s="8">
        <v>53.9</v>
      </c>
      <c r="F2627" s="8">
        <f t="shared" si="333"/>
        <v>4743.2</v>
      </c>
      <c r="G2627" s="56">
        <f t="shared" si="334"/>
        <v>53.9</v>
      </c>
      <c r="H2627" s="26">
        <v>400112</v>
      </c>
      <c r="I2627" s="26"/>
      <c r="J2627" s="26">
        <v>1</v>
      </c>
      <c r="K2627" s="26">
        <v>1</v>
      </c>
      <c r="L2627" s="26">
        <f t="shared" si="322"/>
        <v>0</v>
      </c>
      <c r="M2627" s="26" t="s">
        <v>3528</v>
      </c>
      <c r="N2627" s="47">
        <v>45913</v>
      </c>
      <c r="O2627" s="57">
        <v>8115.8</v>
      </c>
      <c r="P2627" s="26" t="s">
        <v>2055</v>
      </c>
      <c r="Q2627" s="26">
        <v>58155617516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Hyderabad</v>
      </c>
      <c r="W2627" s="59"/>
      <c r="X2627" s="47">
        <v>45915</v>
      </c>
      <c r="Y2627" s="26">
        <f t="shared" si="323"/>
        <v>2</v>
      </c>
      <c r="Z2627" s="26" t="str">
        <f t="shared" si="324"/>
        <v>Saturday</v>
      </c>
      <c r="AA2627" s="26" t="str">
        <f t="shared" si="325"/>
        <v>Monday</v>
      </c>
      <c r="AB2627" s="26" t="str">
        <f>VLOOKUP(U2627,'Currency Sheet'!A:C,3,)</f>
        <v>DOLLAR</v>
      </c>
      <c r="AC2627" s="71" t="str">
        <f>VLOOKUP(P2627,'Customer List'!B:D,3,)</f>
        <v>OutStation</v>
      </c>
    </row>
    <row r="2628" spans="1:29" hidden="1" x14ac:dyDescent="0.25">
      <c r="A2628" s="26">
        <f t="shared" si="326"/>
        <v>2627</v>
      </c>
      <c r="B2628" s="26" t="s">
        <v>3442</v>
      </c>
      <c r="C2628" s="47">
        <v>45905</v>
      </c>
      <c r="D2628" s="47">
        <v>45910</v>
      </c>
      <c r="E2628" s="8">
        <v>125.3</v>
      </c>
      <c r="F2628" s="8">
        <f t="shared" si="333"/>
        <v>11026.4</v>
      </c>
      <c r="G2628" s="56">
        <f t="shared" si="334"/>
        <v>125.3</v>
      </c>
      <c r="H2628" s="26">
        <v>400126</v>
      </c>
      <c r="I2628" s="26"/>
      <c r="J2628" s="26">
        <v>1</v>
      </c>
      <c r="K2628" s="26">
        <v>1</v>
      </c>
      <c r="L2628" s="26">
        <f t="shared" si="322"/>
        <v>0</v>
      </c>
      <c r="M2628" s="26" t="s">
        <v>3544</v>
      </c>
      <c r="N2628" s="47">
        <v>45913</v>
      </c>
      <c r="O2628" s="57">
        <v>17005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3"/>
        <v>2</v>
      </c>
      <c r="Z2628" s="26" t="str">
        <f t="shared" si="324"/>
        <v>Saturday</v>
      </c>
      <c r="AA2628" s="26" t="str">
        <f t="shared" si="325"/>
        <v>Monday</v>
      </c>
      <c r="AB2628" s="26" t="str">
        <f>VLOOKUP(U2628,'Currency Sheet'!A:C,3,)</f>
        <v>DOLLAR</v>
      </c>
      <c r="AC2628" s="71" t="str">
        <f>VLOOKUP(P2628,'Customer List'!B:D,3,)</f>
        <v>OutStation</v>
      </c>
    </row>
    <row r="2629" spans="1:29" hidden="1" x14ac:dyDescent="0.25">
      <c r="A2629" s="26">
        <f t="shared" ref="A2629:A2692" si="335">A2628+1</f>
        <v>2628</v>
      </c>
      <c r="B2629" s="26" t="s">
        <v>3442</v>
      </c>
      <c r="C2629" s="47">
        <v>45905</v>
      </c>
      <c r="D2629" s="47">
        <v>45910</v>
      </c>
      <c r="E2629" s="8">
        <v>146.30000000000001</v>
      </c>
      <c r="F2629" s="8">
        <f t="shared" si="333"/>
        <v>12874.400000000001</v>
      </c>
      <c r="G2629" s="56">
        <f t="shared" si="334"/>
        <v>146.30000000000001</v>
      </c>
      <c r="H2629" s="26">
        <v>400129</v>
      </c>
      <c r="I2629" s="26"/>
      <c r="J2629" s="26">
        <v>1</v>
      </c>
      <c r="K2629" s="26">
        <v>1</v>
      </c>
      <c r="L2629" s="26">
        <f t="shared" ref="L2629:L2694" si="336">J2629-K2629</f>
        <v>0</v>
      </c>
      <c r="M2629" s="26" t="s">
        <v>3544</v>
      </c>
      <c r="N2629" s="47">
        <v>45913</v>
      </c>
      <c r="O2629" s="57">
        <v>19855</v>
      </c>
      <c r="P2629" s="26" t="s">
        <v>618</v>
      </c>
      <c r="Q2629" s="26">
        <v>58155620725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Bhuvneshwar</v>
      </c>
      <c r="W2629" s="59"/>
      <c r="X2629" s="47">
        <v>45915</v>
      </c>
      <c r="Y2629" s="26">
        <f t="shared" ref="Y2629:Y2694" si="337">IF(X2629="", "", X2629-N2629)</f>
        <v>2</v>
      </c>
      <c r="Z2629" s="26" t="str">
        <f t="shared" ref="Z2629:Z2694" si="338">IF(N2629="", "", TEXT(N2629, "dddd"))</f>
        <v>Saturday</v>
      </c>
      <c r="AA2629" s="26" t="str">
        <f t="shared" ref="AA2629:AA2694" si="339">IF(X2629="", "", TEXT(X2629, "dddd"))</f>
        <v>Monday</v>
      </c>
      <c r="AB2629" s="26" t="str">
        <f>VLOOKUP(U2629,'Currency Sheet'!A:C,3,)</f>
        <v>DOLLAR</v>
      </c>
      <c r="AC2629" s="71" t="str">
        <f>VLOOKUP(P2629,'Customer List'!B:D,3,)</f>
        <v>OutStation</v>
      </c>
    </row>
    <row r="2630" spans="1:29" hidden="1" x14ac:dyDescent="0.25">
      <c r="A2630" s="26">
        <f t="shared" si="335"/>
        <v>2629</v>
      </c>
      <c r="B2630" s="26" t="s">
        <v>3442</v>
      </c>
      <c r="C2630" s="47">
        <v>45905</v>
      </c>
      <c r="D2630" s="47">
        <v>45910</v>
      </c>
      <c r="E2630" s="8">
        <v>90.3</v>
      </c>
      <c r="F2630" s="8">
        <f t="shared" si="333"/>
        <v>7946.4</v>
      </c>
      <c r="G2630" s="56">
        <f t="shared" si="334"/>
        <v>90.3</v>
      </c>
      <c r="H2630" s="26">
        <v>400140</v>
      </c>
      <c r="I2630" s="26"/>
      <c r="J2630" s="26">
        <v>1</v>
      </c>
      <c r="K2630" s="26">
        <v>1</v>
      </c>
      <c r="L2630" s="26">
        <f t="shared" si="336"/>
        <v>0</v>
      </c>
      <c r="M2630" s="26" t="s">
        <v>3544</v>
      </c>
      <c r="N2630" s="47">
        <v>45913</v>
      </c>
      <c r="O2630" s="57">
        <v>12255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37"/>
        <v>2</v>
      </c>
      <c r="Z2630" s="26" t="str">
        <f t="shared" si="338"/>
        <v>Saturday</v>
      </c>
      <c r="AA2630" s="26" t="str">
        <f t="shared" si="339"/>
        <v>Monday</v>
      </c>
      <c r="AB2630" s="26" t="str">
        <f>VLOOKUP(U2630,'Currency Sheet'!A:C,3,)</f>
        <v>DOLLAR</v>
      </c>
      <c r="AC2630" s="71" t="str">
        <f>VLOOKUP(P2630,'Customer List'!B:D,3,)</f>
        <v>OutStation</v>
      </c>
    </row>
    <row r="2631" spans="1:29" hidden="1" x14ac:dyDescent="0.25">
      <c r="A2631" s="26">
        <f t="shared" si="335"/>
        <v>2630</v>
      </c>
      <c r="B2631" s="26" t="s">
        <v>3442</v>
      </c>
      <c r="C2631" s="47">
        <v>45905</v>
      </c>
      <c r="D2631" s="47">
        <v>45910</v>
      </c>
      <c r="E2631" s="8">
        <v>135.1</v>
      </c>
      <c r="F2631" s="8">
        <f t="shared" si="333"/>
        <v>11888.8</v>
      </c>
      <c r="G2631" s="56">
        <f t="shared" si="334"/>
        <v>135.1</v>
      </c>
      <c r="H2631" s="26">
        <v>400144</v>
      </c>
      <c r="I2631" s="26"/>
      <c r="J2631" s="26">
        <v>1</v>
      </c>
      <c r="K2631" s="26">
        <v>1</v>
      </c>
      <c r="L2631" s="26">
        <f t="shared" si="336"/>
        <v>0</v>
      </c>
      <c r="M2631" s="26" t="s">
        <v>3532</v>
      </c>
      <c r="N2631" s="47">
        <v>45913</v>
      </c>
      <c r="O2631" s="57">
        <v>20940.5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37"/>
        <v>2</v>
      </c>
      <c r="Z2631" s="26" t="str">
        <f t="shared" si="338"/>
        <v>Saturday</v>
      </c>
      <c r="AA2631" s="26" t="str">
        <f t="shared" si="339"/>
        <v>Monday</v>
      </c>
      <c r="AB2631" s="26" t="str">
        <f>VLOOKUP(U2631,'Currency Sheet'!A:C,3,)</f>
        <v>DOLLAR</v>
      </c>
      <c r="AC2631" s="71" t="str">
        <f>VLOOKUP(P2631,'Customer List'!B:D,3,)</f>
        <v>OutStation</v>
      </c>
    </row>
    <row r="2632" spans="1:29" hidden="1" x14ac:dyDescent="0.25">
      <c r="A2632" s="26">
        <f t="shared" si="335"/>
        <v>2631</v>
      </c>
      <c r="B2632" s="26" t="s">
        <v>3442</v>
      </c>
      <c r="C2632" s="47">
        <v>45905</v>
      </c>
      <c r="D2632" s="47">
        <v>45910</v>
      </c>
      <c r="E2632" s="8">
        <v>147.69999999999999</v>
      </c>
      <c r="F2632" s="8">
        <f t="shared" si="333"/>
        <v>12997.599999999999</v>
      </c>
      <c r="G2632" s="56">
        <f t="shared" si="334"/>
        <v>147.69999999999999</v>
      </c>
      <c r="H2632" s="26">
        <v>400148</v>
      </c>
      <c r="I2632" s="26"/>
      <c r="J2632" s="26">
        <v>1</v>
      </c>
      <c r="K2632" s="26">
        <v>1</v>
      </c>
      <c r="L2632" s="26">
        <f t="shared" si="336"/>
        <v>0</v>
      </c>
      <c r="M2632" s="26" t="s">
        <v>3544</v>
      </c>
      <c r="N2632" s="47">
        <v>45913</v>
      </c>
      <c r="O2632" s="57">
        <v>20045</v>
      </c>
      <c r="P2632" s="26" t="s">
        <v>618</v>
      </c>
      <c r="Q2632" s="26">
        <v>58155620725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Bhuvneshwar</v>
      </c>
      <c r="W2632" s="59"/>
      <c r="X2632" s="47">
        <v>45915</v>
      </c>
      <c r="Y2632" s="26">
        <f t="shared" si="337"/>
        <v>2</v>
      </c>
      <c r="Z2632" s="26" t="str">
        <f t="shared" si="338"/>
        <v>Saturday</v>
      </c>
      <c r="AA2632" s="26" t="str">
        <f t="shared" si="339"/>
        <v>Monday</v>
      </c>
      <c r="AB2632" s="26" t="str">
        <f>VLOOKUP(U2632,'Currency Sheet'!A:C,3,)</f>
        <v>DOLLAR</v>
      </c>
      <c r="AC2632" s="71" t="str">
        <f>VLOOKUP(P2632,'Customer List'!B:D,3,)</f>
        <v>OutStation</v>
      </c>
    </row>
    <row r="2633" spans="1:29" hidden="1" x14ac:dyDescent="0.25">
      <c r="A2633" s="26">
        <f t="shared" si="335"/>
        <v>2632</v>
      </c>
      <c r="B2633" s="26" t="s">
        <v>3442</v>
      </c>
      <c r="C2633" s="47">
        <v>45905</v>
      </c>
      <c r="D2633" s="47">
        <v>45910</v>
      </c>
      <c r="E2633" s="8">
        <v>268.5</v>
      </c>
      <c r="F2633" s="8">
        <f t="shared" si="333"/>
        <v>23628</v>
      </c>
      <c r="G2633" s="56">
        <f t="shared" si="334"/>
        <v>268.5</v>
      </c>
      <c r="H2633" s="26">
        <v>400158</v>
      </c>
      <c r="I2633" s="26"/>
      <c r="J2633" s="26">
        <v>1</v>
      </c>
      <c r="K2633" s="26">
        <v>1</v>
      </c>
      <c r="L2633" s="26">
        <f t="shared" si="336"/>
        <v>0</v>
      </c>
      <c r="M2633" s="26" t="s">
        <v>3532</v>
      </c>
      <c r="N2633" s="47">
        <v>45913</v>
      </c>
      <c r="O2633" s="57">
        <v>38843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37"/>
        <v>2</v>
      </c>
      <c r="Z2633" s="26" t="str">
        <f t="shared" si="338"/>
        <v>Saturday</v>
      </c>
      <c r="AA2633" s="26" t="str">
        <f t="shared" si="339"/>
        <v>Monday</v>
      </c>
      <c r="AB2633" s="26" t="str">
        <f>VLOOKUP(U2633,'Currency Sheet'!A:C,3,)</f>
        <v>DOLLAR</v>
      </c>
      <c r="AC2633" s="71" t="str">
        <f>VLOOKUP(P2633,'Customer List'!B:D,3,)</f>
        <v>OutStation</v>
      </c>
    </row>
    <row r="2634" spans="1:29" hidden="1" x14ac:dyDescent="0.25">
      <c r="A2634" s="26">
        <f t="shared" si="335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33"/>
        <v>27258</v>
      </c>
      <c r="G2634" s="56">
        <f t="shared" si="334"/>
        <v>619.5</v>
      </c>
      <c r="H2634" s="26">
        <v>400162</v>
      </c>
      <c r="I2634" s="26"/>
      <c r="J2634" s="26">
        <v>2</v>
      </c>
      <c r="K2634" s="26">
        <v>2</v>
      </c>
      <c r="L2634" s="26">
        <f t="shared" si="336"/>
        <v>0</v>
      </c>
      <c r="M2634" s="26" t="s">
        <v>3528</v>
      </c>
      <c r="N2634" s="47">
        <v>45913</v>
      </c>
      <c r="O2634" s="57">
        <v>87060.4</v>
      </c>
      <c r="P2634" s="26" t="s">
        <v>2055</v>
      </c>
      <c r="Q2634" s="26">
        <v>58155617516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Hyderabad</v>
      </c>
      <c r="W2634" s="59"/>
      <c r="X2634" s="47">
        <v>45915</v>
      </c>
      <c r="Y2634" s="26">
        <f t="shared" si="337"/>
        <v>2</v>
      </c>
      <c r="Z2634" s="26" t="str">
        <f t="shared" si="338"/>
        <v>Saturday</v>
      </c>
      <c r="AA2634" s="26" t="str">
        <f t="shared" si="339"/>
        <v>Monday</v>
      </c>
      <c r="AB2634" s="26" t="str">
        <f>VLOOKUP(U2634,'Currency Sheet'!A:C,3,)</f>
        <v>DOLLAR</v>
      </c>
      <c r="AC2634" s="71" t="str">
        <f>VLOOKUP(P2634,'Customer List'!B:D,3,)</f>
        <v>OutStation</v>
      </c>
    </row>
    <row r="2635" spans="1:29" hidden="1" x14ac:dyDescent="0.25">
      <c r="A2635" s="26">
        <f t="shared" si="335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ref="F2635" si="340">IF(AB2635="DOLLAR",E2635*88,E2635)</f>
        <v>27258</v>
      </c>
      <c r="G2635" s="56">
        <f t="shared" ref="G2635" si="341">E2635*J2635</f>
        <v>309.75</v>
      </c>
      <c r="H2635" s="26">
        <v>400162</v>
      </c>
      <c r="I2635" s="26"/>
      <c r="J2635" s="26">
        <v>1</v>
      </c>
      <c r="K2635" s="26">
        <v>1</v>
      </c>
      <c r="L2635" s="26">
        <f t="shared" si="336"/>
        <v>0</v>
      </c>
      <c r="M2635" s="26" t="s">
        <v>3532</v>
      </c>
      <c r="N2635" s="47">
        <v>45913</v>
      </c>
      <c r="O2635" s="57">
        <v>44810.5</v>
      </c>
      <c r="P2635" s="26" t="s">
        <v>893</v>
      </c>
      <c r="Q2635" s="26">
        <v>58155620762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Banglore</v>
      </c>
      <c r="W2635" s="59"/>
      <c r="X2635" s="47">
        <v>45915</v>
      </c>
      <c r="Y2635" s="26">
        <f t="shared" si="337"/>
        <v>2</v>
      </c>
      <c r="Z2635" s="26" t="str">
        <f t="shared" si="338"/>
        <v>Saturday</v>
      </c>
      <c r="AA2635" s="26" t="str">
        <f t="shared" si="339"/>
        <v>Monday</v>
      </c>
      <c r="AB2635" s="26" t="str">
        <f>VLOOKUP(U2635,'Currency Sheet'!A:C,3,)</f>
        <v>DOLLAR</v>
      </c>
      <c r="AC2635" s="71" t="str">
        <f>VLOOKUP(P2635,'Customer List'!B:D,3,)</f>
        <v>OutStation</v>
      </c>
    </row>
    <row r="2636" spans="1:29" hidden="1" x14ac:dyDescent="0.25">
      <c r="A2636" s="26">
        <f t="shared" si="335"/>
        <v>2635</v>
      </c>
      <c r="B2636" s="26" t="s">
        <v>3442</v>
      </c>
      <c r="C2636" s="47">
        <v>45905</v>
      </c>
      <c r="D2636" s="47">
        <v>45910</v>
      </c>
      <c r="E2636" s="8">
        <v>309.75</v>
      </c>
      <c r="F2636" s="8">
        <f t="shared" si="333"/>
        <v>27258</v>
      </c>
      <c r="G2636" s="56">
        <f t="shared" si="334"/>
        <v>309.75</v>
      </c>
      <c r="H2636" s="26">
        <v>400164</v>
      </c>
      <c r="I2636" s="26"/>
      <c r="J2636" s="26">
        <v>1</v>
      </c>
      <c r="K2636" s="26">
        <v>1</v>
      </c>
      <c r="L2636" s="26">
        <f t="shared" si="336"/>
        <v>0</v>
      </c>
      <c r="M2636" s="26" t="s">
        <v>3544</v>
      </c>
      <c r="N2636" s="47">
        <v>45913</v>
      </c>
      <c r="O2636" s="57">
        <v>39235</v>
      </c>
      <c r="P2636" s="26" t="s">
        <v>618</v>
      </c>
      <c r="Q2636" s="26">
        <v>58155620725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Bhuvneshwar</v>
      </c>
      <c r="W2636" s="59"/>
      <c r="X2636" s="47">
        <v>45915</v>
      </c>
      <c r="Y2636" s="26">
        <f t="shared" si="337"/>
        <v>2</v>
      </c>
      <c r="Z2636" s="26" t="str">
        <f t="shared" si="338"/>
        <v>Saturday</v>
      </c>
      <c r="AA2636" s="26" t="str">
        <f t="shared" si="339"/>
        <v>Monday</v>
      </c>
      <c r="AB2636" s="26" t="str">
        <f>VLOOKUP(U2636,'Currency Sheet'!A:C,3,)</f>
        <v>DOLLAR</v>
      </c>
      <c r="AC2636" s="71" t="str">
        <f>VLOOKUP(P2636,'Customer List'!B:D,3,)</f>
        <v>OutStation</v>
      </c>
    </row>
    <row r="2637" spans="1:29" hidden="1" x14ac:dyDescent="0.25">
      <c r="A2637" s="26">
        <f t="shared" si="335"/>
        <v>2636</v>
      </c>
      <c r="B2637" s="26" t="s">
        <v>3442</v>
      </c>
      <c r="C2637" s="47">
        <v>45905</v>
      </c>
      <c r="D2637" s="47">
        <v>45910</v>
      </c>
      <c r="E2637" s="8">
        <v>309.75</v>
      </c>
      <c r="F2637" s="8">
        <f t="shared" si="333"/>
        <v>27258</v>
      </c>
      <c r="G2637" s="56">
        <f t="shared" si="334"/>
        <v>619.5</v>
      </c>
      <c r="H2637" s="26">
        <v>400168</v>
      </c>
      <c r="I2637" s="26"/>
      <c r="J2637" s="26">
        <v>2</v>
      </c>
      <c r="K2637" s="26">
        <v>2</v>
      </c>
      <c r="L2637" s="26">
        <f t="shared" si="336"/>
        <v>0</v>
      </c>
      <c r="M2637" s="26" t="s">
        <v>3528</v>
      </c>
      <c r="N2637" s="47">
        <v>45913</v>
      </c>
      <c r="O2637" s="57">
        <v>87060.4</v>
      </c>
      <c r="P2637" s="26" t="s">
        <v>2055</v>
      </c>
      <c r="Q2637" s="26">
        <v>58155617516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Hyderabad</v>
      </c>
      <c r="W2637" s="59"/>
      <c r="X2637" s="47">
        <v>45915</v>
      </c>
      <c r="Y2637" s="26">
        <f t="shared" si="337"/>
        <v>2</v>
      </c>
      <c r="Z2637" s="26" t="str">
        <f t="shared" si="338"/>
        <v>Saturday</v>
      </c>
      <c r="AA2637" s="26" t="str">
        <f t="shared" si="339"/>
        <v>Monday</v>
      </c>
      <c r="AB2637" s="26" t="str">
        <f>VLOOKUP(U2637,'Currency Sheet'!A:C,3,)</f>
        <v>DOLLAR</v>
      </c>
      <c r="AC2637" s="71" t="str">
        <f>VLOOKUP(P2637,'Customer List'!B:D,3,)</f>
        <v>OutStation</v>
      </c>
    </row>
    <row r="2638" spans="1:29" hidden="1" x14ac:dyDescent="0.25">
      <c r="A2638" s="26">
        <f t="shared" si="335"/>
        <v>2637</v>
      </c>
      <c r="B2638" s="26" t="s">
        <v>3442</v>
      </c>
      <c r="C2638" s="47">
        <v>45905</v>
      </c>
      <c r="D2638" s="47">
        <v>45910</v>
      </c>
      <c r="E2638" s="8">
        <v>288.75</v>
      </c>
      <c r="F2638" s="8">
        <f t="shared" si="333"/>
        <v>25410</v>
      </c>
      <c r="G2638" s="56">
        <f t="shared" si="334"/>
        <v>288.75</v>
      </c>
      <c r="H2638" s="26">
        <v>400172</v>
      </c>
      <c r="I2638" s="26"/>
      <c r="J2638" s="26">
        <v>1</v>
      </c>
      <c r="K2638" s="26">
        <v>1</v>
      </c>
      <c r="L2638" s="26">
        <f t="shared" si="336"/>
        <v>0</v>
      </c>
      <c r="M2638" s="26" t="s">
        <v>3532</v>
      </c>
      <c r="N2638" s="47">
        <v>45913</v>
      </c>
      <c r="O2638" s="57">
        <v>41772.5</v>
      </c>
      <c r="P2638" s="26" t="s">
        <v>893</v>
      </c>
      <c r="Q2638" s="26">
        <v>58155620762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Banglore</v>
      </c>
      <c r="W2638" s="59"/>
      <c r="X2638" s="47">
        <v>45915</v>
      </c>
      <c r="Y2638" s="26">
        <f t="shared" si="337"/>
        <v>2</v>
      </c>
      <c r="Z2638" s="26" t="str">
        <f t="shared" si="338"/>
        <v>Saturday</v>
      </c>
      <c r="AA2638" s="26" t="str">
        <f t="shared" si="339"/>
        <v>Monday</v>
      </c>
      <c r="AB2638" s="26" t="str">
        <f>VLOOKUP(U2638,'Currency Sheet'!A:C,3,)</f>
        <v>DOLLAR</v>
      </c>
      <c r="AC2638" s="71" t="str">
        <f>VLOOKUP(P2638,'Customer List'!B:D,3,)</f>
        <v>OutStation</v>
      </c>
    </row>
    <row r="2639" spans="1:29" hidden="1" x14ac:dyDescent="0.25">
      <c r="A2639" s="26">
        <f t="shared" si="335"/>
        <v>2638</v>
      </c>
      <c r="B2639" s="26" t="s">
        <v>3442</v>
      </c>
      <c r="C2639" s="47">
        <v>45905</v>
      </c>
      <c r="D2639" s="47">
        <v>45910</v>
      </c>
      <c r="E2639" s="8">
        <v>160.30000000000001</v>
      </c>
      <c r="F2639" s="8">
        <f t="shared" si="333"/>
        <v>14106.400000000001</v>
      </c>
      <c r="G2639" s="56">
        <f t="shared" si="334"/>
        <v>160.30000000000001</v>
      </c>
      <c r="H2639" s="26">
        <v>400176</v>
      </c>
      <c r="I2639" s="26"/>
      <c r="J2639" s="26">
        <v>1</v>
      </c>
      <c r="K2639" s="26">
        <v>1</v>
      </c>
      <c r="L2639" s="26">
        <f t="shared" si="336"/>
        <v>0</v>
      </c>
      <c r="M2639" s="26" t="s">
        <v>3532</v>
      </c>
      <c r="N2639" s="47">
        <v>45913</v>
      </c>
      <c r="O2639" s="57">
        <v>24846.5</v>
      </c>
      <c r="P2639" s="26" t="s">
        <v>893</v>
      </c>
      <c r="Q2639" s="26">
        <v>58155620762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Banglore</v>
      </c>
      <c r="W2639" s="59"/>
      <c r="X2639" s="47">
        <v>45915</v>
      </c>
      <c r="Y2639" s="26">
        <f t="shared" si="337"/>
        <v>2</v>
      </c>
      <c r="Z2639" s="26" t="str">
        <f t="shared" si="338"/>
        <v>Saturday</v>
      </c>
      <c r="AA2639" s="26" t="str">
        <f t="shared" si="339"/>
        <v>Monday</v>
      </c>
      <c r="AB2639" s="26" t="str">
        <f>VLOOKUP(U2639,'Currency Sheet'!A:C,3,)</f>
        <v>DOLLAR</v>
      </c>
      <c r="AC2639" s="71" t="str">
        <f>VLOOKUP(P2639,'Customer List'!B:D,3,)</f>
        <v>OutStation</v>
      </c>
    </row>
    <row r="2640" spans="1:29" hidden="1" x14ac:dyDescent="0.25">
      <c r="A2640" s="26">
        <f t="shared" si="335"/>
        <v>2639</v>
      </c>
      <c r="B2640" s="26" t="s">
        <v>3442</v>
      </c>
      <c r="C2640" s="47">
        <v>45905</v>
      </c>
      <c r="D2640" s="47">
        <v>45910</v>
      </c>
      <c r="E2640" s="8">
        <v>144.19999999999999</v>
      </c>
      <c r="F2640" s="8">
        <f t="shared" si="333"/>
        <v>12689.599999999999</v>
      </c>
      <c r="G2640" s="56">
        <f t="shared" si="334"/>
        <v>144.19999999999999</v>
      </c>
      <c r="H2640" s="26">
        <v>400330</v>
      </c>
      <c r="I2640" s="26"/>
      <c r="J2640" s="26">
        <v>1</v>
      </c>
      <c r="K2640" s="26">
        <v>1</v>
      </c>
      <c r="L2640" s="26">
        <f t="shared" si="336"/>
        <v>0</v>
      </c>
      <c r="M2640" s="26" t="s">
        <v>3544</v>
      </c>
      <c r="N2640" s="47">
        <v>45913</v>
      </c>
      <c r="O2640" s="57">
        <v>19570</v>
      </c>
      <c r="P2640" s="26" t="s">
        <v>618</v>
      </c>
      <c r="Q2640" s="26">
        <v>58155620725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Bhuvneshwar</v>
      </c>
      <c r="W2640" s="59"/>
      <c r="X2640" s="47">
        <v>45915</v>
      </c>
      <c r="Y2640" s="26">
        <f t="shared" si="337"/>
        <v>2</v>
      </c>
      <c r="Z2640" s="26" t="str">
        <f t="shared" si="338"/>
        <v>Saturday</v>
      </c>
      <c r="AA2640" s="26" t="str">
        <f t="shared" si="339"/>
        <v>Monday</v>
      </c>
      <c r="AB2640" s="26" t="str">
        <f>VLOOKUP(U2640,'Currency Sheet'!A:C,3,)</f>
        <v>DOLLAR</v>
      </c>
      <c r="AC2640" s="71" t="str">
        <f>VLOOKUP(P2640,'Customer List'!B:D,3,)</f>
        <v>OutStation</v>
      </c>
    </row>
    <row r="2641" spans="1:29" hidden="1" x14ac:dyDescent="0.25">
      <c r="A2641" s="26">
        <f t="shared" si="335"/>
        <v>2640</v>
      </c>
      <c r="B2641" s="26" t="s">
        <v>3442</v>
      </c>
      <c r="C2641" s="47">
        <v>45905</v>
      </c>
      <c r="D2641" s="47">
        <v>45910</v>
      </c>
      <c r="E2641" s="8">
        <v>74.2</v>
      </c>
      <c r="F2641" s="8">
        <f t="shared" si="333"/>
        <v>6529.6</v>
      </c>
      <c r="G2641" s="56">
        <f t="shared" si="334"/>
        <v>74.2</v>
      </c>
      <c r="H2641" s="26">
        <v>400506</v>
      </c>
      <c r="I2641" s="26"/>
      <c r="J2641" s="26">
        <v>1</v>
      </c>
      <c r="K2641" s="26">
        <v>1</v>
      </c>
      <c r="L2641" s="26">
        <f t="shared" si="336"/>
        <v>0</v>
      </c>
      <c r="M2641" s="26" t="s">
        <v>3528</v>
      </c>
      <c r="N2641" s="47">
        <v>45913</v>
      </c>
      <c r="O2641" s="57">
        <v>11172.4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37"/>
        <v>2</v>
      </c>
      <c r="Z2641" s="26" t="str">
        <f t="shared" si="338"/>
        <v>Saturday</v>
      </c>
      <c r="AA2641" s="26" t="str">
        <f t="shared" si="339"/>
        <v>Monday</v>
      </c>
      <c r="AB2641" s="26" t="str">
        <f>VLOOKUP(U2641,'Currency Sheet'!A:C,3,)</f>
        <v>DOLLAR</v>
      </c>
      <c r="AC2641" s="71" t="str">
        <f>VLOOKUP(P2641,'Customer List'!B:D,3,)</f>
        <v>OutStation</v>
      </c>
    </row>
    <row r="2642" spans="1:29" hidden="1" x14ac:dyDescent="0.25">
      <c r="A2642" s="26">
        <f t="shared" si="335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33"/>
        <v>10841.6</v>
      </c>
      <c r="G2642" s="56">
        <f t="shared" si="334"/>
        <v>246.4</v>
      </c>
      <c r="H2642" s="26">
        <v>400522</v>
      </c>
      <c r="I2642" s="26"/>
      <c r="J2642" s="26">
        <v>2</v>
      </c>
      <c r="K2642" s="26">
        <v>2</v>
      </c>
      <c r="L2642" s="26">
        <f t="shared" si="336"/>
        <v>0</v>
      </c>
      <c r="M2642" s="26" t="s">
        <v>3528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37"/>
        <v>2</v>
      </c>
      <c r="Z2642" s="26" t="str">
        <f t="shared" si="338"/>
        <v>Saturday</v>
      </c>
      <c r="AA2642" s="26" t="str">
        <f t="shared" si="339"/>
        <v>Monday</v>
      </c>
      <c r="AB2642" s="26" t="str">
        <f>VLOOKUP(U2642,'Currency Sheet'!A:C,3,)</f>
        <v>DOLLAR</v>
      </c>
      <c r="AC2642" s="71" t="str">
        <f>VLOOKUP(P2642,'Customer List'!B:D,3,)</f>
        <v>OutStation</v>
      </c>
    </row>
    <row r="2643" spans="1:29" hidden="1" x14ac:dyDescent="0.25">
      <c r="A2643" s="26">
        <f t="shared" si="335"/>
        <v>2642</v>
      </c>
      <c r="B2643" s="26" t="s">
        <v>3442</v>
      </c>
      <c r="C2643" s="47">
        <v>45905</v>
      </c>
      <c r="D2643" s="47">
        <v>45910</v>
      </c>
      <c r="E2643" s="8">
        <v>123.2</v>
      </c>
      <c r="F2643" s="8">
        <f t="shared" si="333"/>
        <v>10841.6</v>
      </c>
      <c r="G2643" s="56">
        <f t="shared" si="334"/>
        <v>123.2</v>
      </c>
      <c r="H2643" s="26">
        <v>400524</v>
      </c>
      <c r="I2643" s="26"/>
      <c r="J2643" s="26">
        <v>1</v>
      </c>
      <c r="K2643" s="26">
        <v>1</v>
      </c>
      <c r="L2643" s="26">
        <f t="shared" si="336"/>
        <v>0</v>
      </c>
      <c r="M2643" s="26" t="s">
        <v>3528</v>
      </c>
      <c r="N2643" s="47">
        <v>45913</v>
      </c>
      <c r="O2643" s="57">
        <v>18550.400000000001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37"/>
        <v>2</v>
      </c>
      <c r="Z2643" s="26" t="str">
        <f t="shared" si="338"/>
        <v>Saturday</v>
      </c>
      <c r="AA2643" s="26" t="str">
        <f t="shared" si="339"/>
        <v>Monday</v>
      </c>
      <c r="AB2643" s="26" t="str">
        <f>VLOOKUP(U2643,'Currency Sheet'!A:C,3,)</f>
        <v>DOLLAR</v>
      </c>
      <c r="AC2643" s="71" t="str">
        <f>VLOOKUP(P2643,'Customer List'!B:D,3,)</f>
        <v>OutStation</v>
      </c>
    </row>
    <row r="2644" spans="1:29" hidden="1" x14ac:dyDescent="0.25">
      <c r="A2644" s="26">
        <f t="shared" si="335"/>
        <v>2643</v>
      </c>
      <c r="B2644" s="26" t="s">
        <v>3442</v>
      </c>
      <c r="C2644" s="47">
        <v>45905</v>
      </c>
      <c r="D2644" s="47">
        <v>45910</v>
      </c>
      <c r="E2644" s="8">
        <v>123.2</v>
      </c>
      <c r="F2644" s="8">
        <f t="shared" si="333"/>
        <v>10841.6</v>
      </c>
      <c r="G2644" s="56">
        <f t="shared" si="334"/>
        <v>246.4</v>
      </c>
      <c r="H2644" s="26">
        <v>400528</v>
      </c>
      <c r="I2644" s="26"/>
      <c r="J2644" s="26">
        <v>2</v>
      </c>
      <c r="K2644" s="26">
        <v>2</v>
      </c>
      <c r="L2644" s="26">
        <f t="shared" si="336"/>
        <v>0</v>
      </c>
      <c r="M2644" s="26" t="s">
        <v>3528</v>
      </c>
      <c r="N2644" s="47">
        <v>45913</v>
      </c>
      <c r="O2644" s="57">
        <v>37100.800000000003</v>
      </c>
      <c r="P2644" s="26" t="s">
        <v>2055</v>
      </c>
      <c r="Q2644" s="26">
        <v>58155617516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Hyderabad</v>
      </c>
      <c r="W2644" s="59"/>
      <c r="X2644" s="47">
        <v>45915</v>
      </c>
      <c r="Y2644" s="26">
        <f t="shared" si="337"/>
        <v>2</v>
      </c>
      <c r="Z2644" s="26" t="str">
        <f t="shared" si="338"/>
        <v>Saturday</v>
      </c>
      <c r="AA2644" s="26" t="str">
        <f t="shared" si="339"/>
        <v>Monday</v>
      </c>
      <c r="AB2644" s="26" t="str">
        <f>VLOOKUP(U2644,'Currency Sheet'!A:C,3,)</f>
        <v>DOLLAR</v>
      </c>
      <c r="AC2644" s="71" t="str">
        <f>VLOOKUP(P2644,'Customer List'!B:D,3,)</f>
        <v>OutStation</v>
      </c>
    </row>
    <row r="2645" spans="1:29" hidden="1" x14ac:dyDescent="0.25">
      <c r="A2645" s="26">
        <f t="shared" si="335"/>
        <v>2644</v>
      </c>
      <c r="B2645" s="26" t="s">
        <v>3442</v>
      </c>
      <c r="C2645" s="47">
        <v>45905</v>
      </c>
      <c r="D2645" s="47">
        <v>45910</v>
      </c>
      <c r="E2645" s="8">
        <v>202.5</v>
      </c>
      <c r="F2645" s="8">
        <f t="shared" si="333"/>
        <v>17820</v>
      </c>
      <c r="G2645" s="56">
        <f t="shared" si="334"/>
        <v>607.5</v>
      </c>
      <c r="H2645" s="26">
        <v>400551</v>
      </c>
      <c r="I2645" s="26"/>
      <c r="J2645" s="26">
        <v>3</v>
      </c>
      <c r="K2645" s="26">
        <v>3</v>
      </c>
      <c r="L2645" s="26">
        <f t="shared" si="336"/>
        <v>0</v>
      </c>
      <c r="M2645" s="26" t="s">
        <v>3528</v>
      </c>
      <c r="N2645" s="47">
        <v>45913</v>
      </c>
      <c r="O2645" s="57">
        <v>85374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37"/>
        <v>2</v>
      </c>
      <c r="Z2645" s="26" t="str">
        <f t="shared" si="338"/>
        <v>Saturday</v>
      </c>
      <c r="AA2645" s="26" t="str">
        <f t="shared" si="339"/>
        <v>Monday</v>
      </c>
      <c r="AB2645" s="26" t="str">
        <f>VLOOKUP(U2645,'Currency Sheet'!A:C,3,)</f>
        <v>DOLLAR</v>
      </c>
      <c r="AC2645" s="71" t="str">
        <f>VLOOKUP(P2645,'Customer List'!B:D,3,)</f>
        <v>OutStation</v>
      </c>
    </row>
    <row r="2646" spans="1:29" hidden="1" x14ac:dyDescent="0.25">
      <c r="A2646" s="26">
        <f t="shared" si="335"/>
        <v>2645</v>
      </c>
      <c r="B2646" s="26" t="s">
        <v>3442</v>
      </c>
      <c r="C2646" s="47">
        <v>45905</v>
      </c>
      <c r="D2646" s="47">
        <v>45910</v>
      </c>
      <c r="E2646" s="8">
        <v>79.099999999999994</v>
      </c>
      <c r="F2646" s="8">
        <f t="shared" si="333"/>
        <v>6960.7999999999993</v>
      </c>
      <c r="G2646" s="56">
        <f t="shared" si="334"/>
        <v>79.099999999999994</v>
      </c>
      <c r="H2646" s="26">
        <v>400612</v>
      </c>
      <c r="I2646" s="26"/>
      <c r="J2646" s="26">
        <v>1</v>
      </c>
      <c r="K2646" s="26">
        <v>1</v>
      </c>
      <c r="L2646" s="26">
        <f t="shared" si="336"/>
        <v>0</v>
      </c>
      <c r="M2646" s="26" t="s">
        <v>3544</v>
      </c>
      <c r="N2646" s="47">
        <v>45913</v>
      </c>
      <c r="O2646" s="57">
        <v>10735</v>
      </c>
      <c r="P2646" s="26" t="s">
        <v>618</v>
      </c>
      <c r="Q2646" s="26">
        <v>58155620725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Bhuvneshwar</v>
      </c>
      <c r="W2646" s="59"/>
      <c r="X2646" s="47">
        <v>45915</v>
      </c>
      <c r="Y2646" s="26">
        <f t="shared" si="337"/>
        <v>2</v>
      </c>
      <c r="Z2646" s="26" t="str">
        <f t="shared" si="338"/>
        <v>Saturday</v>
      </c>
      <c r="AA2646" s="26" t="str">
        <f t="shared" si="339"/>
        <v>Monday</v>
      </c>
      <c r="AB2646" s="26" t="str">
        <f>VLOOKUP(U2646,'Currency Sheet'!A:C,3,)</f>
        <v>DOLLAR</v>
      </c>
      <c r="AC2646" s="71" t="str">
        <f>VLOOKUP(P2646,'Customer List'!B:D,3,)</f>
        <v>OutStation</v>
      </c>
    </row>
    <row r="2647" spans="1:29" hidden="1" x14ac:dyDescent="0.25">
      <c r="A2647" s="26">
        <f t="shared" si="335"/>
        <v>2646</v>
      </c>
      <c r="B2647" s="26" t="s">
        <v>3442</v>
      </c>
      <c r="C2647" s="47">
        <v>45905</v>
      </c>
      <c r="D2647" s="47">
        <v>45910</v>
      </c>
      <c r="E2647" s="8">
        <v>79.099999999999994</v>
      </c>
      <c r="F2647" s="8">
        <f t="shared" ref="F2647" si="342">IF(AB2647="DOLLAR",E2647*88,E2647)</f>
        <v>6960.7999999999993</v>
      </c>
      <c r="G2647" s="56">
        <f t="shared" ref="G2647" si="343">E2647*J2647</f>
        <v>79.099999999999994</v>
      </c>
      <c r="H2647" s="26">
        <v>400612</v>
      </c>
      <c r="I2647" s="26"/>
      <c r="J2647" s="26">
        <v>1</v>
      </c>
      <c r="K2647" s="26">
        <v>1</v>
      </c>
      <c r="L2647" s="26">
        <f t="shared" si="336"/>
        <v>0</v>
      </c>
      <c r="M2647" s="26" t="s">
        <v>3528</v>
      </c>
      <c r="N2647" s="47">
        <v>45913</v>
      </c>
      <c r="O2647" s="57">
        <v>11910.2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37"/>
        <v>2</v>
      </c>
      <c r="Z2647" s="26" t="str">
        <f t="shared" si="338"/>
        <v>Saturday</v>
      </c>
      <c r="AA2647" s="26" t="str">
        <f t="shared" si="339"/>
        <v>Monday</v>
      </c>
      <c r="AB2647" s="26" t="str">
        <f>VLOOKUP(U2647,'Currency Sheet'!A:C,3,)</f>
        <v>DOLLAR</v>
      </c>
      <c r="AC2647" s="71" t="str">
        <f>VLOOKUP(P2647,'Customer List'!B:D,3,)</f>
        <v>OutStation</v>
      </c>
    </row>
    <row r="2648" spans="1:29" hidden="1" x14ac:dyDescent="0.25">
      <c r="A2648" s="26">
        <f t="shared" si="335"/>
        <v>2647</v>
      </c>
      <c r="B2648" s="26" t="s">
        <v>3442</v>
      </c>
      <c r="C2648" s="47">
        <v>45905</v>
      </c>
      <c r="D2648" s="47">
        <v>45910</v>
      </c>
      <c r="E2648" s="8">
        <v>68.600000000000009</v>
      </c>
      <c r="F2648" s="8">
        <f t="shared" si="333"/>
        <v>6036.8000000000011</v>
      </c>
      <c r="G2648" s="56">
        <f t="shared" si="334"/>
        <v>205.8</v>
      </c>
      <c r="H2648" s="26">
        <v>400636</v>
      </c>
      <c r="I2648" s="26"/>
      <c r="J2648" s="26">
        <v>3</v>
      </c>
      <c r="K2648" s="26">
        <v>3</v>
      </c>
      <c r="L2648" s="26">
        <f t="shared" si="336"/>
        <v>0</v>
      </c>
      <c r="M2648" s="26" t="s">
        <v>3528</v>
      </c>
      <c r="N2648" s="47">
        <v>45913</v>
      </c>
      <c r="O2648" s="57">
        <v>30987.599999999999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37"/>
        <v>2</v>
      </c>
      <c r="Z2648" s="26" t="str">
        <f t="shared" si="338"/>
        <v>Saturday</v>
      </c>
      <c r="AA2648" s="26" t="str">
        <f t="shared" si="339"/>
        <v>Monday</v>
      </c>
      <c r="AB2648" s="26" t="str">
        <f>VLOOKUP(U2648,'Currency Sheet'!A:C,3,)</f>
        <v>DOLLAR</v>
      </c>
      <c r="AC2648" s="71" t="str">
        <f>VLOOKUP(P2648,'Customer List'!B:D,3,)</f>
        <v>OutStation</v>
      </c>
    </row>
    <row r="2649" spans="1:29" hidden="1" x14ac:dyDescent="0.25">
      <c r="A2649" s="26">
        <f t="shared" si="335"/>
        <v>2648</v>
      </c>
      <c r="B2649" s="26" t="s">
        <v>3442</v>
      </c>
      <c r="C2649" s="47">
        <v>45905</v>
      </c>
      <c r="D2649" s="47">
        <v>45910</v>
      </c>
      <c r="E2649" s="8">
        <v>65.8</v>
      </c>
      <c r="F2649" s="8">
        <f t="shared" si="333"/>
        <v>5790.4</v>
      </c>
      <c r="G2649" s="56">
        <f t="shared" si="334"/>
        <v>131.6</v>
      </c>
      <c r="H2649" s="26">
        <v>400723</v>
      </c>
      <c r="I2649" s="26"/>
      <c r="J2649" s="26">
        <v>2</v>
      </c>
      <c r="K2649" s="26">
        <v>2</v>
      </c>
      <c r="L2649" s="26">
        <f t="shared" si="336"/>
        <v>0</v>
      </c>
      <c r="M2649" s="26" t="s">
        <v>3528</v>
      </c>
      <c r="N2649" s="47">
        <v>45913</v>
      </c>
      <c r="O2649" s="57">
        <v>19815.2</v>
      </c>
      <c r="P2649" s="26" t="s">
        <v>2055</v>
      </c>
      <c r="Q2649" s="26">
        <v>58155617516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Hyderabad</v>
      </c>
      <c r="W2649" s="59"/>
      <c r="X2649" s="47">
        <v>45915</v>
      </c>
      <c r="Y2649" s="26">
        <f t="shared" si="337"/>
        <v>2</v>
      </c>
      <c r="Z2649" s="26" t="str">
        <f t="shared" si="338"/>
        <v>Saturday</v>
      </c>
      <c r="AA2649" s="26" t="str">
        <f t="shared" si="339"/>
        <v>Monday</v>
      </c>
      <c r="AB2649" s="26" t="str">
        <f>VLOOKUP(U2649,'Currency Sheet'!A:C,3,)</f>
        <v>DOLLAR</v>
      </c>
      <c r="AC2649" s="71" t="str">
        <f>VLOOKUP(P2649,'Customer List'!B:D,3,)</f>
        <v>OutStation</v>
      </c>
    </row>
    <row r="2650" spans="1:29" hidden="1" x14ac:dyDescent="0.25">
      <c r="A2650" s="26">
        <f t="shared" si="335"/>
        <v>2649</v>
      </c>
      <c r="B2650" s="26" t="s">
        <v>3442</v>
      </c>
      <c r="C2650" s="47">
        <v>45905</v>
      </c>
      <c r="D2650" s="47">
        <v>45910</v>
      </c>
      <c r="E2650" s="8">
        <v>206.25</v>
      </c>
      <c r="F2650" s="8">
        <f t="shared" si="333"/>
        <v>18150</v>
      </c>
      <c r="G2650" s="56">
        <f t="shared" si="334"/>
        <v>206.25</v>
      </c>
      <c r="H2650" s="26">
        <v>400944</v>
      </c>
      <c r="I2650" s="26"/>
      <c r="J2650" s="26">
        <v>1</v>
      </c>
      <c r="K2650" s="26">
        <v>1</v>
      </c>
      <c r="L2650" s="26">
        <f t="shared" si="336"/>
        <v>0</v>
      </c>
      <c r="M2650" s="26" t="s">
        <v>3528</v>
      </c>
      <c r="N2650" s="47">
        <v>45913</v>
      </c>
      <c r="O2650" s="57">
        <v>28985</v>
      </c>
      <c r="P2650" s="26" t="s">
        <v>2055</v>
      </c>
      <c r="Q2650" s="26">
        <v>58155617516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Hyderabad</v>
      </c>
      <c r="W2650" s="59"/>
      <c r="X2650" s="47">
        <v>45915</v>
      </c>
      <c r="Y2650" s="26">
        <f t="shared" si="337"/>
        <v>2</v>
      </c>
      <c r="Z2650" s="26" t="str">
        <f t="shared" si="338"/>
        <v>Saturday</v>
      </c>
      <c r="AA2650" s="26" t="str">
        <f t="shared" si="339"/>
        <v>Monday</v>
      </c>
      <c r="AB2650" s="26" t="str">
        <f>VLOOKUP(U2650,'Currency Sheet'!A:C,3,)</f>
        <v>DOLLAR</v>
      </c>
      <c r="AC2650" s="71" t="str">
        <f>VLOOKUP(P2650,'Customer List'!B:D,3,)</f>
        <v>OutStation</v>
      </c>
    </row>
    <row r="2651" spans="1:29" hidden="1" x14ac:dyDescent="0.25">
      <c r="A2651" s="26">
        <f t="shared" si="335"/>
        <v>2650</v>
      </c>
      <c r="B2651" s="26" t="s">
        <v>3442</v>
      </c>
      <c r="C2651" s="47">
        <v>45905</v>
      </c>
      <c r="D2651" s="47">
        <v>45910</v>
      </c>
      <c r="E2651" s="8">
        <v>123.2</v>
      </c>
      <c r="F2651" s="8">
        <f t="shared" si="333"/>
        <v>10841.6</v>
      </c>
      <c r="G2651" s="56">
        <f t="shared" si="334"/>
        <v>123.2</v>
      </c>
      <c r="H2651" s="26">
        <v>402210</v>
      </c>
      <c r="I2651" s="26"/>
      <c r="J2651" s="26">
        <v>1</v>
      </c>
      <c r="K2651" s="26">
        <v>1</v>
      </c>
      <c r="L2651" s="26">
        <f t="shared" si="336"/>
        <v>0</v>
      </c>
      <c r="M2651" s="26" t="s">
        <v>3532</v>
      </c>
      <c r="N2651" s="47">
        <v>45913</v>
      </c>
      <c r="O2651" s="57">
        <v>19096</v>
      </c>
      <c r="P2651" s="26" t="s">
        <v>893</v>
      </c>
      <c r="Q2651" s="26">
        <v>58155620762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37"/>
        <v>2</v>
      </c>
      <c r="Z2651" s="26" t="str">
        <f t="shared" si="338"/>
        <v>Saturday</v>
      </c>
      <c r="AA2651" s="26" t="str">
        <f t="shared" si="339"/>
        <v>Monday</v>
      </c>
      <c r="AB2651" s="26" t="str">
        <f>VLOOKUP(U2651,'Currency Sheet'!A:C,3,)</f>
        <v>DOLLAR</v>
      </c>
      <c r="AC2651" s="71" t="str">
        <f>VLOOKUP(P2651,'Customer List'!B:D,3,)</f>
        <v>OutStation</v>
      </c>
    </row>
    <row r="2652" spans="1:29" hidden="1" x14ac:dyDescent="0.25">
      <c r="A2652" s="26">
        <f t="shared" si="335"/>
        <v>2651</v>
      </c>
      <c r="B2652" s="26" t="s">
        <v>3442</v>
      </c>
      <c r="C2652" s="47">
        <v>45905</v>
      </c>
      <c r="D2652" s="47">
        <v>45910</v>
      </c>
      <c r="E2652" s="8">
        <v>346.5</v>
      </c>
      <c r="F2652" s="8">
        <f t="shared" si="333"/>
        <v>30492</v>
      </c>
      <c r="G2652" s="56">
        <f t="shared" si="334"/>
        <v>3465</v>
      </c>
      <c r="H2652" s="26">
        <v>403702</v>
      </c>
      <c r="I2652" s="26"/>
      <c r="J2652" s="26">
        <v>10</v>
      </c>
      <c r="K2652" s="26">
        <v>10</v>
      </c>
      <c r="L2652" s="26">
        <f t="shared" si="336"/>
        <v>0</v>
      </c>
      <c r="M2652" s="26" t="s">
        <v>3633</v>
      </c>
      <c r="N2652" s="47">
        <v>45913</v>
      </c>
      <c r="O2652" s="57">
        <v>537075</v>
      </c>
      <c r="P2652" s="26" t="s">
        <v>38</v>
      </c>
      <c r="Q2652" s="26">
        <v>58155621156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Banglore</v>
      </c>
      <c r="W2652" s="59"/>
      <c r="X2652" s="47">
        <v>45915</v>
      </c>
      <c r="Y2652" s="26">
        <f t="shared" si="337"/>
        <v>2</v>
      </c>
      <c r="Z2652" s="26" t="str">
        <f t="shared" si="338"/>
        <v>Saturday</v>
      </c>
      <c r="AA2652" s="26" t="str">
        <f t="shared" si="339"/>
        <v>Monday</v>
      </c>
      <c r="AB2652" s="26" t="str">
        <f>VLOOKUP(U2652,'Currency Sheet'!A:C,3,)</f>
        <v>DOLLAR</v>
      </c>
      <c r="AC2652" s="71" t="str">
        <f>VLOOKUP(P2652,'Customer List'!B:D,3,)</f>
        <v>OutStation</v>
      </c>
    </row>
    <row r="2653" spans="1:29" hidden="1" x14ac:dyDescent="0.25">
      <c r="A2653" s="26">
        <f t="shared" si="335"/>
        <v>2652</v>
      </c>
      <c r="B2653" s="26" t="s">
        <v>3442</v>
      </c>
      <c r="C2653" s="47">
        <v>45905</v>
      </c>
      <c r="D2653" s="47">
        <v>45910</v>
      </c>
      <c r="E2653" s="8">
        <v>144.75</v>
      </c>
      <c r="F2653" s="8">
        <f t="shared" si="333"/>
        <v>12738</v>
      </c>
      <c r="G2653" s="56">
        <f t="shared" si="334"/>
        <v>144.75</v>
      </c>
      <c r="H2653" s="26">
        <v>405226</v>
      </c>
      <c r="I2653" s="26"/>
      <c r="J2653" s="26">
        <v>1</v>
      </c>
      <c r="K2653" s="26">
        <v>1</v>
      </c>
      <c r="L2653" s="26">
        <f t="shared" si="336"/>
        <v>0</v>
      </c>
      <c r="M2653" s="26" t="s">
        <v>3527</v>
      </c>
      <c r="N2653" s="47">
        <v>45913</v>
      </c>
      <c r="O2653" s="57">
        <v>20940.5</v>
      </c>
      <c r="P2653" s="26" t="s">
        <v>2053</v>
      </c>
      <c r="Q2653" s="26">
        <v>58155618231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Banglore</v>
      </c>
      <c r="W2653" s="59"/>
      <c r="X2653" s="47">
        <v>45915</v>
      </c>
      <c r="Y2653" s="26">
        <f t="shared" si="337"/>
        <v>2</v>
      </c>
      <c r="Z2653" s="26" t="str">
        <f t="shared" si="338"/>
        <v>Saturday</v>
      </c>
      <c r="AA2653" s="26" t="str">
        <f t="shared" si="339"/>
        <v>Monday</v>
      </c>
      <c r="AB2653" s="26" t="str">
        <f>VLOOKUP(U2653,'Currency Sheet'!A:C,3,)</f>
        <v>DOLLAR</v>
      </c>
      <c r="AC2653" s="71" t="str">
        <f>VLOOKUP(P2653,'Customer List'!B:D,3,)</f>
        <v>OutStation</v>
      </c>
    </row>
    <row r="2654" spans="1:29" hidden="1" x14ac:dyDescent="0.25">
      <c r="A2654" s="26">
        <f t="shared" si="335"/>
        <v>2653</v>
      </c>
      <c r="B2654" s="26" t="s">
        <v>3442</v>
      </c>
      <c r="C2654" s="47">
        <v>45905</v>
      </c>
      <c r="D2654" s="47">
        <v>45910</v>
      </c>
      <c r="E2654" s="8">
        <v>245</v>
      </c>
      <c r="F2654" s="8">
        <f t="shared" si="333"/>
        <v>21560</v>
      </c>
      <c r="G2654" s="56">
        <f t="shared" si="334"/>
        <v>245</v>
      </c>
      <c r="H2654" s="26">
        <v>405243</v>
      </c>
      <c r="I2654" s="26"/>
      <c r="J2654" s="26">
        <v>1</v>
      </c>
      <c r="K2654" s="26">
        <v>1</v>
      </c>
      <c r="L2654" s="26">
        <f t="shared" si="336"/>
        <v>0</v>
      </c>
      <c r="M2654" s="26" t="s">
        <v>3536</v>
      </c>
      <c r="N2654" s="47">
        <v>45913</v>
      </c>
      <c r="O2654" s="57">
        <v>39060</v>
      </c>
      <c r="P2654" s="26" t="s">
        <v>3443</v>
      </c>
      <c r="Q2654" s="26">
        <v>58155615291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BANGALORE</v>
      </c>
      <c r="W2654" s="59"/>
      <c r="X2654" s="47">
        <v>45915</v>
      </c>
      <c r="Y2654" s="26">
        <f t="shared" si="337"/>
        <v>2</v>
      </c>
      <c r="Z2654" s="26" t="str">
        <f t="shared" si="338"/>
        <v>Saturday</v>
      </c>
      <c r="AA2654" s="26" t="str">
        <f t="shared" si="339"/>
        <v>Monday</v>
      </c>
      <c r="AB2654" s="26" t="str">
        <f>VLOOKUP(U2654,'Currency Sheet'!A:C,3,)</f>
        <v>DOLLAR</v>
      </c>
      <c r="AC2654" s="71" t="str">
        <f>VLOOKUP(P2654,'Customer List'!B:D,3,)</f>
        <v>OutStation</v>
      </c>
    </row>
    <row r="2655" spans="1:29" hidden="1" x14ac:dyDescent="0.25">
      <c r="A2655" s="26">
        <f t="shared" si="335"/>
        <v>2654</v>
      </c>
      <c r="B2655" s="26" t="s">
        <v>3442</v>
      </c>
      <c r="C2655" s="47">
        <v>45905</v>
      </c>
      <c r="D2655" s="47">
        <v>45910</v>
      </c>
      <c r="E2655" s="8">
        <v>430.5</v>
      </c>
      <c r="F2655" s="8">
        <f t="shared" si="333"/>
        <v>37884</v>
      </c>
      <c r="G2655" s="56">
        <f t="shared" si="334"/>
        <v>430.5</v>
      </c>
      <c r="H2655" s="26">
        <v>422604</v>
      </c>
      <c r="I2655" s="26"/>
      <c r="J2655" s="26">
        <v>1</v>
      </c>
      <c r="K2655" s="26">
        <v>1</v>
      </c>
      <c r="L2655" s="26">
        <f t="shared" si="336"/>
        <v>0</v>
      </c>
      <c r="M2655" s="26" t="s">
        <v>3551</v>
      </c>
      <c r="N2655" s="47">
        <v>45913</v>
      </c>
      <c r="O2655" s="57">
        <v>66728</v>
      </c>
      <c r="P2655" s="26" t="s">
        <v>631</v>
      </c>
      <c r="Q2655" s="26">
        <v>58155620983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Telangana</v>
      </c>
      <c r="W2655" s="59"/>
      <c r="X2655" s="47">
        <v>45915</v>
      </c>
      <c r="Y2655" s="26">
        <f t="shared" si="337"/>
        <v>2</v>
      </c>
      <c r="Z2655" s="26" t="str">
        <f t="shared" si="338"/>
        <v>Saturday</v>
      </c>
      <c r="AA2655" s="26" t="str">
        <f t="shared" si="339"/>
        <v>Monday</v>
      </c>
      <c r="AB2655" s="26" t="str">
        <f>VLOOKUP(U2655,'Currency Sheet'!A:C,3,)</f>
        <v>DOLLAR</v>
      </c>
      <c r="AC2655" s="71" t="str">
        <f>VLOOKUP(P2655,'Customer List'!B:D,3,)</f>
        <v>OutStation</v>
      </c>
    </row>
    <row r="2656" spans="1:29" hidden="1" x14ac:dyDescent="0.25">
      <c r="A2656" s="26">
        <f t="shared" si="335"/>
        <v>2655</v>
      </c>
      <c r="B2656" s="26" t="s">
        <v>3442</v>
      </c>
      <c r="C2656" s="47">
        <v>45905</v>
      </c>
      <c r="D2656" s="47">
        <v>45910</v>
      </c>
      <c r="E2656" s="8">
        <v>164.5</v>
      </c>
      <c r="F2656" s="8">
        <f t="shared" si="333"/>
        <v>14476</v>
      </c>
      <c r="G2656" s="56">
        <f t="shared" si="334"/>
        <v>164.5</v>
      </c>
      <c r="H2656" s="26">
        <v>424602</v>
      </c>
      <c r="I2656" s="26"/>
      <c r="J2656" s="26">
        <v>1</v>
      </c>
      <c r="K2656" s="26">
        <v>1</v>
      </c>
      <c r="L2656" s="26">
        <f t="shared" si="336"/>
        <v>0</v>
      </c>
      <c r="M2656" s="26" t="s">
        <v>3541</v>
      </c>
      <c r="N2656" s="47">
        <v>45913</v>
      </c>
      <c r="O2656" s="57">
        <v>17850.599999999999</v>
      </c>
      <c r="P2656" s="26" t="s">
        <v>277</v>
      </c>
      <c r="Q2656" s="26">
        <v>58155615501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Pune</v>
      </c>
      <c r="W2656" s="59"/>
      <c r="X2656" s="47">
        <v>45915</v>
      </c>
      <c r="Y2656" s="26">
        <f t="shared" si="337"/>
        <v>2</v>
      </c>
      <c r="Z2656" s="26" t="str">
        <f t="shared" si="338"/>
        <v>Saturday</v>
      </c>
      <c r="AA2656" s="26" t="str">
        <f t="shared" si="339"/>
        <v>Monday</v>
      </c>
      <c r="AB2656" s="26" t="str">
        <f>VLOOKUP(U2656,'Currency Sheet'!A:C,3,)</f>
        <v>DOLLAR</v>
      </c>
      <c r="AC2656" s="71" t="str">
        <f>VLOOKUP(P2656,'Customer List'!B:D,3,)</f>
        <v>OutStation</v>
      </c>
    </row>
    <row r="2657" spans="1:29" hidden="1" x14ac:dyDescent="0.25">
      <c r="A2657" s="26">
        <f t="shared" si="335"/>
        <v>2656</v>
      </c>
      <c r="B2657" s="26" t="s">
        <v>3442</v>
      </c>
      <c r="C2657" s="47">
        <v>45905</v>
      </c>
      <c r="D2657" s="47">
        <v>45910</v>
      </c>
      <c r="E2657" s="8">
        <v>164.5</v>
      </c>
      <c r="F2657" s="8">
        <f t="shared" ref="F2657" si="344">IF(AB2657="DOLLAR",E2657*88,E2657)</f>
        <v>14476</v>
      </c>
      <c r="G2657" s="56">
        <f t="shared" ref="G2657" si="345">E2657*J2657</f>
        <v>164.5</v>
      </c>
      <c r="H2657" s="26">
        <v>424602</v>
      </c>
      <c r="I2657" s="26"/>
      <c r="J2657" s="26">
        <v>1</v>
      </c>
      <c r="K2657" s="26">
        <v>1</v>
      </c>
      <c r="L2657" s="26">
        <f t="shared" si="336"/>
        <v>0</v>
      </c>
      <c r="M2657" s="26" t="s">
        <v>3543</v>
      </c>
      <c r="N2657" s="47">
        <v>45913</v>
      </c>
      <c r="O2657" s="57">
        <v>20092.5</v>
      </c>
      <c r="P2657" s="26" t="s">
        <v>618</v>
      </c>
      <c r="Q2657" s="26">
        <v>58155620725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Bhuvneshwar</v>
      </c>
      <c r="W2657" s="59"/>
      <c r="X2657" s="47">
        <v>45915</v>
      </c>
      <c r="Y2657" s="26">
        <f t="shared" si="337"/>
        <v>2</v>
      </c>
      <c r="Z2657" s="26" t="str">
        <f t="shared" si="338"/>
        <v>Saturday</v>
      </c>
      <c r="AA2657" s="26" t="str">
        <f t="shared" si="339"/>
        <v>Monday</v>
      </c>
      <c r="AB2657" s="26" t="str">
        <f>VLOOKUP(U2657,'Currency Sheet'!A:C,3,)</f>
        <v>DOLLAR</v>
      </c>
      <c r="AC2657" s="71" t="str">
        <f>VLOOKUP(P2657,'Customer List'!B:D,3,)</f>
        <v>OutStation</v>
      </c>
    </row>
    <row r="2658" spans="1:29" hidden="1" x14ac:dyDescent="0.25">
      <c r="A2658" s="26">
        <f t="shared" si="335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33"/>
        <v>18788</v>
      </c>
      <c r="G2658" s="56">
        <f t="shared" si="334"/>
        <v>213.5</v>
      </c>
      <c r="H2658" s="26">
        <v>430204</v>
      </c>
      <c r="I2658" s="26"/>
      <c r="J2658" s="26">
        <v>1</v>
      </c>
      <c r="K2658" s="26">
        <v>1</v>
      </c>
      <c r="L2658" s="26">
        <f t="shared" si="336"/>
        <v>0</v>
      </c>
      <c r="M2658" s="26" t="s">
        <v>3531</v>
      </c>
      <c r="N2658" s="47">
        <v>45913</v>
      </c>
      <c r="O2658" s="57">
        <v>33792.5</v>
      </c>
      <c r="P2658" s="26" t="s">
        <v>1909</v>
      </c>
      <c r="Q2658" s="26">
        <v>58155614985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Kolkata</v>
      </c>
      <c r="W2658" s="59"/>
      <c r="X2658" s="47">
        <v>45915</v>
      </c>
      <c r="Y2658" s="26">
        <f t="shared" si="337"/>
        <v>2</v>
      </c>
      <c r="Z2658" s="26" t="str">
        <f t="shared" si="338"/>
        <v>Saturday</v>
      </c>
      <c r="AA2658" s="26" t="str">
        <f t="shared" si="339"/>
        <v>Monday</v>
      </c>
      <c r="AB2658" s="26" t="str">
        <f>VLOOKUP(U2658,'Currency Sheet'!A:C,3,)</f>
        <v>DOLLAR</v>
      </c>
      <c r="AC2658" s="71" t="str">
        <f>VLOOKUP(P2658,'Customer List'!B:D,3,)</f>
        <v>OutStation</v>
      </c>
    </row>
    <row r="2659" spans="1:29" hidden="1" x14ac:dyDescent="0.25">
      <c r="A2659" s="26">
        <f t="shared" si="335"/>
        <v>2658</v>
      </c>
      <c r="B2659" s="26" t="s">
        <v>3442</v>
      </c>
      <c r="C2659" s="47">
        <v>45905</v>
      </c>
      <c r="D2659" s="47">
        <v>45910</v>
      </c>
      <c r="E2659" s="8">
        <v>213.5</v>
      </c>
      <c r="F2659" s="8">
        <f t="shared" si="333"/>
        <v>18788</v>
      </c>
      <c r="G2659" s="56">
        <f t="shared" si="334"/>
        <v>213.5</v>
      </c>
      <c r="H2659" s="26">
        <v>430804</v>
      </c>
      <c r="I2659" s="26"/>
      <c r="J2659" s="26">
        <v>1</v>
      </c>
      <c r="K2659" s="26">
        <v>1</v>
      </c>
      <c r="L2659" s="26">
        <f t="shared" si="336"/>
        <v>0</v>
      </c>
      <c r="M2659" s="26" t="s">
        <v>3541</v>
      </c>
      <c r="N2659" s="47">
        <v>45913</v>
      </c>
      <c r="O2659" s="57">
        <v>23167.8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37"/>
        <v>2</v>
      </c>
      <c r="Z2659" s="26" t="str">
        <f t="shared" si="338"/>
        <v>Saturday</v>
      </c>
      <c r="AA2659" s="26" t="str">
        <f t="shared" si="339"/>
        <v>Monday</v>
      </c>
      <c r="AB2659" s="26" t="str">
        <f>VLOOKUP(U2659,'Currency Sheet'!A:C,3,)</f>
        <v>DOLLAR</v>
      </c>
      <c r="AC2659" s="71" t="str">
        <f>VLOOKUP(P2659,'Customer List'!B:D,3,)</f>
        <v>OutStation</v>
      </c>
    </row>
    <row r="2660" spans="1:29" hidden="1" x14ac:dyDescent="0.25">
      <c r="A2660" s="26">
        <f t="shared" si="335"/>
        <v>2659</v>
      </c>
      <c r="B2660" s="26" t="s">
        <v>3442</v>
      </c>
      <c r="C2660" s="47">
        <v>45905</v>
      </c>
      <c r="D2660" s="47">
        <v>45910</v>
      </c>
      <c r="E2660" s="8">
        <v>213.5</v>
      </c>
      <c r="F2660" s="8">
        <f t="shared" si="333"/>
        <v>18788</v>
      </c>
      <c r="G2660" s="56">
        <f t="shared" si="334"/>
        <v>213.5</v>
      </c>
      <c r="H2660" s="26">
        <v>430904</v>
      </c>
      <c r="I2660" s="26"/>
      <c r="J2660" s="26">
        <v>1</v>
      </c>
      <c r="K2660" s="26">
        <v>1</v>
      </c>
      <c r="L2660" s="26">
        <f t="shared" si="336"/>
        <v>0</v>
      </c>
      <c r="M2660" s="26" t="s">
        <v>3541</v>
      </c>
      <c r="N2660" s="47">
        <v>45913</v>
      </c>
      <c r="O2660" s="57">
        <v>23167.8</v>
      </c>
      <c r="P2660" s="26" t="s">
        <v>277</v>
      </c>
      <c r="Q2660" s="26">
        <v>58155615501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Pune</v>
      </c>
      <c r="W2660" s="59"/>
      <c r="X2660" s="47">
        <v>45915</v>
      </c>
      <c r="Y2660" s="26">
        <f t="shared" si="337"/>
        <v>2</v>
      </c>
      <c r="Z2660" s="26" t="str">
        <f t="shared" si="338"/>
        <v>Saturday</v>
      </c>
      <c r="AA2660" s="26" t="str">
        <f t="shared" si="339"/>
        <v>Monday</v>
      </c>
      <c r="AB2660" s="26" t="str">
        <f>VLOOKUP(U2660,'Currency Sheet'!A:C,3,)</f>
        <v>DOLLAR</v>
      </c>
      <c r="AC2660" s="71" t="str">
        <f>VLOOKUP(P2660,'Customer List'!B:D,3,)</f>
        <v>OutStation</v>
      </c>
    </row>
    <row r="2661" spans="1:29" hidden="1" x14ac:dyDescent="0.25">
      <c r="A2661" s="26">
        <f t="shared" si="335"/>
        <v>2660</v>
      </c>
      <c r="B2661" s="26" t="s">
        <v>3442</v>
      </c>
      <c r="C2661" s="47">
        <v>45905</v>
      </c>
      <c r="D2661" s="47">
        <v>45910</v>
      </c>
      <c r="E2661" s="8">
        <v>242.9</v>
      </c>
      <c r="F2661" s="8">
        <f t="shared" si="333"/>
        <v>21375.200000000001</v>
      </c>
      <c r="G2661" s="56">
        <f t="shared" si="334"/>
        <v>242.9</v>
      </c>
      <c r="H2661" s="26">
        <v>436204</v>
      </c>
      <c r="I2661" s="26"/>
      <c r="J2661" s="26">
        <v>1</v>
      </c>
      <c r="K2661" s="26">
        <v>1</v>
      </c>
      <c r="L2661" s="26">
        <f t="shared" si="336"/>
        <v>0</v>
      </c>
      <c r="M2661" s="26" t="s">
        <v>3541</v>
      </c>
      <c r="N2661" s="47">
        <v>45913</v>
      </c>
      <c r="O2661" s="57">
        <v>26358.12</v>
      </c>
      <c r="P2661" s="26" t="s">
        <v>277</v>
      </c>
      <c r="Q2661" s="26">
        <v>58155615501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Pune</v>
      </c>
      <c r="W2661" s="59"/>
      <c r="X2661" s="47">
        <v>45915</v>
      </c>
      <c r="Y2661" s="26">
        <f t="shared" si="337"/>
        <v>2</v>
      </c>
      <c r="Z2661" s="26" t="str">
        <f t="shared" si="338"/>
        <v>Saturday</v>
      </c>
      <c r="AA2661" s="26" t="str">
        <f t="shared" si="339"/>
        <v>Monday</v>
      </c>
      <c r="AB2661" s="26" t="str">
        <f>VLOOKUP(U2661,'Currency Sheet'!A:C,3,)</f>
        <v>DOLLAR</v>
      </c>
      <c r="AC2661" s="71" t="str">
        <f>VLOOKUP(P2661,'Customer List'!B:D,3,)</f>
        <v>OutStation</v>
      </c>
    </row>
    <row r="2662" spans="1:29" hidden="1" x14ac:dyDescent="0.25">
      <c r="A2662" s="26">
        <f t="shared" si="335"/>
        <v>2661</v>
      </c>
      <c r="B2662" s="26" t="s">
        <v>3442</v>
      </c>
      <c r="C2662" s="47">
        <v>45905</v>
      </c>
      <c r="D2662" s="47">
        <v>45910</v>
      </c>
      <c r="E2662" s="8">
        <v>226.1</v>
      </c>
      <c r="F2662" s="8">
        <f t="shared" si="333"/>
        <v>19896.8</v>
      </c>
      <c r="G2662" s="56">
        <f t="shared" si="334"/>
        <v>226.1</v>
      </c>
      <c r="H2662" s="26">
        <v>501114</v>
      </c>
      <c r="I2662" s="26"/>
      <c r="J2662" s="26">
        <v>1</v>
      </c>
      <c r="K2662" s="26">
        <v>1</v>
      </c>
      <c r="L2662" s="26">
        <f t="shared" si="336"/>
        <v>0</v>
      </c>
      <c r="M2662" s="26" t="s">
        <v>3534</v>
      </c>
      <c r="N2662" s="47">
        <v>45913</v>
      </c>
      <c r="O2662" s="57">
        <v>35046</v>
      </c>
      <c r="P2662" s="26" t="s">
        <v>631</v>
      </c>
      <c r="Q2662" s="26">
        <v>58155620983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Telangana</v>
      </c>
      <c r="W2662" s="59"/>
      <c r="X2662" s="47">
        <v>45915</v>
      </c>
      <c r="Y2662" s="26">
        <f t="shared" si="337"/>
        <v>2</v>
      </c>
      <c r="Z2662" s="26" t="str">
        <f t="shared" si="338"/>
        <v>Saturday</v>
      </c>
      <c r="AA2662" s="26" t="str">
        <f t="shared" si="339"/>
        <v>Monday</v>
      </c>
      <c r="AB2662" s="26" t="str">
        <f>VLOOKUP(U2662,'Currency Sheet'!A:C,3,)</f>
        <v>DOLLAR</v>
      </c>
      <c r="AC2662" s="71" t="str">
        <f>VLOOKUP(P2662,'Customer List'!B:D,3,)</f>
        <v>OutStation</v>
      </c>
    </row>
    <row r="2663" spans="1:29" hidden="1" x14ac:dyDescent="0.25">
      <c r="A2663" s="26">
        <f t="shared" si="335"/>
        <v>2662</v>
      </c>
      <c r="B2663" s="26" t="s">
        <v>3442</v>
      </c>
      <c r="C2663" s="47">
        <v>45905</v>
      </c>
      <c r="D2663" s="47">
        <v>45910</v>
      </c>
      <c r="E2663" s="8">
        <v>267.39999999999998</v>
      </c>
      <c r="F2663" s="8">
        <f t="shared" si="333"/>
        <v>23531.199999999997</v>
      </c>
      <c r="G2663" s="56">
        <f t="shared" si="334"/>
        <v>267.39999999999998</v>
      </c>
      <c r="H2663" s="26">
        <v>501418</v>
      </c>
      <c r="I2663" s="26"/>
      <c r="J2663" s="26">
        <v>1</v>
      </c>
      <c r="K2663" s="26">
        <v>1</v>
      </c>
      <c r="L2663" s="26">
        <f t="shared" si="336"/>
        <v>0</v>
      </c>
      <c r="M2663" s="26" t="s">
        <v>3553</v>
      </c>
      <c r="N2663" s="47">
        <v>45915</v>
      </c>
      <c r="O2663" s="57">
        <v>41447</v>
      </c>
      <c r="P2663" s="26" t="s">
        <v>899</v>
      </c>
      <c r="Q2663" s="26" t="s">
        <v>3569</v>
      </c>
      <c r="R2663" s="26" t="s">
        <v>41</v>
      </c>
      <c r="S2663" s="3">
        <v>4</v>
      </c>
      <c r="T2663" s="58"/>
      <c r="U2663" s="26" t="s">
        <v>19</v>
      </c>
      <c r="V2663" s="26" t="str">
        <f>VLOOKUP(P2663,'Customer List'!B:C,2,)</f>
        <v>Chandigarh</v>
      </c>
      <c r="W2663" s="59"/>
      <c r="X2663" s="47">
        <v>45916</v>
      </c>
      <c r="Y2663" s="26">
        <f t="shared" si="337"/>
        <v>1</v>
      </c>
      <c r="Z2663" s="26" t="str">
        <f t="shared" si="338"/>
        <v>Monday</v>
      </c>
      <c r="AA2663" s="26" t="str">
        <f t="shared" si="339"/>
        <v>Tuesday</v>
      </c>
      <c r="AB2663" s="26" t="str">
        <f>VLOOKUP(U2663,'Currency Sheet'!A:C,3,)</f>
        <v>DOLLAR</v>
      </c>
      <c r="AC2663" s="71" t="str">
        <f>VLOOKUP(P2663,'Customer List'!B:D,3,)</f>
        <v>OutStation</v>
      </c>
    </row>
    <row r="2664" spans="1:29" hidden="1" x14ac:dyDescent="0.25">
      <c r="A2664" s="26">
        <f t="shared" si="335"/>
        <v>2663</v>
      </c>
      <c r="B2664" s="26" t="s">
        <v>3442</v>
      </c>
      <c r="C2664" s="47">
        <v>45905</v>
      </c>
      <c r="D2664" s="47">
        <v>45910</v>
      </c>
      <c r="E2664" s="8">
        <v>334.5</v>
      </c>
      <c r="F2664" s="8">
        <f t="shared" si="333"/>
        <v>29436</v>
      </c>
      <c r="G2664" s="56">
        <f t="shared" si="334"/>
        <v>669</v>
      </c>
      <c r="H2664" s="26">
        <v>502536</v>
      </c>
      <c r="I2664" s="26"/>
      <c r="J2664" s="26">
        <v>2</v>
      </c>
      <c r="K2664" s="26">
        <v>2</v>
      </c>
      <c r="L2664" s="26">
        <f t="shared" si="336"/>
        <v>0</v>
      </c>
      <c r="M2664" s="26" t="s">
        <v>3542</v>
      </c>
      <c r="N2664" s="47">
        <v>45913</v>
      </c>
      <c r="O2664" s="57">
        <v>84740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37"/>
        <v>2</v>
      </c>
      <c r="Z2664" s="26" t="str">
        <f t="shared" si="338"/>
        <v>Saturday</v>
      </c>
      <c r="AA2664" s="26" t="str">
        <f t="shared" si="339"/>
        <v>Monday</v>
      </c>
      <c r="AB2664" s="26" t="str">
        <f>VLOOKUP(U2664,'Currency Sheet'!A:C,3,)</f>
        <v>DOLLAR</v>
      </c>
      <c r="AC2664" s="71" t="str">
        <f>VLOOKUP(P2664,'Customer List'!B:D,3,)</f>
        <v>OutStation</v>
      </c>
    </row>
    <row r="2665" spans="1:29" hidden="1" x14ac:dyDescent="0.25">
      <c r="A2665" s="26">
        <f t="shared" si="335"/>
        <v>2664</v>
      </c>
      <c r="B2665" s="26" t="s">
        <v>3442</v>
      </c>
      <c r="C2665" s="47">
        <v>45905</v>
      </c>
      <c r="D2665" s="47">
        <v>45910</v>
      </c>
      <c r="E2665" s="8">
        <v>61.6</v>
      </c>
      <c r="F2665" s="8">
        <f t="shared" si="333"/>
        <v>5420.8</v>
      </c>
      <c r="G2665" s="56">
        <f t="shared" si="334"/>
        <v>61.6</v>
      </c>
      <c r="H2665" s="26">
        <v>504105</v>
      </c>
      <c r="I2665" s="26"/>
      <c r="J2665" s="26">
        <v>1</v>
      </c>
      <c r="K2665" s="26">
        <v>1</v>
      </c>
      <c r="L2665" s="26">
        <f t="shared" si="336"/>
        <v>0</v>
      </c>
      <c r="M2665" s="26" t="s">
        <v>3562</v>
      </c>
      <c r="N2665" s="47">
        <v>45915</v>
      </c>
      <c r="O2665" s="57">
        <v>10912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/>
      <c r="X2665" s="47"/>
      <c r="Y2665" s="26" t="str">
        <f t="shared" si="337"/>
        <v/>
      </c>
      <c r="Z2665" s="26" t="str">
        <f t="shared" si="338"/>
        <v>Monday</v>
      </c>
      <c r="AA2665" s="26" t="str">
        <f t="shared" si="339"/>
        <v/>
      </c>
      <c r="AB2665" s="26" t="str">
        <f>VLOOKUP(U2665,'Currency Sheet'!A:C,3,)</f>
        <v>DOLLAR</v>
      </c>
      <c r="AC2665" s="71" t="str">
        <f>VLOOKUP(P2665,'Customer List'!B:D,3,)</f>
        <v>Local</v>
      </c>
    </row>
    <row r="2666" spans="1:29" hidden="1" x14ac:dyDescent="0.25">
      <c r="A2666" s="26">
        <f t="shared" si="335"/>
        <v>2665</v>
      </c>
      <c r="B2666" s="26" t="s">
        <v>3442</v>
      </c>
      <c r="C2666" s="47">
        <v>45905</v>
      </c>
      <c r="D2666" s="47">
        <v>45910</v>
      </c>
      <c r="E2666" s="8">
        <v>158.19999999999999</v>
      </c>
      <c r="F2666" s="8">
        <f t="shared" si="333"/>
        <v>13921.599999999999</v>
      </c>
      <c r="G2666" s="56">
        <f t="shared" si="334"/>
        <v>158.19999999999999</v>
      </c>
      <c r="H2666" s="26">
        <v>505008</v>
      </c>
      <c r="I2666" s="26"/>
      <c r="J2666" s="26">
        <v>1</v>
      </c>
      <c r="K2666" s="26">
        <v>1</v>
      </c>
      <c r="L2666" s="26">
        <f t="shared" si="336"/>
        <v>0</v>
      </c>
      <c r="M2666" s="26" t="s">
        <v>3542</v>
      </c>
      <c r="N2666" s="47">
        <v>45913</v>
      </c>
      <c r="O2666" s="57">
        <v>21470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37"/>
        <v>2</v>
      </c>
      <c r="Z2666" s="26" t="str">
        <f t="shared" si="338"/>
        <v>Saturday</v>
      </c>
      <c r="AA2666" s="26" t="str">
        <f t="shared" si="339"/>
        <v>Monday</v>
      </c>
      <c r="AB2666" s="26" t="str">
        <f>VLOOKUP(U2666,'Currency Sheet'!A:C,3,)</f>
        <v>DOLLAR</v>
      </c>
      <c r="AC2666" s="71" t="str">
        <f>VLOOKUP(P2666,'Customer List'!B:D,3,)</f>
        <v>OutStation</v>
      </c>
    </row>
    <row r="2667" spans="1:29" hidden="1" x14ac:dyDescent="0.25">
      <c r="A2667" s="26">
        <f t="shared" si="335"/>
        <v>2666</v>
      </c>
      <c r="B2667" s="26" t="s">
        <v>3442</v>
      </c>
      <c r="C2667" s="47">
        <v>45905</v>
      </c>
      <c r="D2667" s="47">
        <v>45910</v>
      </c>
      <c r="E2667" s="8">
        <v>30.8</v>
      </c>
      <c r="F2667" s="8">
        <f t="shared" si="333"/>
        <v>2710.4</v>
      </c>
      <c r="G2667" s="56">
        <f t="shared" si="334"/>
        <v>30.8</v>
      </c>
      <c r="H2667" s="26">
        <v>505809</v>
      </c>
      <c r="I2667" s="26"/>
      <c r="J2667" s="26">
        <v>1</v>
      </c>
      <c r="K2667" s="26">
        <v>1</v>
      </c>
      <c r="L2667" s="26">
        <f t="shared" si="336"/>
        <v>0</v>
      </c>
      <c r="M2667" s="26" t="s">
        <v>3562</v>
      </c>
      <c r="N2667" s="47">
        <v>45915</v>
      </c>
      <c r="O2667" s="57">
        <v>5456</v>
      </c>
      <c r="P2667" s="26" t="s">
        <v>3444</v>
      </c>
      <c r="Q2667" s="26" t="s">
        <v>637</v>
      </c>
      <c r="R2667" s="26" t="s">
        <v>638</v>
      </c>
      <c r="S2667" s="3">
        <v>4</v>
      </c>
      <c r="T2667" s="58"/>
      <c r="U2667" s="26" t="s">
        <v>19</v>
      </c>
      <c r="V2667" s="26" t="str">
        <f>VLOOKUP(P2667,'Customer List'!B:C,2,)</f>
        <v>DELHI</v>
      </c>
      <c r="W2667" s="59"/>
      <c r="X2667" s="47"/>
      <c r="Y2667" s="26" t="str">
        <f t="shared" si="337"/>
        <v/>
      </c>
      <c r="Z2667" s="26" t="str">
        <f t="shared" si="338"/>
        <v>Monday</v>
      </c>
      <c r="AA2667" s="26" t="str">
        <f t="shared" si="339"/>
        <v/>
      </c>
      <c r="AB2667" s="26" t="str">
        <f>VLOOKUP(U2667,'Currency Sheet'!A:C,3,)</f>
        <v>DOLLAR</v>
      </c>
      <c r="AC2667" s="71" t="str">
        <f>VLOOKUP(P2667,'Customer List'!B:D,3,)</f>
        <v>Local</v>
      </c>
    </row>
    <row r="2668" spans="1:29" hidden="1" x14ac:dyDescent="0.25">
      <c r="A2668" s="26">
        <f t="shared" si="335"/>
        <v>2667</v>
      </c>
      <c r="B2668" s="26" t="s">
        <v>3442</v>
      </c>
      <c r="C2668" s="47">
        <v>45905</v>
      </c>
      <c r="D2668" s="47">
        <v>45910</v>
      </c>
      <c r="E2668" s="8">
        <v>92.4</v>
      </c>
      <c r="F2668" s="8">
        <f t="shared" si="333"/>
        <v>8131.2000000000007</v>
      </c>
      <c r="G2668" s="56">
        <f t="shared" si="334"/>
        <v>92.4</v>
      </c>
      <c r="H2668" s="26">
        <v>505810</v>
      </c>
      <c r="I2668" s="26"/>
      <c r="J2668" s="26">
        <v>1</v>
      </c>
      <c r="K2668" s="26">
        <v>1</v>
      </c>
      <c r="L2668" s="26">
        <f t="shared" si="336"/>
        <v>0</v>
      </c>
      <c r="M2668" s="26" t="s">
        <v>3543</v>
      </c>
      <c r="N2668" s="47">
        <v>45913</v>
      </c>
      <c r="O2668" s="57">
        <v>11286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37"/>
        <v>2</v>
      </c>
      <c r="Z2668" s="26" t="str">
        <f t="shared" si="338"/>
        <v>Saturday</v>
      </c>
      <c r="AA2668" s="26" t="str">
        <f t="shared" si="339"/>
        <v>Monday</v>
      </c>
      <c r="AB2668" s="26" t="str">
        <f>VLOOKUP(U2668,'Currency Sheet'!A:C,3,)</f>
        <v>DOLLAR</v>
      </c>
      <c r="AC2668" s="71" t="str">
        <f>VLOOKUP(P2668,'Customer List'!B:D,3,)</f>
        <v>OutStation</v>
      </c>
    </row>
    <row r="2669" spans="1:29" hidden="1" x14ac:dyDescent="0.25">
      <c r="A2669" s="26">
        <f t="shared" si="335"/>
        <v>2668</v>
      </c>
      <c r="B2669" s="26" t="s">
        <v>3442</v>
      </c>
      <c r="C2669" s="47">
        <v>45905</v>
      </c>
      <c r="D2669" s="47">
        <v>45910</v>
      </c>
      <c r="E2669" s="8">
        <v>177.75</v>
      </c>
      <c r="F2669" s="8">
        <f t="shared" si="333"/>
        <v>15642</v>
      </c>
      <c r="G2669" s="56">
        <f t="shared" si="334"/>
        <v>177.75</v>
      </c>
      <c r="H2669" s="26">
        <v>505837</v>
      </c>
      <c r="I2669" s="26"/>
      <c r="J2669" s="26">
        <v>1</v>
      </c>
      <c r="K2669" s="26">
        <v>1</v>
      </c>
      <c r="L2669" s="26">
        <f t="shared" si="336"/>
        <v>0</v>
      </c>
      <c r="M2669" s="26" t="s">
        <v>3543</v>
      </c>
      <c r="N2669" s="47">
        <v>45913</v>
      </c>
      <c r="O2669" s="57">
        <v>20263.5</v>
      </c>
      <c r="P2669" s="26" t="s">
        <v>618</v>
      </c>
      <c r="Q2669" s="26">
        <v>58155620725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Bhuvneshwar</v>
      </c>
      <c r="W2669" s="59"/>
      <c r="X2669" s="47">
        <v>45915</v>
      </c>
      <c r="Y2669" s="26">
        <f t="shared" si="337"/>
        <v>2</v>
      </c>
      <c r="Z2669" s="26" t="str">
        <f t="shared" si="338"/>
        <v>Saturday</v>
      </c>
      <c r="AA2669" s="26" t="str">
        <f t="shared" si="339"/>
        <v>Monday</v>
      </c>
      <c r="AB2669" s="26" t="str">
        <f>VLOOKUP(U2669,'Currency Sheet'!A:C,3,)</f>
        <v>DOLLAR</v>
      </c>
      <c r="AC2669" s="71" t="str">
        <f>VLOOKUP(P2669,'Customer List'!B:D,3,)</f>
        <v>OutStation</v>
      </c>
    </row>
    <row r="2670" spans="1:29" hidden="1" x14ac:dyDescent="0.25">
      <c r="A2670" s="26">
        <f t="shared" si="335"/>
        <v>2669</v>
      </c>
      <c r="B2670" s="26" t="s">
        <v>3442</v>
      </c>
      <c r="C2670" s="47">
        <v>45905</v>
      </c>
      <c r="D2670" s="47">
        <v>45910</v>
      </c>
      <c r="E2670" s="8">
        <v>204.75</v>
      </c>
      <c r="F2670" s="8">
        <f t="shared" si="333"/>
        <v>18018</v>
      </c>
      <c r="G2670" s="56">
        <f t="shared" si="334"/>
        <v>204.75</v>
      </c>
      <c r="H2670" s="26">
        <v>506333</v>
      </c>
      <c r="I2670" s="26"/>
      <c r="J2670" s="26">
        <v>1</v>
      </c>
      <c r="K2670" s="26">
        <v>1</v>
      </c>
      <c r="L2670" s="26">
        <f t="shared" si="336"/>
        <v>0</v>
      </c>
      <c r="M2670" s="26" t="s">
        <v>3543</v>
      </c>
      <c r="N2670" s="47">
        <v>45913</v>
      </c>
      <c r="O2670" s="57">
        <v>23341.5</v>
      </c>
      <c r="P2670" s="26" t="s">
        <v>618</v>
      </c>
      <c r="Q2670" s="26">
        <v>58155620725</v>
      </c>
      <c r="R2670" s="26" t="s">
        <v>41</v>
      </c>
      <c r="S2670" s="3">
        <v>4</v>
      </c>
      <c r="T2670" s="58"/>
      <c r="U2670" s="26" t="s">
        <v>19</v>
      </c>
      <c r="V2670" s="26" t="str">
        <f>VLOOKUP(P2670,'Customer List'!B:C,2,)</f>
        <v>Bhuvneshwar</v>
      </c>
      <c r="W2670" s="59"/>
      <c r="X2670" s="47">
        <v>45915</v>
      </c>
      <c r="Y2670" s="26">
        <f t="shared" si="337"/>
        <v>2</v>
      </c>
      <c r="Z2670" s="26" t="str">
        <f t="shared" si="338"/>
        <v>Saturday</v>
      </c>
      <c r="AA2670" s="26" t="str">
        <f t="shared" si="339"/>
        <v>Monday</v>
      </c>
      <c r="AB2670" s="26" t="str">
        <f>VLOOKUP(U2670,'Currency Sheet'!A:C,3,)</f>
        <v>DOLLAR</v>
      </c>
      <c r="AC2670" s="71" t="str">
        <f>VLOOKUP(P2670,'Customer List'!B:D,3,)</f>
        <v>OutStation</v>
      </c>
    </row>
    <row r="2671" spans="1:29" hidden="1" x14ac:dyDescent="0.25">
      <c r="A2671" s="26">
        <f t="shared" si="335"/>
        <v>2670</v>
      </c>
      <c r="B2671" s="26" t="s">
        <v>3442</v>
      </c>
      <c r="C2671" s="47">
        <v>45905</v>
      </c>
      <c r="D2671" s="47">
        <v>45910</v>
      </c>
      <c r="E2671" s="8">
        <v>204.75</v>
      </c>
      <c r="F2671" s="8">
        <f t="shared" si="333"/>
        <v>18018</v>
      </c>
      <c r="G2671" s="56">
        <f t="shared" si="334"/>
        <v>204.75</v>
      </c>
      <c r="H2671" s="26">
        <v>506349</v>
      </c>
      <c r="I2671" s="26"/>
      <c r="J2671" s="26">
        <v>1</v>
      </c>
      <c r="K2671" s="26">
        <v>1</v>
      </c>
      <c r="L2671" s="26">
        <f t="shared" si="336"/>
        <v>0</v>
      </c>
      <c r="M2671" s="26" t="s">
        <v>3541</v>
      </c>
      <c r="N2671" s="47">
        <v>45913</v>
      </c>
      <c r="O2671" s="57">
        <v>20737.080000000002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37"/>
        <v>2</v>
      </c>
      <c r="Z2671" s="26" t="str">
        <f t="shared" si="338"/>
        <v>Saturday</v>
      </c>
      <c r="AA2671" s="26" t="str">
        <f t="shared" si="339"/>
        <v>Monday</v>
      </c>
      <c r="AB2671" s="26" t="str">
        <f>VLOOKUP(U2671,'Currency Sheet'!A:C,3,)</f>
        <v>DOLLAR</v>
      </c>
      <c r="AC2671" s="71" t="str">
        <f>VLOOKUP(P2671,'Customer List'!B:D,3,)</f>
        <v>OutStation</v>
      </c>
    </row>
    <row r="2672" spans="1:29" hidden="1" x14ac:dyDescent="0.25">
      <c r="A2672" s="26">
        <f t="shared" si="335"/>
        <v>2671</v>
      </c>
      <c r="B2672" s="26" t="s">
        <v>3442</v>
      </c>
      <c r="C2672" s="47">
        <v>45905</v>
      </c>
      <c r="D2672" s="47">
        <v>45910</v>
      </c>
      <c r="E2672" s="8">
        <v>91.7</v>
      </c>
      <c r="F2672" s="8">
        <f t="shared" si="333"/>
        <v>8069.6</v>
      </c>
      <c r="G2672" s="56">
        <f t="shared" si="334"/>
        <v>91.7</v>
      </c>
      <c r="H2672" s="26">
        <v>506915</v>
      </c>
      <c r="I2672" s="26"/>
      <c r="J2672" s="26">
        <v>1</v>
      </c>
      <c r="K2672" s="26">
        <v>1</v>
      </c>
      <c r="L2672" s="26">
        <f t="shared" si="336"/>
        <v>0</v>
      </c>
      <c r="M2672" s="26" t="s">
        <v>3639</v>
      </c>
      <c r="N2672" s="47">
        <v>45917</v>
      </c>
      <c r="O2672" s="57">
        <v>10578.25</v>
      </c>
      <c r="P2672" s="26" t="s">
        <v>43</v>
      </c>
      <c r="Q2672" s="26" t="s">
        <v>637</v>
      </c>
      <c r="R2672" s="26" t="s">
        <v>725</v>
      </c>
      <c r="S2672" s="3">
        <v>4</v>
      </c>
      <c r="T2672" s="58"/>
      <c r="U2672" s="26" t="s">
        <v>19</v>
      </c>
      <c r="V2672" s="26" t="str">
        <f>VLOOKUP(P2672,'Customer List'!B:C,2,)</f>
        <v>Faridabad</v>
      </c>
      <c r="W2672" s="59"/>
      <c r="X2672" s="47"/>
      <c r="Y2672" s="26" t="str">
        <f t="shared" si="337"/>
        <v/>
      </c>
      <c r="Z2672" s="26" t="str">
        <f t="shared" si="338"/>
        <v>Wednesday</v>
      </c>
      <c r="AA2672" s="26" t="str">
        <f t="shared" si="339"/>
        <v/>
      </c>
      <c r="AB2672" s="26" t="str">
        <f>VLOOKUP(U2672,'Currency Sheet'!A:C,3,)</f>
        <v>DOLLAR</v>
      </c>
      <c r="AC2672" s="71" t="str">
        <f>VLOOKUP(P2672,'Customer List'!B:D,3,)</f>
        <v>Local</v>
      </c>
    </row>
    <row r="2673" spans="1:29" hidden="1" x14ac:dyDescent="0.25">
      <c r="A2673" s="26">
        <f t="shared" si="335"/>
        <v>2672</v>
      </c>
      <c r="B2673" s="26" t="s">
        <v>3442</v>
      </c>
      <c r="C2673" s="47">
        <v>45905</v>
      </c>
      <c r="D2673" s="47">
        <v>45910</v>
      </c>
      <c r="E2673" s="8">
        <v>115.5</v>
      </c>
      <c r="F2673" s="8">
        <f t="shared" si="333"/>
        <v>10164</v>
      </c>
      <c r="G2673" s="56">
        <f t="shared" si="334"/>
        <v>115.5</v>
      </c>
      <c r="H2673" s="26">
        <v>510003</v>
      </c>
      <c r="I2673" s="26"/>
      <c r="J2673" s="26">
        <v>1</v>
      </c>
      <c r="K2673" s="26">
        <v>1</v>
      </c>
      <c r="L2673" s="26">
        <f t="shared" si="336"/>
        <v>0</v>
      </c>
      <c r="M2673" s="26" t="s">
        <v>3541</v>
      </c>
      <c r="N2673" s="47">
        <v>45913</v>
      </c>
      <c r="O2673" s="57">
        <v>12533.4</v>
      </c>
      <c r="P2673" s="26" t="s">
        <v>277</v>
      </c>
      <c r="Q2673" s="26">
        <v>58155615501</v>
      </c>
      <c r="R2673" s="26" t="s">
        <v>41</v>
      </c>
      <c r="S2673" s="3">
        <v>4</v>
      </c>
      <c r="T2673" s="58"/>
      <c r="U2673" s="26" t="s">
        <v>19</v>
      </c>
      <c r="V2673" s="26" t="str">
        <f>VLOOKUP(P2673,'Customer List'!B:C,2,)</f>
        <v>Pune</v>
      </c>
      <c r="W2673" s="59"/>
      <c r="X2673" s="47">
        <v>45915</v>
      </c>
      <c r="Y2673" s="26">
        <f t="shared" si="337"/>
        <v>2</v>
      </c>
      <c r="Z2673" s="26" t="str">
        <f t="shared" si="338"/>
        <v>Saturday</v>
      </c>
      <c r="AA2673" s="26" t="str">
        <f t="shared" si="339"/>
        <v>Monday</v>
      </c>
      <c r="AB2673" s="26" t="str">
        <f>VLOOKUP(U2673,'Currency Sheet'!A:C,3,)</f>
        <v>DOLLAR</v>
      </c>
      <c r="AC2673" s="71" t="str">
        <f>VLOOKUP(P2673,'Customer List'!B:D,3,)</f>
        <v>OutStation</v>
      </c>
    </row>
    <row r="2674" spans="1:29" hidden="1" x14ac:dyDescent="0.25">
      <c r="A2674" s="26">
        <f t="shared" si="335"/>
        <v>2673</v>
      </c>
      <c r="B2674" s="26" t="s">
        <v>3442</v>
      </c>
      <c r="C2674" s="47">
        <v>45905</v>
      </c>
      <c r="D2674" s="47">
        <v>45910</v>
      </c>
      <c r="E2674" s="8">
        <v>248.5</v>
      </c>
      <c r="F2674" s="8">
        <f t="shared" si="333"/>
        <v>21868</v>
      </c>
      <c r="G2674" s="56">
        <f t="shared" si="334"/>
        <v>248.5</v>
      </c>
      <c r="H2674" s="26">
        <v>514106</v>
      </c>
      <c r="I2674" s="26"/>
      <c r="J2674" s="26">
        <v>1</v>
      </c>
      <c r="K2674" s="26">
        <v>1</v>
      </c>
      <c r="L2674" s="26">
        <f t="shared" si="336"/>
        <v>0</v>
      </c>
      <c r="M2674" s="26" t="s">
        <v>3642</v>
      </c>
      <c r="N2674" s="47">
        <v>45918</v>
      </c>
      <c r="O2674" s="57">
        <v>35766.25</v>
      </c>
      <c r="P2674" s="26" t="s">
        <v>3446</v>
      </c>
      <c r="Q2674" s="26" t="s">
        <v>1131</v>
      </c>
      <c r="R2674" s="26" t="s">
        <v>1131</v>
      </c>
      <c r="S2674" s="3">
        <v>4</v>
      </c>
      <c r="T2674" s="58"/>
      <c r="U2674" s="26" t="s">
        <v>19</v>
      </c>
      <c r="V2674" s="26" t="str">
        <f>VLOOKUP(P2674,'Customer List'!B:C,2,)</f>
        <v>DELHI</v>
      </c>
      <c r="W2674" s="59"/>
      <c r="X2674" s="47"/>
      <c r="Y2674" s="26" t="str">
        <f t="shared" si="337"/>
        <v/>
      </c>
      <c r="Z2674" s="26" t="str">
        <f t="shared" si="338"/>
        <v>Thursday</v>
      </c>
      <c r="AA2674" s="26" t="str">
        <f t="shared" si="339"/>
        <v/>
      </c>
      <c r="AB2674" s="26" t="str">
        <f>VLOOKUP(U2674,'Currency Sheet'!A:C,3,)</f>
        <v>DOLLAR</v>
      </c>
      <c r="AC2674" s="71" t="str">
        <f>VLOOKUP(P2674,'Customer List'!B:D,3,)</f>
        <v>Local</v>
      </c>
    </row>
    <row r="2675" spans="1:29" hidden="1" x14ac:dyDescent="0.25">
      <c r="A2675" s="26">
        <f t="shared" si="335"/>
        <v>2674</v>
      </c>
      <c r="B2675" s="26" t="s">
        <v>3442</v>
      </c>
      <c r="C2675" s="47">
        <v>45905</v>
      </c>
      <c r="D2675" s="47">
        <v>45910</v>
      </c>
      <c r="E2675" s="8">
        <v>102.9</v>
      </c>
      <c r="F2675" s="8">
        <f t="shared" si="333"/>
        <v>9055.2000000000007</v>
      </c>
      <c r="G2675" s="56">
        <f t="shared" si="334"/>
        <v>102.9</v>
      </c>
      <c r="H2675" s="26">
        <v>574302</v>
      </c>
      <c r="I2675" s="26"/>
      <c r="J2675" s="26">
        <v>1</v>
      </c>
      <c r="K2675" s="26">
        <v>1</v>
      </c>
      <c r="L2675" s="26">
        <f t="shared" si="336"/>
        <v>0</v>
      </c>
      <c r="M2675" s="26" t="s">
        <v>3543</v>
      </c>
      <c r="N2675" s="47">
        <v>45913</v>
      </c>
      <c r="O2675" s="57">
        <v>12568.5</v>
      </c>
      <c r="P2675" s="26" t="s">
        <v>618</v>
      </c>
      <c r="Q2675" s="26">
        <v>58155620725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Bhuvneshwar</v>
      </c>
      <c r="W2675" s="59"/>
      <c r="X2675" s="47">
        <v>45915</v>
      </c>
      <c r="Y2675" s="26">
        <f t="shared" si="337"/>
        <v>2</v>
      </c>
      <c r="Z2675" s="26" t="str">
        <f t="shared" si="338"/>
        <v>Saturday</v>
      </c>
      <c r="AA2675" s="26" t="str">
        <f t="shared" si="339"/>
        <v>Monday</v>
      </c>
      <c r="AB2675" s="26" t="str">
        <f>VLOOKUP(U2675,'Currency Sheet'!A:C,3,)</f>
        <v>DOLLAR</v>
      </c>
      <c r="AC2675" s="71" t="str">
        <f>VLOOKUP(P2675,'Customer List'!B:D,3,)</f>
        <v>OutStation</v>
      </c>
    </row>
    <row r="2676" spans="1:29" hidden="1" x14ac:dyDescent="0.25">
      <c r="A2676" s="26">
        <f t="shared" si="335"/>
        <v>2675</v>
      </c>
      <c r="B2676" s="26" t="s">
        <v>3442</v>
      </c>
      <c r="C2676" s="47">
        <v>45905</v>
      </c>
      <c r="D2676" s="47">
        <v>45910</v>
      </c>
      <c r="E2676" s="8">
        <v>78.400000000000006</v>
      </c>
      <c r="F2676" s="8">
        <f t="shared" si="333"/>
        <v>6899.2000000000007</v>
      </c>
      <c r="G2676" s="56">
        <f t="shared" si="334"/>
        <v>78.400000000000006</v>
      </c>
      <c r="H2676" s="26">
        <v>575304</v>
      </c>
      <c r="I2676" s="26"/>
      <c r="J2676" s="26">
        <v>1</v>
      </c>
      <c r="K2676" s="26">
        <v>1</v>
      </c>
      <c r="L2676" s="26">
        <f t="shared" si="336"/>
        <v>0</v>
      </c>
      <c r="M2676" s="26" t="s">
        <v>3543</v>
      </c>
      <c r="N2676" s="47">
        <v>45913</v>
      </c>
      <c r="O2676" s="57">
        <v>9576</v>
      </c>
      <c r="P2676" s="26" t="s">
        <v>618</v>
      </c>
      <c r="Q2676" s="26">
        <v>58155620725</v>
      </c>
      <c r="R2676" s="26" t="s">
        <v>41</v>
      </c>
      <c r="S2676" s="3">
        <v>-20</v>
      </c>
      <c r="T2676" s="58"/>
      <c r="U2676" s="26" t="s">
        <v>19</v>
      </c>
      <c r="V2676" s="26" t="str">
        <f>VLOOKUP(P2676,'Customer List'!B:C,2,)</f>
        <v>Bhuvneshwar</v>
      </c>
      <c r="W2676" s="59"/>
      <c r="X2676" s="47">
        <v>45915</v>
      </c>
      <c r="Y2676" s="26">
        <f t="shared" si="337"/>
        <v>2</v>
      </c>
      <c r="Z2676" s="26" t="str">
        <f t="shared" si="338"/>
        <v>Saturday</v>
      </c>
      <c r="AA2676" s="26" t="str">
        <f t="shared" si="339"/>
        <v>Monday</v>
      </c>
      <c r="AB2676" s="26" t="str">
        <f>VLOOKUP(U2676,'Currency Sheet'!A:C,3,)</f>
        <v>DOLLAR</v>
      </c>
      <c r="AC2676" s="71" t="str">
        <f>VLOOKUP(P2676,'Customer List'!B:D,3,)</f>
        <v>OutStation</v>
      </c>
    </row>
    <row r="2677" spans="1:29" hidden="1" x14ac:dyDescent="0.25">
      <c r="A2677" s="26">
        <f t="shared" si="335"/>
        <v>2676</v>
      </c>
      <c r="B2677" s="26" t="s">
        <v>3442</v>
      </c>
      <c r="C2677" s="47">
        <v>45905</v>
      </c>
      <c r="D2677" s="47">
        <v>45910</v>
      </c>
      <c r="E2677" s="8">
        <v>107.1</v>
      </c>
      <c r="F2677" s="8">
        <f t="shared" si="333"/>
        <v>9424.7999999999993</v>
      </c>
      <c r="G2677" s="56">
        <f t="shared" si="334"/>
        <v>107.1</v>
      </c>
      <c r="H2677" s="26">
        <v>576404</v>
      </c>
      <c r="I2677" s="26"/>
      <c r="J2677" s="26">
        <v>1</v>
      </c>
      <c r="K2677" s="26">
        <v>1</v>
      </c>
      <c r="L2677" s="26">
        <f t="shared" si="336"/>
        <v>0</v>
      </c>
      <c r="M2677" s="26" t="s">
        <v>3541</v>
      </c>
      <c r="N2677" s="47">
        <v>45913</v>
      </c>
      <c r="O2677" s="57">
        <v>11621.88</v>
      </c>
      <c r="P2677" s="26" t="s">
        <v>277</v>
      </c>
      <c r="Q2677" s="26">
        <v>58155615501</v>
      </c>
      <c r="R2677" s="26" t="s">
        <v>41</v>
      </c>
      <c r="S2677" s="3">
        <v>-20</v>
      </c>
      <c r="T2677" s="58"/>
      <c r="U2677" s="26" t="s">
        <v>19</v>
      </c>
      <c r="V2677" s="26" t="str">
        <f>VLOOKUP(P2677,'Customer List'!B:C,2,)</f>
        <v>Pune</v>
      </c>
      <c r="W2677" s="59"/>
      <c r="X2677" s="47">
        <v>45915</v>
      </c>
      <c r="Y2677" s="26">
        <f t="shared" si="337"/>
        <v>2</v>
      </c>
      <c r="Z2677" s="26" t="str">
        <f t="shared" si="338"/>
        <v>Saturday</v>
      </c>
      <c r="AA2677" s="26" t="str">
        <f t="shared" si="339"/>
        <v>Monday</v>
      </c>
      <c r="AB2677" s="26" t="str">
        <f>VLOOKUP(U2677,'Currency Sheet'!A:C,3,)</f>
        <v>DOLLAR</v>
      </c>
      <c r="AC2677" s="71" t="str">
        <f>VLOOKUP(P2677,'Customer List'!B:D,3,)</f>
        <v>OutStation</v>
      </c>
    </row>
    <row r="2678" spans="1:29" hidden="1" x14ac:dyDescent="0.25">
      <c r="A2678" s="26">
        <f t="shared" si="335"/>
        <v>2677</v>
      </c>
      <c r="B2678" s="26" t="s">
        <v>3442</v>
      </c>
      <c r="C2678" s="47">
        <v>45905</v>
      </c>
      <c r="D2678" s="47">
        <v>45910</v>
      </c>
      <c r="E2678" s="8">
        <v>0.33333333333333331</v>
      </c>
      <c r="F2678" s="8">
        <f t="shared" si="333"/>
        <v>29.333333333333332</v>
      </c>
      <c r="G2678" s="56">
        <f t="shared" si="334"/>
        <v>0.66666666666666663</v>
      </c>
      <c r="H2678" s="26">
        <v>740811</v>
      </c>
      <c r="I2678" s="26"/>
      <c r="J2678" s="26">
        <v>2</v>
      </c>
      <c r="K2678" s="26"/>
      <c r="L2678" s="26">
        <f t="shared" si="336"/>
        <v>2</v>
      </c>
      <c r="M2678" s="26"/>
      <c r="N2678" s="47"/>
      <c r="O2678" s="57"/>
      <c r="P2678" s="26" t="s">
        <v>3712</v>
      </c>
      <c r="Q2678" s="26"/>
      <c r="R2678" s="26"/>
      <c r="S2678" s="3">
        <v>4</v>
      </c>
      <c r="T2678" s="58" t="s">
        <v>3625</v>
      </c>
      <c r="U2678" s="26" t="s">
        <v>19</v>
      </c>
      <c r="V2678" s="26" t="str">
        <f>VLOOKUP(P2678,'Customer List'!B:C,2,)</f>
        <v>Unknown</v>
      </c>
      <c r="W2678" s="59" t="s">
        <v>3448</v>
      </c>
      <c r="X2678" s="47"/>
      <c r="Y2678" s="26" t="str">
        <f t="shared" si="337"/>
        <v/>
      </c>
      <c r="Z2678" s="26" t="str">
        <f t="shared" si="338"/>
        <v/>
      </c>
      <c r="AA2678" s="26" t="str">
        <f t="shared" si="339"/>
        <v/>
      </c>
      <c r="AB2678" s="26" t="str">
        <f>VLOOKUP(U2678,'Currency Sheet'!A:C,3,)</f>
        <v>DOLLAR</v>
      </c>
      <c r="AC2678" s="71" t="str">
        <f>VLOOKUP(P2678,'Customer List'!B:D,3,)</f>
        <v>Unknown</v>
      </c>
    </row>
    <row r="2679" spans="1:29" hidden="1" x14ac:dyDescent="0.25">
      <c r="A2679" s="26">
        <f t="shared" si="335"/>
        <v>2678</v>
      </c>
      <c r="B2679" s="26" t="s">
        <v>3442</v>
      </c>
      <c r="C2679" s="47">
        <v>45905</v>
      </c>
      <c r="D2679" s="47">
        <v>45910</v>
      </c>
      <c r="E2679" s="8">
        <v>0.33333333333333331</v>
      </c>
      <c r="F2679" s="8">
        <f t="shared" ref="F2679" si="346">IF(AB2679="DOLLAR",E2679*88,E2679)</f>
        <v>29.333333333333332</v>
      </c>
      <c r="G2679" s="56">
        <f t="shared" ref="G2679" si="347">E2679*J2679</f>
        <v>0.33333333333333331</v>
      </c>
      <c r="H2679" s="26">
        <v>740811</v>
      </c>
      <c r="I2679" s="26"/>
      <c r="J2679" s="26">
        <v>1</v>
      </c>
      <c r="K2679" s="26">
        <v>1</v>
      </c>
      <c r="L2679" s="26">
        <f t="shared" ref="L2679" si="348">J2679-K2679</f>
        <v>0</v>
      </c>
      <c r="M2679" s="26" t="s">
        <v>3687</v>
      </c>
      <c r="N2679" s="47">
        <v>45920</v>
      </c>
      <c r="O2679" s="57">
        <v>0</v>
      </c>
      <c r="P2679" s="26" t="s">
        <v>2053</v>
      </c>
      <c r="Q2679" s="26">
        <v>58155918682</v>
      </c>
      <c r="R2679" s="26" t="s">
        <v>41</v>
      </c>
      <c r="S2679" s="3">
        <v>4</v>
      </c>
      <c r="T2679" s="58" t="s">
        <v>3625</v>
      </c>
      <c r="U2679" s="26" t="s">
        <v>19</v>
      </c>
      <c r="V2679" s="26" t="str">
        <f>VLOOKUP(P2679,'Customer List'!B:C,2,)</f>
        <v>Banglore</v>
      </c>
      <c r="W2679" s="59"/>
      <c r="X2679" s="47">
        <v>45922</v>
      </c>
      <c r="Y2679" s="26">
        <f t="shared" ref="Y2679" si="349">IF(X2679="", "", X2679-N2679)</f>
        <v>2</v>
      </c>
      <c r="Z2679" s="26" t="str">
        <f t="shared" ref="Z2679" si="350">IF(N2679="", "", TEXT(N2679, "dddd"))</f>
        <v>Saturday</v>
      </c>
      <c r="AA2679" s="26" t="str">
        <f t="shared" ref="AA2679" si="351">IF(X2679="", "", TEXT(X2679, "dddd"))</f>
        <v>Monday</v>
      </c>
      <c r="AB2679" s="26" t="str">
        <f>VLOOKUP(U2679,'Currency Sheet'!A:C,3,)</f>
        <v>DOLLAR</v>
      </c>
      <c r="AC2679" s="71" t="str">
        <f>VLOOKUP(P2679,'Customer List'!B:D,3,)</f>
        <v>OutStation</v>
      </c>
    </row>
    <row r="2680" spans="1:29" hidden="1" x14ac:dyDescent="0.25">
      <c r="A2680" s="26">
        <f t="shared" si="335"/>
        <v>2679</v>
      </c>
      <c r="B2680" s="26" t="s">
        <v>3442</v>
      </c>
      <c r="C2680" s="47">
        <v>45905</v>
      </c>
      <c r="D2680" s="47">
        <v>45910</v>
      </c>
      <c r="E2680" s="8">
        <v>205.8</v>
      </c>
      <c r="F2680" s="8">
        <f t="shared" si="333"/>
        <v>18110.400000000001</v>
      </c>
      <c r="G2680" s="56">
        <f t="shared" si="334"/>
        <v>205.8</v>
      </c>
      <c r="H2680" s="26">
        <v>741094</v>
      </c>
      <c r="I2680" s="26"/>
      <c r="J2680" s="26">
        <v>1</v>
      </c>
      <c r="K2680" s="26">
        <v>1</v>
      </c>
      <c r="L2680" s="26">
        <f t="shared" si="336"/>
        <v>0</v>
      </c>
      <c r="M2680" s="26" t="s">
        <v>3526</v>
      </c>
      <c r="N2680" s="47">
        <v>45913</v>
      </c>
      <c r="O2680" s="57">
        <v>31899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37"/>
        <v>2</v>
      </c>
      <c r="Z2680" s="26" t="str">
        <f t="shared" si="338"/>
        <v>Saturday</v>
      </c>
      <c r="AA2680" s="26" t="str">
        <f t="shared" si="339"/>
        <v>Monday</v>
      </c>
      <c r="AB2680" s="26" t="str">
        <f>VLOOKUP(U2680,'Currency Sheet'!A:C,3,)</f>
        <v>DOLLAR</v>
      </c>
      <c r="AC2680" s="71" t="str">
        <f>VLOOKUP(P2680,'Customer List'!B:D,3,)</f>
        <v>OutStation</v>
      </c>
    </row>
    <row r="2681" spans="1:29" hidden="1" x14ac:dyDescent="0.25">
      <c r="A2681" s="26">
        <f t="shared" si="335"/>
        <v>2680</v>
      </c>
      <c r="B2681" s="26" t="s">
        <v>3442</v>
      </c>
      <c r="C2681" s="47">
        <v>45905</v>
      </c>
      <c r="D2681" s="47">
        <v>45910</v>
      </c>
      <c r="E2681" s="8">
        <v>41.3</v>
      </c>
      <c r="F2681" s="8">
        <f t="shared" si="333"/>
        <v>3634.3999999999996</v>
      </c>
      <c r="G2681" s="56">
        <f t="shared" si="334"/>
        <v>41.3</v>
      </c>
      <c r="H2681" s="26">
        <v>741095</v>
      </c>
      <c r="I2681" s="26"/>
      <c r="J2681" s="26">
        <v>1</v>
      </c>
      <c r="K2681" s="26">
        <v>1</v>
      </c>
      <c r="L2681" s="26">
        <f t="shared" si="336"/>
        <v>0</v>
      </c>
      <c r="M2681" s="26" t="s">
        <v>3526</v>
      </c>
      <c r="N2681" s="47">
        <v>45913</v>
      </c>
      <c r="O2681" s="57">
        <v>6401.5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37"/>
        <v>2</v>
      </c>
      <c r="Z2681" s="26" t="str">
        <f t="shared" si="338"/>
        <v>Saturday</v>
      </c>
      <c r="AA2681" s="26" t="str">
        <f t="shared" si="339"/>
        <v>Monday</v>
      </c>
      <c r="AB2681" s="26" t="str">
        <f>VLOOKUP(U2681,'Currency Sheet'!A:C,3,)</f>
        <v>DOLLAR</v>
      </c>
      <c r="AC2681" s="71" t="str">
        <f>VLOOKUP(P2681,'Customer List'!B:D,3,)</f>
        <v>OutStation</v>
      </c>
    </row>
    <row r="2682" spans="1:29" hidden="1" x14ac:dyDescent="0.25">
      <c r="A2682" s="26">
        <f t="shared" si="335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3"/>
        <v>7268.7999999999993</v>
      </c>
      <c r="G2682" s="56">
        <f t="shared" si="334"/>
        <v>82.6</v>
      </c>
      <c r="H2682" s="26">
        <v>741096</v>
      </c>
      <c r="I2682" s="26"/>
      <c r="J2682" s="26">
        <v>1</v>
      </c>
      <c r="K2682" s="26">
        <v>1</v>
      </c>
      <c r="L2682" s="26">
        <f t="shared" si="336"/>
        <v>0</v>
      </c>
      <c r="M2682" s="26" t="s">
        <v>3526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37"/>
        <v>2</v>
      </c>
      <c r="Z2682" s="26" t="str">
        <f t="shared" si="338"/>
        <v>Saturday</v>
      </c>
      <c r="AA2682" s="26" t="str">
        <f t="shared" si="339"/>
        <v>Monday</v>
      </c>
      <c r="AB2682" s="26" t="str">
        <f>VLOOKUP(U2682,'Currency Sheet'!A:C,3,)</f>
        <v>DOLLAR</v>
      </c>
      <c r="AC2682" s="71" t="str">
        <f>VLOOKUP(P2682,'Customer List'!B:D,3,)</f>
        <v>OutStation</v>
      </c>
    </row>
    <row r="2683" spans="1:29" hidden="1" x14ac:dyDescent="0.25">
      <c r="A2683" s="26">
        <f t="shared" si="335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3"/>
        <v>7268.7999999999993</v>
      </c>
      <c r="G2683" s="56">
        <f t="shared" si="334"/>
        <v>82.6</v>
      </c>
      <c r="H2683" s="26">
        <v>741100</v>
      </c>
      <c r="I2683" s="26"/>
      <c r="J2683" s="26">
        <v>1</v>
      </c>
      <c r="K2683" s="26">
        <v>1</v>
      </c>
      <c r="L2683" s="26">
        <f t="shared" si="336"/>
        <v>0</v>
      </c>
      <c r="M2683" s="26" t="s">
        <v>3526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37"/>
        <v>2</v>
      </c>
      <c r="Z2683" s="26" t="str">
        <f t="shared" si="338"/>
        <v>Saturday</v>
      </c>
      <c r="AA2683" s="26" t="str">
        <f t="shared" si="339"/>
        <v>Monday</v>
      </c>
      <c r="AB2683" s="26" t="str">
        <f>VLOOKUP(U2683,'Currency Sheet'!A:C,3,)</f>
        <v>DOLLAR</v>
      </c>
      <c r="AC2683" s="71" t="str">
        <f>VLOOKUP(P2683,'Customer List'!B:D,3,)</f>
        <v>OutStation</v>
      </c>
    </row>
    <row r="2684" spans="1:29" hidden="1" x14ac:dyDescent="0.25">
      <c r="A2684" s="26">
        <f t="shared" si="335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ref="F2684:F2698" si="352">IF(AB2684="DOLLAR",E2684*88,E2684)</f>
        <v>7268.7999999999993</v>
      </c>
      <c r="G2684" s="56">
        <f t="shared" ref="G2684:G2698" si="353">E2684*J2684</f>
        <v>82.6</v>
      </c>
      <c r="H2684" s="26">
        <v>741101</v>
      </c>
      <c r="I2684" s="26"/>
      <c r="J2684" s="26">
        <v>1</v>
      </c>
      <c r="K2684" s="26">
        <v>1</v>
      </c>
      <c r="L2684" s="26">
        <f t="shared" si="336"/>
        <v>0</v>
      </c>
      <c r="M2684" s="26" t="s">
        <v>3526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37"/>
        <v>2</v>
      </c>
      <c r="Z2684" s="26" t="str">
        <f t="shared" si="338"/>
        <v>Saturday</v>
      </c>
      <c r="AA2684" s="26" t="str">
        <f t="shared" si="339"/>
        <v>Monday</v>
      </c>
      <c r="AB2684" s="26" t="str">
        <f>VLOOKUP(U2684,'Currency Sheet'!A:C,3,)</f>
        <v>DOLLAR</v>
      </c>
      <c r="AC2684" s="71" t="str">
        <f>VLOOKUP(P2684,'Customer List'!B:D,3,)</f>
        <v>OutStation</v>
      </c>
    </row>
    <row r="2685" spans="1:29" hidden="1" x14ac:dyDescent="0.25">
      <c r="A2685" s="26">
        <f t="shared" si="335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52"/>
        <v>7268.7999999999993</v>
      </c>
      <c r="G2685" s="56">
        <f t="shared" si="353"/>
        <v>82.6</v>
      </c>
      <c r="H2685" s="26">
        <v>741105</v>
      </c>
      <c r="I2685" s="26"/>
      <c r="J2685" s="26">
        <v>1</v>
      </c>
      <c r="K2685" s="26">
        <v>1</v>
      </c>
      <c r="L2685" s="26">
        <f t="shared" si="336"/>
        <v>0</v>
      </c>
      <c r="M2685" s="26" t="s">
        <v>3526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37"/>
        <v>2</v>
      </c>
      <c r="Z2685" s="26" t="str">
        <f t="shared" si="338"/>
        <v>Saturday</v>
      </c>
      <c r="AA2685" s="26" t="str">
        <f t="shared" si="339"/>
        <v>Monday</v>
      </c>
      <c r="AB2685" s="26" t="str">
        <f>VLOOKUP(U2685,'Currency Sheet'!A:C,3,)</f>
        <v>DOLLAR</v>
      </c>
      <c r="AC2685" s="71" t="str">
        <f>VLOOKUP(P2685,'Customer List'!B:D,3,)</f>
        <v>OutStation</v>
      </c>
    </row>
    <row r="2686" spans="1:29" hidden="1" x14ac:dyDescent="0.25">
      <c r="A2686" s="26">
        <f t="shared" si="335"/>
        <v>2685</v>
      </c>
      <c r="B2686" s="26" t="s">
        <v>3442</v>
      </c>
      <c r="C2686" s="47">
        <v>45905</v>
      </c>
      <c r="D2686" s="47">
        <v>45910</v>
      </c>
      <c r="E2686" s="8">
        <v>82.6</v>
      </c>
      <c r="F2686" s="8">
        <f t="shared" si="352"/>
        <v>7268.7999999999993</v>
      </c>
      <c r="G2686" s="56">
        <f t="shared" si="353"/>
        <v>82.6</v>
      </c>
      <c r="H2686" s="26">
        <v>741108</v>
      </c>
      <c r="I2686" s="26"/>
      <c r="J2686" s="26">
        <v>1</v>
      </c>
      <c r="K2686" s="26">
        <v>1</v>
      </c>
      <c r="L2686" s="26">
        <f t="shared" si="336"/>
        <v>0</v>
      </c>
      <c r="M2686" s="26" t="s">
        <v>3526</v>
      </c>
      <c r="N2686" s="47">
        <v>45913</v>
      </c>
      <c r="O2686" s="57">
        <v>12803</v>
      </c>
      <c r="P2686" s="26" t="s">
        <v>2053</v>
      </c>
      <c r="Q2686" s="26">
        <v>58155618231</v>
      </c>
      <c r="R2686" s="26" t="s">
        <v>41</v>
      </c>
      <c r="S2686" s="3">
        <v>4</v>
      </c>
      <c r="T2686" s="58"/>
      <c r="U2686" s="26" t="s">
        <v>19</v>
      </c>
      <c r="V2686" s="26" t="str">
        <f>VLOOKUP(P2686,'Customer List'!B:C,2,)</f>
        <v>Banglore</v>
      </c>
      <c r="W2686" s="59"/>
      <c r="X2686" s="47">
        <v>45915</v>
      </c>
      <c r="Y2686" s="26">
        <f t="shared" si="337"/>
        <v>2</v>
      </c>
      <c r="Z2686" s="26" t="str">
        <f t="shared" si="338"/>
        <v>Saturday</v>
      </c>
      <c r="AA2686" s="26" t="str">
        <f t="shared" si="339"/>
        <v>Monday</v>
      </c>
      <c r="AB2686" s="26" t="str">
        <f>VLOOKUP(U2686,'Currency Sheet'!A:C,3,)</f>
        <v>DOLLAR</v>
      </c>
      <c r="AC2686" s="71" t="str">
        <f>VLOOKUP(P2686,'Customer List'!B:D,3,)</f>
        <v>OutStation</v>
      </c>
    </row>
    <row r="2687" spans="1:29" hidden="1" x14ac:dyDescent="0.25">
      <c r="A2687" s="26">
        <f t="shared" si="335"/>
        <v>2686</v>
      </c>
      <c r="B2687" s="26" t="s">
        <v>3442</v>
      </c>
      <c r="C2687" s="47">
        <v>45905</v>
      </c>
      <c r="D2687" s="47">
        <v>45910</v>
      </c>
      <c r="E2687" s="8">
        <v>82.6</v>
      </c>
      <c r="F2687" s="8">
        <f t="shared" si="352"/>
        <v>7268.7999999999993</v>
      </c>
      <c r="G2687" s="56">
        <f t="shared" si="353"/>
        <v>82.6</v>
      </c>
      <c r="H2687" s="26">
        <v>741114</v>
      </c>
      <c r="I2687" s="26"/>
      <c r="J2687" s="26">
        <v>1</v>
      </c>
      <c r="K2687" s="26">
        <v>1</v>
      </c>
      <c r="L2687" s="26">
        <f t="shared" si="336"/>
        <v>0</v>
      </c>
      <c r="M2687" s="26" t="s">
        <v>3526</v>
      </c>
      <c r="N2687" s="47">
        <v>45913</v>
      </c>
      <c r="O2687" s="57">
        <v>12803</v>
      </c>
      <c r="P2687" s="26" t="s">
        <v>2053</v>
      </c>
      <c r="Q2687" s="26">
        <v>58155618231</v>
      </c>
      <c r="R2687" s="26" t="s">
        <v>41</v>
      </c>
      <c r="S2687" s="3">
        <v>4</v>
      </c>
      <c r="T2687" s="58"/>
      <c r="U2687" s="26" t="s">
        <v>19</v>
      </c>
      <c r="V2687" s="26" t="str">
        <f>VLOOKUP(P2687,'Customer List'!B:C,2,)</f>
        <v>Banglore</v>
      </c>
      <c r="W2687" s="59"/>
      <c r="X2687" s="47">
        <v>45915</v>
      </c>
      <c r="Y2687" s="26">
        <f t="shared" si="337"/>
        <v>2</v>
      </c>
      <c r="Z2687" s="26" t="str">
        <f t="shared" si="338"/>
        <v>Saturday</v>
      </c>
      <c r="AA2687" s="26" t="str">
        <f t="shared" si="339"/>
        <v>Monday</v>
      </c>
      <c r="AB2687" s="26" t="str">
        <f>VLOOKUP(U2687,'Currency Sheet'!A:C,3,)</f>
        <v>DOLLAR</v>
      </c>
      <c r="AC2687" s="71" t="str">
        <f>VLOOKUP(P2687,'Customer List'!B:D,3,)</f>
        <v>OutStation</v>
      </c>
    </row>
    <row r="2688" spans="1:29" hidden="1" x14ac:dyDescent="0.25">
      <c r="A2688" s="26">
        <f t="shared" si="335"/>
        <v>2687</v>
      </c>
      <c r="B2688" s="26" t="s">
        <v>3442</v>
      </c>
      <c r="C2688" s="47">
        <v>45905</v>
      </c>
      <c r="D2688" s="47">
        <v>45910</v>
      </c>
      <c r="E2688" s="8">
        <v>82.6</v>
      </c>
      <c r="F2688" s="8">
        <f t="shared" si="352"/>
        <v>7268.7999999999993</v>
      </c>
      <c r="G2688" s="56">
        <f t="shared" si="353"/>
        <v>82.6</v>
      </c>
      <c r="H2688" s="26">
        <v>741121</v>
      </c>
      <c r="I2688" s="26"/>
      <c r="J2688" s="26">
        <v>1</v>
      </c>
      <c r="K2688" s="26">
        <v>1</v>
      </c>
      <c r="L2688" s="26">
        <f t="shared" si="336"/>
        <v>0</v>
      </c>
      <c r="M2688" s="26" t="s">
        <v>3526</v>
      </c>
      <c r="N2688" s="47">
        <v>45913</v>
      </c>
      <c r="O2688" s="57">
        <v>12803</v>
      </c>
      <c r="P2688" s="26" t="s">
        <v>2053</v>
      </c>
      <c r="Q2688" s="26">
        <v>58155618231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37"/>
        <v>2</v>
      </c>
      <c r="Z2688" s="26" t="str">
        <f t="shared" si="338"/>
        <v>Saturday</v>
      </c>
      <c r="AA2688" s="26" t="str">
        <f t="shared" si="339"/>
        <v>Monday</v>
      </c>
      <c r="AB2688" s="26" t="str">
        <f>VLOOKUP(U2688,'Currency Sheet'!A:C,3,)</f>
        <v>DOLLAR</v>
      </c>
      <c r="AC2688" s="71" t="str">
        <f>VLOOKUP(P2688,'Customer List'!B:D,3,)</f>
        <v>OutStation</v>
      </c>
    </row>
    <row r="2689" spans="1:29" hidden="1" x14ac:dyDescent="0.25">
      <c r="A2689" s="26">
        <f t="shared" si="335"/>
        <v>2688</v>
      </c>
      <c r="B2689" s="26" t="s">
        <v>3442</v>
      </c>
      <c r="C2689" s="47">
        <v>45905</v>
      </c>
      <c r="D2689" s="47">
        <v>45910</v>
      </c>
      <c r="E2689" s="8">
        <v>0.33333333333333331</v>
      </c>
      <c r="F2689" s="8">
        <f t="shared" si="352"/>
        <v>29.333333333333332</v>
      </c>
      <c r="G2689" s="56">
        <f t="shared" si="353"/>
        <v>0.66666666666666663</v>
      </c>
      <c r="H2689" s="26">
        <v>741146</v>
      </c>
      <c r="I2689" s="26"/>
      <c r="J2689" s="26">
        <v>2</v>
      </c>
      <c r="K2689" s="26"/>
      <c r="L2689" s="26">
        <f t="shared" si="336"/>
        <v>2</v>
      </c>
      <c r="M2689" s="26"/>
      <c r="N2689" s="47"/>
      <c r="O2689" s="57"/>
      <c r="P2689" s="26" t="s">
        <v>3712</v>
      </c>
      <c r="Q2689" s="26"/>
      <c r="R2689" s="26"/>
      <c r="S2689" s="3">
        <v>4</v>
      </c>
      <c r="T2689" s="58" t="s">
        <v>3625</v>
      </c>
      <c r="U2689" s="26" t="s">
        <v>19</v>
      </c>
      <c r="V2689" s="26" t="str">
        <f>VLOOKUP(P2689,'Customer List'!B:C,2,)</f>
        <v>Unknown</v>
      </c>
      <c r="W2689" s="59" t="s">
        <v>3448</v>
      </c>
      <c r="X2689" s="47"/>
      <c r="Y2689" s="26" t="str">
        <f t="shared" si="337"/>
        <v/>
      </c>
      <c r="Z2689" s="26" t="str">
        <f t="shared" si="338"/>
        <v/>
      </c>
      <c r="AA2689" s="26" t="str">
        <f t="shared" si="339"/>
        <v/>
      </c>
      <c r="AB2689" s="26" t="str">
        <f>VLOOKUP(U2689,'Currency Sheet'!A:C,3,)</f>
        <v>DOLLAR</v>
      </c>
      <c r="AC2689" s="71" t="str">
        <f>VLOOKUP(P2689,'Customer List'!B:D,3,)</f>
        <v>Unknown</v>
      </c>
    </row>
    <row r="2690" spans="1:29" hidden="1" x14ac:dyDescent="0.25">
      <c r="A2690" s="26">
        <f t="shared" si="335"/>
        <v>2689</v>
      </c>
      <c r="B2690" s="26" t="s">
        <v>3442</v>
      </c>
      <c r="C2690" s="47">
        <v>45905</v>
      </c>
      <c r="D2690" s="47">
        <v>45910</v>
      </c>
      <c r="E2690" s="8">
        <v>0.33333333333333331</v>
      </c>
      <c r="F2690" s="8">
        <f t="shared" ref="F2690" si="354">IF(AB2690="DOLLAR",E2690*88,E2690)</f>
        <v>29.333333333333332</v>
      </c>
      <c r="G2690" s="56">
        <f t="shared" ref="G2690" si="355">E2690*J2690</f>
        <v>0.33333333333333331</v>
      </c>
      <c r="H2690" s="26">
        <v>741146</v>
      </c>
      <c r="I2690" s="26"/>
      <c r="J2690" s="26">
        <v>1</v>
      </c>
      <c r="K2690" s="26">
        <v>1</v>
      </c>
      <c r="L2690" s="26">
        <f t="shared" ref="L2690" si="356">J2690-K2690</f>
        <v>0</v>
      </c>
      <c r="M2690" s="26" t="s">
        <v>3687</v>
      </c>
      <c r="N2690" s="47">
        <v>45920</v>
      </c>
      <c r="O2690" s="57">
        <v>0</v>
      </c>
      <c r="P2690" s="26" t="s">
        <v>2053</v>
      </c>
      <c r="Q2690" s="26">
        <v>58155918682</v>
      </c>
      <c r="R2690" s="26" t="s">
        <v>41</v>
      </c>
      <c r="S2690" s="3">
        <v>4</v>
      </c>
      <c r="T2690" s="58" t="s">
        <v>3625</v>
      </c>
      <c r="U2690" s="26" t="s">
        <v>19</v>
      </c>
      <c r="V2690" s="26" t="str">
        <f>VLOOKUP(P2690,'Customer List'!B:C,2,)</f>
        <v>Banglore</v>
      </c>
      <c r="W2690" s="59"/>
      <c r="X2690" s="47">
        <v>45922</v>
      </c>
      <c r="Y2690" s="26">
        <f t="shared" ref="Y2690" si="357">IF(X2690="", "", X2690-N2690)</f>
        <v>2</v>
      </c>
      <c r="Z2690" s="26" t="str">
        <f t="shared" ref="Z2690" si="358">IF(N2690="", "", TEXT(N2690, "dddd"))</f>
        <v>Saturday</v>
      </c>
      <c r="AA2690" s="26" t="str">
        <f t="shared" ref="AA2690" si="359">IF(X2690="", "", TEXT(X2690, "dddd"))</f>
        <v>Monday</v>
      </c>
      <c r="AB2690" s="26" t="str">
        <f>VLOOKUP(U2690,'Currency Sheet'!A:C,3,)</f>
        <v>DOLLAR</v>
      </c>
      <c r="AC2690" s="71" t="str">
        <f>VLOOKUP(P2690,'Customer List'!B:D,3,)</f>
        <v>OutStation</v>
      </c>
    </row>
    <row r="2691" spans="1:29" hidden="1" x14ac:dyDescent="0.25">
      <c r="A2691" s="26">
        <f t="shared" si="335"/>
        <v>2690</v>
      </c>
      <c r="B2691" s="26" t="s">
        <v>3442</v>
      </c>
      <c r="C2691" s="47">
        <v>45905</v>
      </c>
      <c r="D2691" s="47">
        <v>45910</v>
      </c>
      <c r="E2691" s="8">
        <v>246.4</v>
      </c>
      <c r="F2691" s="8">
        <f t="shared" si="352"/>
        <v>21683.200000000001</v>
      </c>
      <c r="G2691" s="56">
        <f t="shared" si="353"/>
        <v>246.4</v>
      </c>
      <c r="H2691" s="26">
        <v>769404</v>
      </c>
      <c r="I2691" s="26"/>
      <c r="J2691" s="26">
        <v>1</v>
      </c>
      <c r="K2691" s="26">
        <v>1</v>
      </c>
      <c r="L2691" s="26">
        <f t="shared" si="336"/>
        <v>0</v>
      </c>
      <c r="M2691" s="26" t="s">
        <v>3541</v>
      </c>
      <c r="N2691" s="47">
        <v>45913</v>
      </c>
      <c r="O2691" s="57">
        <v>26737.919999999998</v>
      </c>
      <c r="P2691" s="26" t="s">
        <v>277</v>
      </c>
      <c r="Q2691" s="26">
        <v>58155615501</v>
      </c>
      <c r="R2691" s="26" t="s">
        <v>41</v>
      </c>
      <c r="S2691" s="3">
        <v>-20</v>
      </c>
      <c r="T2691" s="58"/>
      <c r="U2691" s="26" t="s">
        <v>19</v>
      </c>
      <c r="V2691" s="26" t="str">
        <f>VLOOKUP(P2691,'Customer List'!B:C,2,)</f>
        <v>Pune</v>
      </c>
      <c r="W2691" s="59"/>
      <c r="X2691" s="47">
        <v>45915</v>
      </c>
      <c r="Y2691" s="26">
        <f t="shared" si="337"/>
        <v>2</v>
      </c>
      <c r="Z2691" s="26" t="str">
        <f t="shared" si="338"/>
        <v>Saturday</v>
      </c>
      <c r="AA2691" s="26" t="str">
        <f t="shared" si="339"/>
        <v>Monday</v>
      </c>
      <c r="AB2691" s="26" t="str">
        <f>VLOOKUP(U2691,'Currency Sheet'!A:C,3,)</f>
        <v>DOLLAR</v>
      </c>
      <c r="AC2691" s="71" t="str">
        <f>VLOOKUP(P2691,'Customer List'!B:D,3,)</f>
        <v>OutStation</v>
      </c>
    </row>
    <row r="2692" spans="1:29" hidden="1" x14ac:dyDescent="0.25">
      <c r="A2692" s="26">
        <f t="shared" si="335"/>
        <v>2691</v>
      </c>
      <c r="B2692" s="26" t="s">
        <v>3442</v>
      </c>
      <c r="C2692" s="47">
        <v>45905</v>
      </c>
      <c r="D2692" s="47">
        <v>45910</v>
      </c>
      <c r="E2692" s="8">
        <v>389.2</v>
      </c>
      <c r="F2692" s="8">
        <f t="shared" si="352"/>
        <v>34249.599999999999</v>
      </c>
      <c r="G2692" s="56">
        <f t="shared" si="353"/>
        <v>389.2</v>
      </c>
      <c r="H2692" s="26">
        <v>902602</v>
      </c>
      <c r="I2692" s="26"/>
      <c r="J2692" s="26">
        <v>1</v>
      </c>
      <c r="K2692" s="26">
        <v>1</v>
      </c>
      <c r="L2692" s="26">
        <f t="shared" si="336"/>
        <v>0</v>
      </c>
      <c r="M2692" s="26" t="s">
        <v>3530</v>
      </c>
      <c r="N2692" s="47">
        <v>45913</v>
      </c>
      <c r="O2692" s="57">
        <v>62049.599999999999</v>
      </c>
      <c r="P2692" s="26" t="s">
        <v>212</v>
      </c>
      <c r="Q2692" s="26">
        <v>58155613880</v>
      </c>
      <c r="R2692" s="26" t="s">
        <v>41</v>
      </c>
      <c r="S2692" s="3">
        <v>4</v>
      </c>
      <c r="T2692" s="58"/>
      <c r="U2692" s="26" t="s">
        <v>19</v>
      </c>
      <c r="V2692" s="26" t="str">
        <f>VLOOKUP(P2692,'Customer List'!B:C,2,)</f>
        <v>Banglore</v>
      </c>
      <c r="W2692" s="59"/>
      <c r="X2692" s="47">
        <v>45915</v>
      </c>
      <c r="Y2692" s="26">
        <f t="shared" si="337"/>
        <v>2</v>
      </c>
      <c r="Z2692" s="26" t="str">
        <f t="shared" si="338"/>
        <v>Saturday</v>
      </c>
      <c r="AA2692" s="26" t="str">
        <f t="shared" si="339"/>
        <v>Monday</v>
      </c>
      <c r="AB2692" s="26" t="str">
        <f>VLOOKUP(U2692,'Currency Sheet'!A:C,3,)</f>
        <v>DOLLAR</v>
      </c>
      <c r="AC2692" s="71" t="str">
        <f>VLOOKUP(P2692,'Customer List'!B:D,3,)</f>
        <v>OutStation</v>
      </c>
    </row>
    <row r="2693" spans="1:29" hidden="1" x14ac:dyDescent="0.25">
      <c r="A2693" s="26">
        <f t="shared" ref="A2693:A2756" si="360">A2692+1</f>
        <v>2692</v>
      </c>
      <c r="B2693" s="26" t="s">
        <v>3442</v>
      </c>
      <c r="C2693" s="47">
        <v>45905</v>
      </c>
      <c r="D2693" s="47">
        <v>45910</v>
      </c>
      <c r="E2693" s="8">
        <v>93.1</v>
      </c>
      <c r="F2693" s="8">
        <f t="shared" si="352"/>
        <v>8192.7999999999993</v>
      </c>
      <c r="G2693" s="56">
        <f t="shared" si="353"/>
        <v>93.1</v>
      </c>
      <c r="H2693" s="26">
        <v>926506</v>
      </c>
      <c r="I2693" s="26"/>
      <c r="J2693" s="26">
        <v>1</v>
      </c>
      <c r="K2693" s="26">
        <v>1</v>
      </c>
      <c r="L2693" s="26">
        <f t="shared" si="336"/>
        <v>0</v>
      </c>
      <c r="M2693" s="26" t="s">
        <v>3461</v>
      </c>
      <c r="N2693" s="47">
        <v>45911</v>
      </c>
      <c r="O2693" s="57">
        <v>12768</v>
      </c>
      <c r="P2693" s="26" t="s">
        <v>209</v>
      </c>
      <c r="Q2693" s="26" t="s">
        <v>1131</v>
      </c>
      <c r="R2693" s="26" t="s">
        <v>1131</v>
      </c>
      <c r="S2693" s="3">
        <v>4</v>
      </c>
      <c r="T2693" s="58"/>
      <c r="U2693" s="26" t="s">
        <v>19</v>
      </c>
      <c r="V2693" s="26" t="str">
        <f>VLOOKUP(P2693,'Customer List'!B:C,2,)</f>
        <v>Delhi</v>
      </c>
      <c r="W2693" s="59"/>
      <c r="X2693" s="47"/>
      <c r="Y2693" s="26" t="str">
        <f t="shared" si="337"/>
        <v/>
      </c>
      <c r="Z2693" s="26" t="str">
        <f t="shared" si="338"/>
        <v>Thursday</v>
      </c>
      <c r="AA2693" s="26" t="str">
        <f t="shared" si="339"/>
        <v/>
      </c>
      <c r="AB2693" s="26" t="str">
        <f>VLOOKUP(U2693,'Currency Sheet'!A:C,3,)</f>
        <v>DOLLAR</v>
      </c>
      <c r="AC2693" s="71" t="str">
        <f>VLOOKUP(P2693,'Customer List'!B:D,3,)</f>
        <v>Local</v>
      </c>
    </row>
    <row r="2694" spans="1:29" hidden="1" x14ac:dyDescent="0.25">
      <c r="A2694" s="26">
        <f t="shared" si="360"/>
        <v>2693</v>
      </c>
      <c r="B2694" s="26" t="s">
        <v>3471</v>
      </c>
      <c r="C2694" s="47">
        <v>45904</v>
      </c>
      <c r="D2694" s="47">
        <v>45911</v>
      </c>
      <c r="E2694" s="8">
        <v>10248</v>
      </c>
      <c r="F2694" s="8">
        <f t="shared" si="352"/>
        <v>10248</v>
      </c>
      <c r="G2694" s="56">
        <f t="shared" si="353"/>
        <v>10248</v>
      </c>
      <c r="H2694" s="26" t="s">
        <v>3469</v>
      </c>
      <c r="I2694" s="26"/>
      <c r="J2694" s="26">
        <v>1</v>
      </c>
      <c r="K2694" s="26">
        <v>1</v>
      </c>
      <c r="L2694" s="26">
        <f t="shared" si="336"/>
        <v>0</v>
      </c>
      <c r="M2694" s="26" t="s">
        <v>3545</v>
      </c>
      <c r="N2694" s="47">
        <v>45913</v>
      </c>
      <c r="O2694" s="57">
        <v>17526.32</v>
      </c>
      <c r="P2694" s="26" t="s">
        <v>461</v>
      </c>
      <c r="Q2694" s="26">
        <v>58155620121</v>
      </c>
      <c r="R2694" s="26" t="s">
        <v>41</v>
      </c>
      <c r="S2694" s="3">
        <v>-20</v>
      </c>
      <c r="T2694" s="58"/>
      <c r="U2694" s="26" t="s">
        <v>3472</v>
      </c>
      <c r="V2694" s="26" t="str">
        <f>VLOOKUP(P2694,'Customer List'!B:C,2,)</f>
        <v>Hyderabad</v>
      </c>
      <c r="W2694" s="59"/>
      <c r="X2694" s="47">
        <v>45915</v>
      </c>
      <c r="Y2694" s="26">
        <f t="shared" si="337"/>
        <v>2</v>
      </c>
      <c r="Z2694" s="26" t="str">
        <f t="shared" si="338"/>
        <v>Saturday</v>
      </c>
      <c r="AA2694" s="26" t="str">
        <f t="shared" si="339"/>
        <v>Monday</v>
      </c>
      <c r="AB2694" s="26" t="str">
        <f>VLOOKUP(U2694,'Currency Sheet'!A:C,3,)</f>
        <v>INR</v>
      </c>
      <c r="AC2694" s="71" t="str">
        <f>VLOOKUP(P2694,'Customer List'!B:D,3,)</f>
        <v>OutStation</v>
      </c>
    </row>
    <row r="2695" spans="1:29" hidden="1" x14ac:dyDescent="0.25">
      <c r="A2695" s="26">
        <f t="shared" si="360"/>
        <v>2694</v>
      </c>
      <c r="B2695" s="26" t="s">
        <v>3471</v>
      </c>
      <c r="C2695" s="47">
        <v>45904</v>
      </c>
      <c r="D2695" s="47">
        <v>45911</v>
      </c>
      <c r="E2695" s="8">
        <v>15540</v>
      </c>
      <c r="F2695" s="8">
        <f t="shared" si="352"/>
        <v>15540</v>
      </c>
      <c r="G2695" s="56">
        <f t="shared" si="353"/>
        <v>15540</v>
      </c>
      <c r="H2695" s="26" t="s">
        <v>3470</v>
      </c>
      <c r="I2695" s="26"/>
      <c r="J2695" s="26">
        <v>1</v>
      </c>
      <c r="K2695" s="26">
        <v>1</v>
      </c>
      <c r="L2695" s="26">
        <f t="shared" ref="L2695:L2759" si="361">J2695-K2695</f>
        <v>0</v>
      </c>
      <c r="M2695" s="26" t="s">
        <v>3545</v>
      </c>
      <c r="N2695" s="47">
        <v>45913</v>
      </c>
      <c r="O2695" s="57">
        <v>1157.9000000000001</v>
      </c>
      <c r="P2695" s="26" t="s">
        <v>461</v>
      </c>
      <c r="Q2695" s="26">
        <v>58155620121</v>
      </c>
      <c r="R2695" s="26" t="s">
        <v>41</v>
      </c>
      <c r="S2695" s="3">
        <v>-20</v>
      </c>
      <c r="T2695" s="58"/>
      <c r="U2695" s="26" t="s">
        <v>3472</v>
      </c>
      <c r="V2695" s="26" t="str">
        <f>VLOOKUP(P2695,'Customer List'!B:C,2,)</f>
        <v>Hyderabad</v>
      </c>
      <c r="W2695" s="59"/>
      <c r="X2695" s="47">
        <v>45915</v>
      </c>
      <c r="Y2695" s="26">
        <f t="shared" ref="Y2695:Y2709" si="362">IF(X2695="", "", X2695-N2695)</f>
        <v>2</v>
      </c>
      <c r="Z2695" s="26" t="str">
        <f t="shared" ref="Z2695:Z2709" si="363">IF(N2695="", "", TEXT(N2695, "dddd"))</f>
        <v>Saturday</v>
      </c>
      <c r="AA2695" s="26" t="str">
        <f t="shared" ref="AA2695:AA2709" si="364">IF(X2695="", "", TEXT(X2695, "dddd"))</f>
        <v>Monday</v>
      </c>
      <c r="AB2695" s="26" t="str">
        <f>VLOOKUP(U2695,'Currency Sheet'!A:C,3,)</f>
        <v>INR</v>
      </c>
      <c r="AC2695" s="71" t="str">
        <f>VLOOKUP(P2695,'Customer List'!B:D,3,)</f>
        <v>OutStation</v>
      </c>
    </row>
    <row r="2696" spans="1:29" hidden="1" x14ac:dyDescent="0.25">
      <c r="A2696" s="26">
        <f t="shared" si="360"/>
        <v>2695</v>
      </c>
      <c r="B2696" s="26">
        <v>338804</v>
      </c>
      <c r="C2696" s="47">
        <v>45905</v>
      </c>
      <c r="D2696" s="47">
        <v>45911</v>
      </c>
      <c r="E2696" s="8">
        <v>72</v>
      </c>
      <c r="F2696" s="8">
        <f t="shared" si="352"/>
        <v>6336</v>
      </c>
      <c r="G2696" s="56">
        <f t="shared" si="353"/>
        <v>144</v>
      </c>
      <c r="H2696" s="26" t="s">
        <v>3473</v>
      </c>
      <c r="I2696" s="26"/>
      <c r="J2696" s="26">
        <v>2</v>
      </c>
      <c r="K2696" s="26">
        <v>2</v>
      </c>
      <c r="L2696" s="26">
        <f t="shared" si="361"/>
        <v>0</v>
      </c>
      <c r="M2696" s="26" t="s">
        <v>3576</v>
      </c>
      <c r="N2696" s="47">
        <v>45916</v>
      </c>
      <c r="O2696" s="57">
        <v>10416</v>
      </c>
      <c r="P2696" s="26" t="s">
        <v>634</v>
      </c>
      <c r="Q2696" s="26" t="s">
        <v>637</v>
      </c>
      <c r="R2696" s="26" t="s">
        <v>725</v>
      </c>
      <c r="S2696" s="3" t="s">
        <v>300</v>
      </c>
      <c r="T2696" s="58"/>
      <c r="U2696" s="26" t="s">
        <v>512</v>
      </c>
      <c r="V2696" s="26" t="str">
        <f>VLOOKUP(P2696,'Customer List'!B:C,2,)</f>
        <v>Manesar</v>
      </c>
      <c r="W2696" s="59"/>
      <c r="X2696" s="47"/>
      <c r="Y2696" s="26" t="str">
        <f t="shared" si="362"/>
        <v/>
      </c>
      <c r="Z2696" s="26" t="str">
        <f t="shared" si="363"/>
        <v>Tuesday</v>
      </c>
      <c r="AA2696" s="26" t="str">
        <f t="shared" si="364"/>
        <v/>
      </c>
      <c r="AB2696" s="26" t="str">
        <f>VLOOKUP(U2696,'Currency Sheet'!A:C,3,)</f>
        <v>DOLLAR</v>
      </c>
      <c r="AC2696" s="71" t="str">
        <f>VLOOKUP(P2696,'Customer List'!B:D,3,)</f>
        <v>Local</v>
      </c>
    </row>
    <row r="2697" spans="1:29" hidden="1" x14ac:dyDescent="0.25">
      <c r="A2697" s="26">
        <f t="shared" si="360"/>
        <v>2696</v>
      </c>
      <c r="B2697" s="26">
        <v>338804</v>
      </c>
      <c r="C2697" s="47">
        <v>45905</v>
      </c>
      <c r="D2697" s="47">
        <v>45911</v>
      </c>
      <c r="E2697" s="8">
        <v>146.25</v>
      </c>
      <c r="F2697" s="8">
        <f t="shared" si="352"/>
        <v>12870</v>
      </c>
      <c r="G2697" s="56">
        <f t="shared" si="353"/>
        <v>146.25</v>
      </c>
      <c r="H2697" s="26" t="s">
        <v>3474</v>
      </c>
      <c r="I2697" s="26"/>
      <c r="J2697" s="26">
        <v>1</v>
      </c>
      <c r="K2697" s="26">
        <v>1</v>
      </c>
      <c r="L2697" s="26">
        <f t="shared" si="361"/>
        <v>0</v>
      </c>
      <c r="M2697" s="26" t="s">
        <v>3563</v>
      </c>
      <c r="N2697" s="47">
        <v>45915</v>
      </c>
      <c r="O2697" s="57">
        <v>21762</v>
      </c>
      <c r="P2697" s="26" t="s">
        <v>50</v>
      </c>
      <c r="Q2697" s="26" t="s">
        <v>637</v>
      </c>
      <c r="R2697" s="26" t="s">
        <v>638</v>
      </c>
      <c r="S2697" s="3">
        <v>4</v>
      </c>
      <c r="T2697" s="58"/>
      <c r="U2697" s="26" t="s">
        <v>512</v>
      </c>
      <c r="V2697" s="26" t="str">
        <f>VLOOKUP(P2697,'Customer List'!B:C,2,)</f>
        <v>Delhi</v>
      </c>
      <c r="W2697" s="59"/>
      <c r="X2697" s="47"/>
      <c r="Y2697" s="26" t="str">
        <f t="shared" si="362"/>
        <v/>
      </c>
      <c r="Z2697" s="26" t="str">
        <f t="shared" si="363"/>
        <v>Monday</v>
      </c>
      <c r="AA2697" s="26" t="str">
        <f t="shared" si="364"/>
        <v/>
      </c>
      <c r="AB2697" s="26" t="str">
        <f>VLOOKUP(U2697,'Currency Sheet'!A:C,3,)</f>
        <v>DOLLAR</v>
      </c>
      <c r="AC2697" s="71" t="str">
        <f>VLOOKUP(P2697,'Customer List'!B:D,3,)</f>
        <v>Local</v>
      </c>
    </row>
    <row r="2698" spans="1:29" hidden="1" x14ac:dyDescent="0.25">
      <c r="A2698" s="26">
        <f t="shared" si="360"/>
        <v>2697</v>
      </c>
      <c r="B2698" s="26" t="s">
        <v>1956</v>
      </c>
      <c r="C2698" s="47" t="s">
        <v>14</v>
      </c>
      <c r="D2698" s="47">
        <v>45911</v>
      </c>
      <c r="E2698" s="8">
        <v>25.2</v>
      </c>
      <c r="F2698" s="8">
        <f t="shared" si="352"/>
        <v>2217.6</v>
      </c>
      <c r="G2698" s="56">
        <f t="shared" si="353"/>
        <v>75.599999999999994</v>
      </c>
      <c r="H2698" s="26">
        <v>421101</v>
      </c>
      <c r="I2698" s="26"/>
      <c r="J2698" s="26">
        <v>3</v>
      </c>
      <c r="K2698" s="26"/>
      <c r="L2698" s="26">
        <f t="shared" si="361"/>
        <v>3</v>
      </c>
      <c r="M2698" s="26"/>
      <c r="N2698" s="47"/>
      <c r="O2698" s="57"/>
      <c r="P2698" s="26" t="s">
        <v>1149</v>
      </c>
      <c r="Q2698" s="26"/>
      <c r="R2698" s="26"/>
      <c r="S2698" s="3">
        <v>4</v>
      </c>
      <c r="T2698" s="58"/>
      <c r="U2698" s="26" t="s">
        <v>19</v>
      </c>
      <c r="V2698" s="26" t="str">
        <f>VLOOKUP(P2698,'Customer List'!B:C,2,)</f>
        <v>STOCK</v>
      </c>
      <c r="W2698" s="59" t="s">
        <v>1149</v>
      </c>
      <c r="X2698" s="47"/>
      <c r="Y2698" s="26" t="str">
        <f t="shared" si="362"/>
        <v/>
      </c>
      <c r="Z2698" s="26" t="str">
        <f t="shared" si="363"/>
        <v/>
      </c>
      <c r="AA2698" s="26" t="str">
        <f t="shared" si="364"/>
        <v/>
      </c>
      <c r="AB2698" s="26" t="str">
        <f>VLOOKUP(U2698,'Currency Sheet'!A:C,3,)</f>
        <v>DOLLAR</v>
      </c>
      <c r="AC2698" s="71" t="str">
        <f>VLOOKUP(P2698,'Customer List'!B:D,3,)</f>
        <v>STOCK</v>
      </c>
    </row>
    <row r="2699" spans="1:29" hidden="1" x14ac:dyDescent="0.25">
      <c r="A2699" s="26">
        <f t="shared" si="360"/>
        <v>2698</v>
      </c>
      <c r="B2699" s="26" t="s">
        <v>1956</v>
      </c>
      <c r="C2699" s="47" t="s">
        <v>14</v>
      </c>
      <c r="D2699" s="47">
        <v>45911</v>
      </c>
      <c r="E2699" s="8">
        <v>141</v>
      </c>
      <c r="F2699" s="8">
        <f t="shared" ref="F2699:F2711" si="365">IF(AB2699="DOLLAR",E2699*88,E2699)</f>
        <v>12408</v>
      </c>
      <c r="G2699" s="56">
        <f t="shared" ref="G2699:G2711" si="366">E2699*J2699</f>
        <v>141</v>
      </c>
      <c r="H2699" s="26">
        <v>424602</v>
      </c>
      <c r="I2699" s="26"/>
      <c r="J2699" s="26">
        <v>1</v>
      </c>
      <c r="K2699" s="26"/>
      <c r="L2699" s="26">
        <f t="shared" si="361"/>
        <v>1</v>
      </c>
      <c r="M2699" s="26"/>
      <c r="N2699" s="47"/>
      <c r="O2699" s="57"/>
      <c r="P2699" s="26" t="s">
        <v>1149</v>
      </c>
      <c r="Q2699" s="26"/>
      <c r="R2699" s="26"/>
      <c r="S2699" s="3">
        <v>4</v>
      </c>
      <c r="T2699" s="58"/>
      <c r="U2699" s="26" t="s">
        <v>19</v>
      </c>
      <c r="V2699" s="26" t="str">
        <f>VLOOKUP(P2699,'Customer List'!B:C,2,)</f>
        <v>STOCK</v>
      </c>
      <c r="W2699" s="59" t="s">
        <v>1149</v>
      </c>
      <c r="X2699" s="47"/>
      <c r="Y2699" s="26" t="str">
        <f t="shared" si="362"/>
        <v/>
      </c>
      <c r="Z2699" s="26" t="str">
        <f t="shared" si="363"/>
        <v/>
      </c>
      <c r="AA2699" s="26" t="str">
        <f t="shared" si="364"/>
        <v/>
      </c>
      <c r="AB2699" s="26" t="str">
        <f>VLOOKUP(U2699,'Currency Sheet'!A:C,3,)</f>
        <v>DOLLAR</v>
      </c>
      <c r="AC2699" s="71" t="str">
        <f>VLOOKUP(P2699,'Customer List'!B:D,3,)</f>
        <v>STOCK</v>
      </c>
    </row>
    <row r="2700" spans="1:29" hidden="1" x14ac:dyDescent="0.25">
      <c r="A2700" s="26">
        <f t="shared" si="360"/>
        <v>2699</v>
      </c>
      <c r="B2700" s="26" t="s">
        <v>1956</v>
      </c>
      <c r="C2700" s="47" t="s">
        <v>14</v>
      </c>
      <c r="D2700" s="47">
        <v>45911</v>
      </c>
      <c r="E2700" s="8">
        <v>45.5</v>
      </c>
      <c r="F2700" s="8">
        <f t="shared" si="365"/>
        <v>4004</v>
      </c>
      <c r="G2700" s="56">
        <f t="shared" si="366"/>
        <v>91</v>
      </c>
      <c r="H2700" s="26">
        <v>420301</v>
      </c>
      <c r="I2700" s="26"/>
      <c r="J2700" s="26">
        <v>2</v>
      </c>
      <c r="K2700" s="26"/>
      <c r="L2700" s="26">
        <f t="shared" si="361"/>
        <v>2</v>
      </c>
      <c r="M2700" s="26"/>
      <c r="N2700" s="47"/>
      <c r="O2700" s="57"/>
      <c r="P2700" s="26" t="s">
        <v>1149</v>
      </c>
      <c r="Q2700" s="26"/>
      <c r="R2700" s="26"/>
      <c r="S2700" s="3">
        <v>4</v>
      </c>
      <c r="T2700" s="58"/>
      <c r="U2700" s="26" t="s">
        <v>19</v>
      </c>
      <c r="V2700" s="26" t="str">
        <f>VLOOKUP(P2700,'Customer List'!B:C,2,)</f>
        <v>STOCK</v>
      </c>
      <c r="W2700" s="59" t="s">
        <v>1149</v>
      </c>
      <c r="X2700" s="47"/>
      <c r="Y2700" s="26" t="str">
        <f t="shared" si="362"/>
        <v/>
      </c>
      <c r="Z2700" s="26" t="str">
        <f t="shared" si="363"/>
        <v/>
      </c>
      <c r="AA2700" s="26" t="str">
        <f t="shared" si="364"/>
        <v/>
      </c>
      <c r="AB2700" s="26" t="str">
        <f>VLOOKUP(U2700,'Currency Sheet'!A:C,3,)</f>
        <v>DOLLAR</v>
      </c>
      <c r="AC2700" s="71" t="str">
        <f>VLOOKUP(P2700,'Customer List'!B:D,3,)</f>
        <v>STOCK</v>
      </c>
    </row>
    <row r="2701" spans="1:29" hidden="1" x14ac:dyDescent="0.25">
      <c r="A2701" s="26">
        <f t="shared" si="360"/>
        <v>2700</v>
      </c>
      <c r="B2701" s="26" t="s">
        <v>1956</v>
      </c>
      <c r="C2701" s="47" t="s">
        <v>14</v>
      </c>
      <c r="D2701" s="47">
        <v>45911</v>
      </c>
      <c r="E2701" s="8">
        <v>38.35</v>
      </c>
      <c r="F2701" s="8">
        <f t="shared" si="365"/>
        <v>3374.8</v>
      </c>
      <c r="G2701" s="56">
        <f t="shared" si="366"/>
        <v>76.7</v>
      </c>
      <c r="H2701" s="26">
        <v>420801</v>
      </c>
      <c r="I2701" s="26"/>
      <c r="J2701" s="26">
        <v>2</v>
      </c>
      <c r="K2701" s="26"/>
      <c r="L2701" s="26">
        <f t="shared" si="361"/>
        <v>2</v>
      </c>
      <c r="M2701" s="26"/>
      <c r="N2701" s="47"/>
      <c r="O2701" s="57"/>
      <c r="P2701" s="26" t="s">
        <v>1149</v>
      </c>
      <c r="Q2701" s="26"/>
      <c r="R2701" s="26"/>
      <c r="S2701" s="3">
        <v>4</v>
      </c>
      <c r="T2701" s="58"/>
      <c r="U2701" s="26" t="s">
        <v>19</v>
      </c>
      <c r="V2701" s="26" t="str">
        <f>VLOOKUP(P2701,'Customer List'!B:C,2,)</f>
        <v>STOCK</v>
      </c>
      <c r="W2701" s="59" t="s">
        <v>1149</v>
      </c>
      <c r="X2701" s="47"/>
      <c r="Y2701" s="26" t="str">
        <f t="shared" si="362"/>
        <v/>
      </c>
      <c r="Z2701" s="26" t="str">
        <f t="shared" si="363"/>
        <v/>
      </c>
      <c r="AA2701" s="26" t="str">
        <f t="shared" si="364"/>
        <v/>
      </c>
      <c r="AB2701" s="26" t="str">
        <f>VLOOKUP(U2701,'Currency Sheet'!A:C,3,)</f>
        <v>DOLLAR</v>
      </c>
      <c r="AC2701" s="71" t="str">
        <f>VLOOKUP(P2701,'Customer List'!B:D,3,)</f>
        <v>STOCK</v>
      </c>
    </row>
    <row r="2702" spans="1:29" hidden="1" x14ac:dyDescent="0.25">
      <c r="A2702" s="26">
        <f t="shared" si="360"/>
        <v>2701</v>
      </c>
      <c r="B2702" s="26">
        <v>20914</v>
      </c>
      <c r="C2702" s="47">
        <v>45909</v>
      </c>
      <c r="D2702" s="47">
        <v>45912</v>
      </c>
      <c r="E2702" s="8">
        <v>870.98</v>
      </c>
      <c r="F2702" s="8">
        <f t="shared" si="365"/>
        <v>76646.240000000005</v>
      </c>
      <c r="G2702" s="56">
        <f t="shared" si="366"/>
        <v>870.98</v>
      </c>
      <c r="H2702" s="26" t="s">
        <v>3475</v>
      </c>
      <c r="I2702" s="26"/>
      <c r="J2702" s="26">
        <v>1</v>
      </c>
      <c r="K2702" s="26">
        <v>1</v>
      </c>
      <c r="L2702" s="26">
        <f t="shared" si="361"/>
        <v>0</v>
      </c>
      <c r="M2702" s="26" t="s">
        <v>3663</v>
      </c>
      <c r="N2702" s="47">
        <v>45920</v>
      </c>
      <c r="O2702" s="57">
        <v>107835.52</v>
      </c>
      <c r="P2702" s="26" t="s">
        <v>3476</v>
      </c>
      <c r="Q2702" s="26">
        <v>58155920362</v>
      </c>
      <c r="R2702" s="26" t="s">
        <v>41</v>
      </c>
      <c r="S2702" s="3">
        <v>4</v>
      </c>
      <c r="T2702" s="58"/>
      <c r="U2702" s="26" t="s">
        <v>612</v>
      </c>
      <c r="V2702" s="26" t="str">
        <f>VLOOKUP(P2702,'Customer List'!B:C,2,)</f>
        <v>PUNE</v>
      </c>
      <c r="W2702" s="59"/>
      <c r="X2702" s="47">
        <v>45922</v>
      </c>
      <c r="Y2702" s="26">
        <f t="shared" si="362"/>
        <v>2</v>
      </c>
      <c r="Z2702" s="26" t="str">
        <f t="shared" si="363"/>
        <v>Saturday</v>
      </c>
      <c r="AA2702" s="26" t="str">
        <f t="shared" si="364"/>
        <v>Monday</v>
      </c>
      <c r="AB2702" s="26" t="str">
        <f>VLOOKUP(U2702,'Currency Sheet'!A:C,3,)</f>
        <v>DOLLAR</v>
      </c>
      <c r="AC2702" s="71" t="str">
        <f>VLOOKUP(P2702,'Customer List'!B:D,3,)</f>
        <v>OutStation</v>
      </c>
    </row>
    <row r="2703" spans="1:29" hidden="1" x14ac:dyDescent="0.25">
      <c r="A2703" s="26">
        <f t="shared" si="360"/>
        <v>2702</v>
      </c>
      <c r="B2703" s="26" t="s">
        <v>3477</v>
      </c>
      <c r="C2703" s="47">
        <v>45910</v>
      </c>
      <c r="D2703" s="47">
        <v>45912</v>
      </c>
      <c r="E2703" s="8">
        <v>27</v>
      </c>
      <c r="F2703" s="8">
        <f t="shared" si="365"/>
        <v>2376</v>
      </c>
      <c r="G2703" s="56">
        <f t="shared" si="366"/>
        <v>27</v>
      </c>
      <c r="H2703" s="26" t="s">
        <v>3478</v>
      </c>
      <c r="I2703" s="26"/>
      <c r="J2703" s="26">
        <v>1</v>
      </c>
      <c r="K2703" s="26">
        <v>1</v>
      </c>
      <c r="L2703" s="26">
        <f t="shared" si="361"/>
        <v>0</v>
      </c>
      <c r="M2703" s="26" t="s">
        <v>3547</v>
      </c>
      <c r="N2703" s="47">
        <v>45913</v>
      </c>
      <c r="O2703" s="57">
        <v>4364.5</v>
      </c>
      <c r="P2703" s="26" t="s">
        <v>1034</v>
      </c>
      <c r="Q2703" s="26">
        <v>58155614005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Kerala</v>
      </c>
      <c r="W2703" s="59"/>
      <c r="X2703" s="47">
        <v>45915</v>
      </c>
      <c r="Y2703" s="26">
        <f t="shared" si="362"/>
        <v>2</v>
      </c>
      <c r="Z2703" s="26" t="str">
        <f t="shared" si="363"/>
        <v>Saturday</v>
      </c>
      <c r="AA2703" s="26" t="str">
        <f t="shared" si="364"/>
        <v>Monday</v>
      </c>
      <c r="AB2703" s="26" t="str">
        <f>VLOOKUP(U2703,'Currency Sheet'!A:C,3,)</f>
        <v>DOLLAR</v>
      </c>
      <c r="AC2703" s="71" t="str">
        <f>VLOOKUP(P2703,'Customer List'!B:D,3,)</f>
        <v>OutStation</v>
      </c>
    </row>
    <row r="2704" spans="1:29" hidden="1" x14ac:dyDescent="0.25">
      <c r="A2704" s="26">
        <f t="shared" si="360"/>
        <v>2703</v>
      </c>
      <c r="B2704" s="26" t="s">
        <v>3477</v>
      </c>
      <c r="C2704" s="47">
        <v>45910</v>
      </c>
      <c r="D2704" s="47">
        <v>45912</v>
      </c>
      <c r="E2704" s="8">
        <v>25.8</v>
      </c>
      <c r="F2704" s="8">
        <f t="shared" si="365"/>
        <v>2270.4</v>
      </c>
      <c r="G2704" s="56">
        <f t="shared" si="366"/>
        <v>25.8</v>
      </c>
      <c r="H2704" s="26" t="s">
        <v>3479</v>
      </c>
      <c r="I2704" s="26"/>
      <c r="J2704" s="26">
        <v>1</v>
      </c>
      <c r="K2704" s="26">
        <v>1</v>
      </c>
      <c r="L2704" s="26">
        <f t="shared" si="361"/>
        <v>0</v>
      </c>
      <c r="M2704" s="26" t="s">
        <v>3547</v>
      </c>
      <c r="N2704" s="47">
        <v>45913</v>
      </c>
      <c r="O2704" s="57">
        <v>4364.5</v>
      </c>
      <c r="P2704" s="26" t="s">
        <v>1034</v>
      </c>
      <c r="Q2704" s="26">
        <v>58155614005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Kerala</v>
      </c>
      <c r="W2704" s="59"/>
      <c r="X2704" s="47">
        <v>45915</v>
      </c>
      <c r="Y2704" s="26">
        <f t="shared" si="362"/>
        <v>2</v>
      </c>
      <c r="Z2704" s="26" t="str">
        <f t="shared" si="363"/>
        <v>Saturday</v>
      </c>
      <c r="AA2704" s="26" t="str">
        <f t="shared" si="364"/>
        <v>Monday</v>
      </c>
      <c r="AB2704" s="26" t="str">
        <f>VLOOKUP(U2704,'Currency Sheet'!A:C,3,)</f>
        <v>DOLLAR</v>
      </c>
      <c r="AC2704" s="71" t="str">
        <f>VLOOKUP(P2704,'Customer List'!B:D,3,)</f>
        <v>OutStation</v>
      </c>
    </row>
    <row r="2705" spans="1:29" hidden="1" x14ac:dyDescent="0.25">
      <c r="A2705" s="26">
        <f t="shared" si="360"/>
        <v>2704</v>
      </c>
      <c r="B2705" s="26" t="s">
        <v>3477</v>
      </c>
      <c r="C2705" s="47">
        <v>45910</v>
      </c>
      <c r="D2705" s="47">
        <v>45912</v>
      </c>
      <c r="E2705" s="8">
        <v>43.8</v>
      </c>
      <c r="F2705" s="8">
        <f t="shared" si="365"/>
        <v>3854.3999999999996</v>
      </c>
      <c r="G2705" s="56">
        <f t="shared" si="366"/>
        <v>43.8</v>
      </c>
      <c r="H2705" s="26" t="s">
        <v>3480</v>
      </c>
      <c r="I2705" s="26"/>
      <c r="J2705" s="26">
        <v>1</v>
      </c>
      <c r="K2705" s="26">
        <v>1</v>
      </c>
      <c r="L2705" s="26">
        <f t="shared" si="361"/>
        <v>0</v>
      </c>
      <c r="M2705" s="26" t="s">
        <v>3547</v>
      </c>
      <c r="N2705" s="47">
        <v>45913</v>
      </c>
      <c r="O2705" s="57">
        <v>7409.5</v>
      </c>
      <c r="P2705" s="26" t="s">
        <v>1034</v>
      </c>
      <c r="Q2705" s="26">
        <v>58155614005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Kerala</v>
      </c>
      <c r="W2705" s="59"/>
      <c r="X2705" s="47">
        <v>45915</v>
      </c>
      <c r="Y2705" s="26">
        <f t="shared" si="362"/>
        <v>2</v>
      </c>
      <c r="Z2705" s="26" t="str">
        <f t="shared" si="363"/>
        <v>Saturday</v>
      </c>
      <c r="AA2705" s="26" t="str">
        <f t="shared" si="364"/>
        <v>Monday</v>
      </c>
      <c r="AB2705" s="26" t="str">
        <f>VLOOKUP(U2705,'Currency Sheet'!A:C,3,)</f>
        <v>DOLLAR</v>
      </c>
      <c r="AC2705" s="71" t="str">
        <f>VLOOKUP(P2705,'Customer List'!B:D,3,)</f>
        <v>OutStation</v>
      </c>
    </row>
    <row r="2706" spans="1:29" hidden="1" x14ac:dyDescent="0.25">
      <c r="A2706" s="26">
        <f t="shared" si="360"/>
        <v>2705</v>
      </c>
      <c r="B2706" s="26" t="s">
        <v>3477</v>
      </c>
      <c r="C2706" s="47">
        <v>45910</v>
      </c>
      <c r="D2706" s="47">
        <v>45912</v>
      </c>
      <c r="E2706" s="8">
        <v>18</v>
      </c>
      <c r="F2706" s="8">
        <f t="shared" si="365"/>
        <v>1584</v>
      </c>
      <c r="G2706" s="56">
        <f t="shared" si="366"/>
        <v>18</v>
      </c>
      <c r="H2706" s="26" t="s">
        <v>3481</v>
      </c>
      <c r="I2706" s="26"/>
      <c r="J2706" s="26">
        <v>1</v>
      </c>
      <c r="K2706" s="26">
        <v>1</v>
      </c>
      <c r="L2706" s="26">
        <f t="shared" si="361"/>
        <v>0</v>
      </c>
      <c r="M2706" s="26" t="s">
        <v>3540</v>
      </c>
      <c r="N2706" s="47">
        <v>45913</v>
      </c>
      <c r="O2706" s="57">
        <v>3360</v>
      </c>
      <c r="P2706" s="26" t="s">
        <v>3482</v>
      </c>
      <c r="Q2706" s="26">
        <v>58155614370</v>
      </c>
      <c r="R2706" s="26" t="s">
        <v>41</v>
      </c>
      <c r="S2706" s="3">
        <v>-20</v>
      </c>
      <c r="T2706" s="58"/>
      <c r="U2706" s="26" t="s">
        <v>521</v>
      </c>
      <c r="V2706" s="26" t="str">
        <f>VLOOKUP(P2706,'Customer List'!B:C,2,)</f>
        <v>PUNE</v>
      </c>
      <c r="W2706" s="59"/>
      <c r="X2706" s="47">
        <v>45915</v>
      </c>
      <c r="Y2706" s="26">
        <f t="shared" si="362"/>
        <v>2</v>
      </c>
      <c r="Z2706" s="26" t="str">
        <f t="shared" si="363"/>
        <v>Saturday</v>
      </c>
      <c r="AA2706" s="26" t="str">
        <f t="shared" si="364"/>
        <v>Monday</v>
      </c>
      <c r="AB2706" s="26" t="str">
        <f>VLOOKUP(U2706,'Currency Sheet'!A:C,3,)</f>
        <v>DOLLAR</v>
      </c>
      <c r="AC2706" s="71" t="str">
        <f>VLOOKUP(P2706,'Customer List'!B:D,3,)</f>
        <v>OutStation</v>
      </c>
    </row>
    <row r="2707" spans="1:29" hidden="1" x14ac:dyDescent="0.25">
      <c r="A2707" s="26">
        <f t="shared" si="360"/>
        <v>2706</v>
      </c>
      <c r="B2707" s="26" t="s">
        <v>3483</v>
      </c>
      <c r="C2707" s="47">
        <v>45910</v>
      </c>
      <c r="D2707" s="47">
        <v>45912</v>
      </c>
      <c r="E2707" s="8">
        <v>193.2</v>
      </c>
      <c r="F2707" s="8">
        <f t="shared" si="365"/>
        <v>17001.599999999999</v>
      </c>
      <c r="G2707" s="56">
        <f t="shared" si="366"/>
        <v>193.2</v>
      </c>
      <c r="H2707" s="26" t="s">
        <v>3484</v>
      </c>
      <c r="I2707" s="26"/>
      <c r="J2707" s="26">
        <v>1</v>
      </c>
      <c r="K2707" s="26">
        <v>1</v>
      </c>
      <c r="L2707" s="26">
        <f t="shared" si="361"/>
        <v>0</v>
      </c>
      <c r="M2707" s="26" t="s">
        <v>3538</v>
      </c>
      <c r="N2707" s="47">
        <v>45913</v>
      </c>
      <c r="O2707" s="57">
        <v>30348.5</v>
      </c>
      <c r="P2707" s="26" t="s">
        <v>630</v>
      </c>
      <c r="Q2707" s="26">
        <v>58155619712</v>
      </c>
      <c r="R2707" s="26" t="s">
        <v>41</v>
      </c>
      <c r="S2707" s="3">
        <v>-20</v>
      </c>
      <c r="T2707" s="58"/>
      <c r="U2707" s="26" t="s">
        <v>521</v>
      </c>
      <c r="V2707" s="26" t="str">
        <f>VLOOKUP(P2707,'Customer List'!B:C,2,)</f>
        <v>Gujrat</v>
      </c>
      <c r="W2707" s="59"/>
      <c r="X2707" s="47">
        <v>45915</v>
      </c>
      <c r="Y2707" s="26">
        <f t="shared" si="362"/>
        <v>2</v>
      </c>
      <c r="Z2707" s="26" t="str">
        <f t="shared" si="363"/>
        <v>Saturday</v>
      </c>
      <c r="AA2707" s="26" t="str">
        <f t="shared" si="364"/>
        <v>Monday</v>
      </c>
      <c r="AB2707" s="26" t="str">
        <f>VLOOKUP(U2707,'Currency Sheet'!A:C,3,)</f>
        <v>DOLLAR</v>
      </c>
      <c r="AC2707" s="71" t="str">
        <f>VLOOKUP(P2707,'Customer List'!B:D,3,)</f>
        <v>OutStation</v>
      </c>
    </row>
    <row r="2708" spans="1:29" hidden="1" x14ac:dyDescent="0.25">
      <c r="A2708" s="26">
        <f t="shared" si="360"/>
        <v>2707</v>
      </c>
      <c r="B2708" s="26" t="s">
        <v>3485</v>
      </c>
      <c r="C2708" s="47">
        <v>45910</v>
      </c>
      <c r="D2708" s="47">
        <v>45912</v>
      </c>
      <c r="E2708" s="8">
        <v>21</v>
      </c>
      <c r="F2708" s="8">
        <f t="shared" si="365"/>
        <v>1848</v>
      </c>
      <c r="G2708" s="56">
        <f t="shared" si="366"/>
        <v>21</v>
      </c>
      <c r="H2708" s="26" t="s">
        <v>3486</v>
      </c>
      <c r="I2708" s="26"/>
      <c r="J2708" s="26">
        <v>1</v>
      </c>
      <c r="K2708" s="26">
        <v>1</v>
      </c>
      <c r="L2708" s="26">
        <f t="shared" si="361"/>
        <v>0</v>
      </c>
      <c r="M2708" s="26" t="s">
        <v>3546</v>
      </c>
      <c r="N2708" s="47">
        <v>45913</v>
      </c>
      <c r="O2708" s="57">
        <v>3298.75</v>
      </c>
      <c r="P2708" s="26" t="s">
        <v>461</v>
      </c>
      <c r="Q2708" s="26">
        <v>58155620121</v>
      </c>
      <c r="R2708" s="26" t="s">
        <v>41</v>
      </c>
      <c r="S2708" s="3">
        <v>-20</v>
      </c>
      <c r="T2708" s="58"/>
      <c r="U2708" s="26" t="s">
        <v>521</v>
      </c>
      <c r="V2708" s="26" t="str">
        <f>VLOOKUP(P2708,'Customer List'!B:C,2,)</f>
        <v>Hyderabad</v>
      </c>
      <c r="W2708" s="59"/>
      <c r="X2708" s="47">
        <v>45915</v>
      </c>
      <c r="Y2708" s="26">
        <f t="shared" si="362"/>
        <v>2</v>
      </c>
      <c r="Z2708" s="26" t="str">
        <f t="shared" si="363"/>
        <v>Saturday</v>
      </c>
      <c r="AA2708" s="26" t="str">
        <f t="shared" si="364"/>
        <v>Monday</v>
      </c>
      <c r="AB2708" s="26" t="str">
        <f>VLOOKUP(U2708,'Currency Sheet'!A:C,3,)</f>
        <v>DOLLAR</v>
      </c>
      <c r="AC2708" s="71" t="str">
        <f>VLOOKUP(P2708,'Customer List'!B:D,3,)</f>
        <v>OutStation</v>
      </c>
    </row>
    <row r="2709" spans="1:29" hidden="1" x14ac:dyDescent="0.25">
      <c r="A2709" s="26">
        <f t="shared" si="360"/>
        <v>2708</v>
      </c>
      <c r="B2709" s="26" t="s">
        <v>3485</v>
      </c>
      <c r="C2709" s="47">
        <v>45910</v>
      </c>
      <c r="D2709" s="47">
        <v>45912</v>
      </c>
      <c r="E2709" s="8">
        <v>88.2</v>
      </c>
      <c r="F2709" s="8">
        <f t="shared" si="365"/>
        <v>7761.6</v>
      </c>
      <c r="G2709" s="56">
        <f t="shared" si="366"/>
        <v>88.2</v>
      </c>
      <c r="H2709" s="26" t="s">
        <v>3487</v>
      </c>
      <c r="I2709" s="26"/>
      <c r="J2709" s="26">
        <v>1</v>
      </c>
      <c r="K2709" s="26">
        <v>1</v>
      </c>
      <c r="L2709" s="26">
        <f t="shared" si="361"/>
        <v>0</v>
      </c>
      <c r="M2709" s="26" t="s">
        <v>3546</v>
      </c>
      <c r="N2709" s="47">
        <v>45913</v>
      </c>
      <c r="O2709" s="57">
        <v>13854.75</v>
      </c>
      <c r="P2709" s="26" t="s">
        <v>461</v>
      </c>
      <c r="Q2709" s="26">
        <v>58155620121</v>
      </c>
      <c r="R2709" s="26" t="s">
        <v>41</v>
      </c>
      <c r="S2709" s="3">
        <v>-20</v>
      </c>
      <c r="T2709" s="58"/>
      <c r="U2709" s="26" t="s">
        <v>521</v>
      </c>
      <c r="V2709" s="26" t="str">
        <f>VLOOKUP(P2709,'Customer List'!B:C,2,)</f>
        <v>Hyderabad</v>
      </c>
      <c r="W2709" s="59"/>
      <c r="X2709" s="47">
        <v>45915</v>
      </c>
      <c r="Y2709" s="26">
        <f t="shared" si="362"/>
        <v>2</v>
      </c>
      <c r="Z2709" s="26" t="str">
        <f t="shared" si="363"/>
        <v>Saturday</v>
      </c>
      <c r="AA2709" s="26" t="str">
        <f t="shared" si="364"/>
        <v>Monday</v>
      </c>
      <c r="AB2709" s="26" t="str">
        <f>VLOOKUP(U2709,'Currency Sheet'!A:C,3,)</f>
        <v>DOLLAR</v>
      </c>
      <c r="AC2709" s="71" t="str">
        <f>VLOOKUP(P2709,'Customer List'!B:D,3,)</f>
        <v>OutStation</v>
      </c>
    </row>
    <row r="2710" spans="1:29" hidden="1" x14ac:dyDescent="0.25">
      <c r="A2710" s="26">
        <f t="shared" si="360"/>
        <v>2709</v>
      </c>
      <c r="B2710" s="26">
        <v>178586</v>
      </c>
      <c r="C2710" s="47">
        <v>45909</v>
      </c>
      <c r="D2710" s="47">
        <v>45912</v>
      </c>
      <c r="E2710" s="8">
        <v>492</v>
      </c>
      <c r="F2710" s="8">
        <f t="shared" si="365"/>
        <v>43296</v>
      </c>
      <c r="G2710" s="56">
        <f t="shared" si="366"/>
        <v>492</v>
      </c>
      <c r="H2710" s="26" t="s">
        <v>3494</v>
      </c>
      <c r="I2710" s="26"/>
      <c r="J2710" s="26">
        <v>1</v>
      </c>
      <c r="K2710" s="26">
        <v>1</v>
      </c>
      <c r="L2710" s="26">
        <f t="shared" si="361"/>
        <v>0</v>
      </c>
      <c r="M2710" s="26" t="s">
        <v>3549</v>
      </c>
      <c r="N2710" s="47">
        <v>45913</v>
      </c>
      <c r="O2710" s="57">
        <v>12642</v>
      </c>
      <c r="P2710" s="26" t="s">
        <v>461</v>
      </c>
      <c r="Q2710" s="26">
        <v>58155620121</v>
      </c>
      <c r="R2710" s="26" t="s">
        <v>41</v>
      </c>
      <c r="S2710" s="3">
        <v>4</v>
      </c>
      <c r="T2710" s="58"/>
      <c r="U2710" s="26" t="s">
        <v>424</v>
      </c>
      <c r="V2710" s="26" t="str">
        <f>VLOOKUP(P2710,'Customer List'!B:C,2,)</f>
        <v>Hyderabad</v>
      </c>
      <c r="W2710" s="59"/>
      <c r="X2710" s="47">
        <v>45915</v>
      </c>
      <c r="Y2710" s="26">
        <f t="shared" ref="Y2710:Y2711" si="367">IF(X2710="", "", X2710-N2710)</f>
        <v>2</v>
      </c>
      <c r="Z2710" s="26" t="str">
        <f t="shared" ref="Z2710:Z2711" si="368">IF(N2710="", "", TEXT(N2710, "dddd"))</f>
        <v>Saturday</v>
      </c>
      <c r="AA2710" s="26" t="str">
        <f t="shared" ref="AA2710:AA2711" si="369">IF(X2710="", "", TEXT(X2710, "dddd"))</f>
        <v>Monday</v>
      </c>
      <c r="AB2710" s="26" t="str">
        <f>VLOOKUP(U2710,'Currency Sheet'!A:C,3,)</f>
        <v>DOLLAR</v>
      </c>
      <c r="AC2710" s="71" t="str">
        <f>VLOOKUP(P2710,'Customer List'!B:D,3,)</f>
        <v>OutStation</v>
      </c>
    </row>
    <row r="2711" spans="1:29" hidden="1" x14ac:dyDescent="0.25">
      <c r="A2711" s="26">
        <f t="shared" si="360"/>
        <v>2710</v>
      </c>
      <c r="B2711" s="26">
        <v>178586</v>
      </c>
      <c r="C2711" s="47">
        <v>45909</v>
      </c>
      <c r="D2711" s="47">
        <v>45912</v>
      </c>
      <c r="E2711" s="8">
        <v>103.2</v>
      </c>
      <c r="F2711" s="8">
        <f t="shared" si="365"/>
        <v>9081.6</v>
      </c>
      <c r="G2711" s="56">
        <f t="shared" si="366"/>
        <v>103.2</v>
      </c>
      <c r="H2711" s="26" t="s">
        <v>3495</v>
      </c>
      <c r="I2711" s="26"/>
      <c r="J2711" s="26">
        <v>1</v>
      </c>
      <c r="K2711" s="26">
        <v>1</v>
      </c>
      <c r="L2711" s="26">
        <f t="shared" si="361"/>
        <v>0</v>
      </c>
      <c r="M2711" s="26" t="s">
        <v>3641</v>
      </c>
      <c r="N2711" s="47">
        <v>45917</v>
      </c>
      <c r="O2711" s="57">
        <v>68880.36</v>
      </c>
      <c r="P2711" s="26" t="s">
        <v>255</v>
      </c>
      <c r="Q2711" s="26" t="s">
        <v>637</v>
      </c>
      <c r="R2711" s="26" t="s">
        <v>725</v>
      </c>
      <c r="S2711" s="3">
        <v>4</v>
      </c>
      <c r="T2711" s="58"/>
      <c r="U2711" s="26" t="s">
        <v>424</v>
      </c>
      <c r="V2711" s="26" t="str">
        <f>VLOOKUP(P2711,'Customer List'!B:C,2,)</f>
        <v>Delhi</v>
      </c>
      <c r="W2711" s="59"/>
      <c r="X2711" s="47"/>
      <c r="Y2711" s="26" t="str">
        <f t="shared" si="367"/>
        <v/>
      </c>
      <c r="Z2711" s="26" t="str">
        <f t="shared" si="368"/>
        <v>Wednesday</v>
      </c>
      <c r="AA2711" s="26" t="str">
        <f t="shared" si="369"/>
        <v/>
      </c>
      <c r="AB2711" s="26" t="str">
        <f>VLOOKUP(U2711,'Currency Sheet'!A:C,3,)</f>
        <v>DOLLAR</v>
      </c>
      <c r="AC2711" s="71" t="str">
        <f>VLOOKUP(P2711,'Customer List'!B:D,3,)</f>
        <v>Local</v>
      </c>
    </row>
    <row r="2712" spans="1:29" hidden="1" x14ac:dyDescent="0.25">
      <c r="A2712" s="26">
        <f t="shared" si="360"/>
        <v>2711</v>
      </c>
      <c r="B2712" s="26" t="s">
        <v>3523</v>
      </c>
      <c r="C2712" s="47">
        <v>45911</v>
      </c>
      <c r="D2712" s="47">
        <v>45913</v>
      </c>
      <c r="E2712" s="8">
        <v>105.46</v>
      </c>
      <c r="F2712" s="8">
        <f t="shared" ref="F2712:F2742" si="370">IF(AB2712="DOLLAR",E2712*88,E2712)</f>
        <v>9280.48</v>
      </c>
      <c r="G2712" s="56">
        <f t="shared" ref="G2712:G2742" si="371">E2712*J2712</f>
        <v>105.46</v>
      </c>
      <c r="H2712" s="26" t="s">
        <v>3496</v>
      </c>
      <c r="I2712" s="26"/>
      <c r="J2712" s="26">
        <v>1</v>
      </c>
      <c r="K2712" s="26">
        <v>1</v>
      </c>
      <c r="L2712" s="26">
        <f t="shared" si="361"/>
        <v>0</v>
      </c>
      <c r="M2712" s="26" t="s">
        <v>3558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ref="Y2712:Y2740" si="372">IF(X2712="", "", X2712-N2712)</f>
        <v>2</v>
      </c>
      <c r="Z2712" s="26" t="str">
        <f t="shared" ref="Z2712:Z2740" si="373">IF(N2712="", "", TEXT(N2712, "dddd"))</f>
        <v>Monday</v>
      </c>
      <c r="AA2712" s="26" t="str">
        <f t="shared" ref="AA2712:AA2740" si="374">IF(X2712="", "", TEXT(X2712, "dddd"))</f>
        <v>Wednesday</v>
      </c>
      <c r="AB2712" s="26" t="str">
        <f>VLOOKUP(U2712,'Currency Sheet'!A:C,3,)</f>
        <v>DOLLAR</v>
      </c>
      <c r="AC2712" s="71" t="str">
        <f>VLOOKUP(P2712,'Customer List'!B:D,3,)</f>
        <v>OutStation</v>
      </c>
    </row>
    <row r="2713" spans="1:29" hidden="1" x14ac:dyDescent="0.25">
      <c r="A2713" s="26">
        <f t="shared" si="360"/>
        <v>2712</v>
      </c>
      <c r="B2713" s="26" t="s">
        <v>3523</v>
      </c>
      <c r="C2713" s="47">
        <v>45911</v>
      </c>
      <c r="D2713" s="47">
        <v>45913</v>
      </c>
      <c r="E2713" s="8">
        <v>105.46</v>
      </c>
      <c r="F2713" s="8">
        <f t="shared" si="370"/>
        <v>9280.48</v>
      </c>
      <c r="G2713" s="56">
        <f t="shared" si="371"/>
        <v>105.46</v>
      </c>
      <c r="H2713" s="26" t="s">
        <v>3497</v>
      </c>
      <c r="I2713" s="26"/>
      <c r="J2713" s="26">
        <v>1</v>
      </c>
      <c r="K2713" s="26">
        <v>1</v>
      </c>
      <c r="L2713" s="26">
        <f t="shared" si="361"/>
        <v>0</v>
      </c>
      <c r="M2713" s="26" t="s">
        <v>3558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72"/>
        <v>2</v>
      </c>
      <c r="Z2713" s="26" t="str">
        <f t="shared" si="373"/>
        <v>Monday</v>
      </c>
      <c r="AA2713" s="26" t="str">
        <f t="shared" si="374"/>
        <v>Wednesday</v>
      </c>
      <c r="AB2713" s="26" t="str">
        <f>VLOOKUP(U2713,'Currency Sheet'!A:C,3,)</f>
        <v>DOLLAR</v>
      </c>
      <c r="AC2713" s="71" t="str">
        <f>VLOOKUP(P2713,'Customer List'!B:D,3,)</f>
        <v>OutStation</v>
      </c>
    </row>
    <row r="2714" spans="1:29" hidden="1" x14ac:dyDescent="0.25">
      <c r="A2714" s="26">
        <f t="shared" si="360"/>
        <v>2713</v>
      </c>
      <c r="B2714" s="26" t="s">
        <v>3523</v>
      </c>
      <c r="C2714" s="47">
        <v>45911</v>
      </c>
      <c r="D2714" s="47">
        <v>45913</v>
      </c>
      <c r="E2714" s="8">
        <v>105.46</v>
      </c>
      <c r="F2714" s="8">
        <f t="shared" si="370"/>
        <v>9280.48</v>
      </c>
      <c r="G2714" s="56">
        <f t="shared" si="371"/>
        <v>105.46</v>
      </c>
      <c r="H2714" s="26" t="s">
        <v>3498</v>
      </c>
      <c r="I2714" s="26"/>
      <c r="J2714" s="26">
        <v>1</v>
      </c>
      <c r="K2714" s="26">
        <v>1</v>
      </c>
      <c r="L2714" s="26">
        <f t="shared" si="361"/>
        <v>0</v>
      </c>
      <c r="M2714" s="26" t="s">
        <v>3558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72"/>
        <v>2</v>
      </c>
      <c r="Z2714" s="26" t="str">
        <f t="shared" si="373"/>
        <v>Monday</v>
      </c>
      <c r="AA2714" s="26" t="str">
        <f t="shared" si="374"/>
        <v>Wednesday</v>
      </c>
      <c r="AB2714" s="26" t="str">
        <f>VLOOKUP(U2714,'Currency Sheet'!A:C,3,)</f>
        <v>DOLLAR</v>
      </c>
      <c r="AC2714" s="71" t="str">
        <f>VLOOKUP(P2714,'Customer List'!B:D,3,)</f>
        <v>OutStation</v>
      </c>
    </row>
    <row r="2715" spans="1:29" hidden="1" x14ac:dyDescent="0.25">
      <c r="A2715" s="26">
        <f t="shared" si="360"/>
        <v>2714</v>
      </c>
      <c r="B2715" s="26" t="s">
        <v>3523</v>
      </c>
      <c r="C2715" s="47">
        <v>45911</v>
      </c>
      <c r="D2715" s="47">
        <v>45913</v>
      </c>
      <c r="E2715" s="8">
        <v>105.46</v>
      </c>
      <c r="F2715" s="8">
        <f t="shared" si="370"/>
        <v>9280.48</v>
      </c>
      <c r="G2715" s="56">
        <f t="shared" si="371"/>
        <v>105.46</v>
      </c>
      <c r="H2715" s="26" t="s">
        <v>3499</v>
      </c>
      <c r="I2715" s="26"/>
      <c r="J2715" s="26">
        <v>1</v>
      </c>
      <c r="K2715" s="26">
        <v>1</v>
      </c>
      <c r="L2715" s="26">
        <f t="shared" si="361"/>
        <v>0</v>
      </c>
      <c r="M2715" s="26" t="s">
        <v>3558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72"/>
        <v>2</v>
      </c>
      <c r="Z2715" s="26" t="str">
        <f t="shared" si="373"/>
        <v>Monday</v>
      </c>
      <c r="AA2715" s="26" t="str">
        <f t="shared" si="374"/>
        <v>Wednesday</v>
      </c>
      <c r="AB2715" s="26" t="str">
        <f>VLOOKUP(U2715,'Currency Sheet'!A:C,3,)</f>
        <v>DOLLAR</v>
      </c>
      <c r="AC2715" s="71" t="str">
        <f>VLOOKUP(P2715,'Customer List'!B:D,3,)</f>
        <v>OutStation</v>
      </c>
    </row>
    <row r="2716" spans="1:29" hidden="1" x14ac:dyDescent="0.25">
      <c r="A2716" s="26">
        <f t="shared" si="360"/>
        <v>2715</v>
      </c>
      <c r="B2716" s="26" t="s">
        <v>3523</v>
      </c>
      <c r="C2716" s="47">
        <v>45911</v>
      </c>
      <c r="D2716" s="47">
        <v>45913</v>
      </c>
      <c r="E2716" s="8">
        <v>105.46</v>
      </c>
      <c r="F2716" s="8">
        <f t="shared" si="370"/>
        <v>9280.48</v>
      </c>
      <c r="G2716" s="56">
        <f t="shared" si="371"/>
        <v>105.46</v>
      </c>
      <c r="H2716" s="26" t="s">
        <v>3500</v>
      </c>
      <c r="I2716" s="26"/>
      <c r="J2716" s="26">
        <v>1</v>
      </c>
      <c r="K2716" s="26">
        <v>1</v>
      </c>
      <c r="L2716" s="26">
        <f t="shared" si="361"/>
        <v>0</v>
      </c>
      <c r="M2716" s="26" t="s">
        <v>3558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72"/>
        <v>2</v>
      </c>
      <c r="Z2716" s="26" t="str">
        <f t="shared" si="373"/>
        <v>Monday</v>
      </c>
      <c r="AA2716" s="26" t="str">
        <f t="shared" si="374"/>
        <v>Wednesday</v>
      </c>
      <c r="AB2716" s="26" t="str">
        <f>VLOOKUP(U2716,'Currency Sheet'!A:C,3,)</f>
        <v>DOLLAR</v>
      </c>
      <c r="AC2716" s="71" t="str">
        <f>VLOOKUP(P2716,'Customer List'!B:D,3,)</f>
        <v>OutStation</v>
      </c>
    </row>
    <row r="2717" spans="1:29" hidden="1" x14ac:dyDescent="0.25">
      <c r="A2717" s="26">
        <f t="shared" si="360"/>
        <v>2716</v>
      </c>
      <c r="B2717" s="26" t="s">
        <v>3523</v>
      </c>
      <c r="C2717" s="47">
        <v>45911</v>
      </c>
      <c r="D2717" s="47">
        <v>45913</v>
      </c>
      <c r="E2717" s="8">
        <v>105.46</v>
      </c>
      <c r="F2717" s="8">
        <f t="shared" si="370"/>
        <v>9280.48</v>
      </c>
      <c r="G2717" s="56">
        <f t="shared" si="371"/>
        <v>105.46</v>
      </c>
      <c r="H2717" s="26" t="s">
        <v>3501</v>
      </c>
      <c r="I2717" s="26"/>
      <c r="J2717" s="26">
        <v>1</v>
      </c>
      <c r="K2717" s="26">
        <v>1</v>
      </c>
      <c r="L2717" s="26">
        <f t="shared" si="361"/>
        <v>0</v>
      </c>
      <c r="M2717" s="26" t="s">
        <v>3558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72"/>
        <v>2</v>
      </c>
      <c r="Z2717" s="26" t="str">
        <f t="shared" si="373"/>
        <v>Monday</v>
      </c>
      <c r="AA2717" s="26" t="str">
        <f t="shared" si="374"/>
        <v>Wednesday</v>
      </c>
      <c r="AB2717" s="26" t="str">
        <f>VLOOKUP(U2717,'Currency Sheet'!A:C,3,)</f>
        <v>DOLLAR</v>
      </c>
      <c r="AC2717" s="71" t="str">
        <f>VLOOKUP(P2717,'Customer List'!B:D,3,)</f>
        <v>OutStation</v>
      </c>
    </row>
    <row r="2718" spans="1:29" hidden="1" x14ac:dyDescent="0.25">
      <c r="A2718" s="26">
        <f t="shared" si="360"/>
        <v>2717</v>
      </c>
      <c r="B2718" s="26" t="s">
        <v>3523</v>
      </c>
      <c r="C2718" s="47">
        <v>45911</v>
      </c>
      <c r="D2718" s="47">
        <v>45913</v>
      </c>
      <c r="E2718" s="8">
        <v>105.46</v>
      </c>
      <c r="F2718" s="8">
        <f t="shared" si="370"/>
        <v>9280.48</v>
      </c>
      <c r="G2718" s="56">
        <f t="shared" si="371"/>
        <v>105.46</v>
      </c>
      <c r="H2718" s="26" t="s">
        <v>3502</v>
      </c>
      <c r="I2718" s="26"/>
      <c r="J2718" s="26">
        <v>1</v>
      </c>
      <c r="K2718" s="26">
        <v>1</v>
      </c>
      <c r="L2718" s="26">
        <f t="shared" si="361"/>
        <v>0</v>
      </c>
      <c r="M2718" s="26" t="s">
        <v>3558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72"/>
        <v>2</v>
      </c>
      <c r="Z2718" s="26" t="str">
        <f t="shared" si="373"/>
        <v>Monday</v>
      </c>
      <c r="AA2718" s="26" t="str">
        <f t="shared" si="374"/>
        <v>Wednesday</v>
      </c>
      <c r="AB2718" s="26" t="str">
        <f>VLOOKUP(U2718,'Currency Sheet'!A:C,3,)</f>
        <v>DOLLAR</v>
      </c>
      <c r="AC2718" s="71" t="str">
        <f>VLOOKUP(P2718,'Customer List'!B:D,3,)</f>
        <v>OutStation</v>
      </c>
    </row>
    <row r="2719" spans="1:29" hidden="1" x14ac:dyDescent="0.25">
      <c r="A2719" s="26">
        <f t="shared" si="360"/>
        <v>2718</v>
      </c>
      <c r="B2719" s="26" t="s">
        <v>3523</v>
      </c>
      <c r="C2719" s="47">
        <v>45911</v>
      </c>
      <c r="D2719" s="47">
        <v>45913</v>
      </c>
      <c r="E2719" s="8">
        <v>105.46</v>
      </c>
      <c r="F2719" s="8">
        <f t="shared" si="370"/>
        <v>9280.48</v>
      </c>
      <c r="G2719" s="56">
        <f t="shared" si="371"/>
        <v>105.46</v>
      </c>
      <c r="H2719" s="26" t="s">
        <v>3503</v>
      </c>
      <c r="I2719" s="26"/>
      <c r="J2719" s="26">
        <v>1</v>
      </c>
      <c r="K2719" s="26">
        <v>1</v>
      </c>
      <c r="L2719" s="26">
        <f t="shared" si="361"/>
        <v>0</v>
      </c>
      <c r="M2719" s="26" t="s">
        <v>3558</v>
      </c>
      <c r="N2719" s="47">
        <v>45915</v>
      </c>
      <c r="O2719" s="57">
        <v>15140.33</v>
      </c>
      <c r="P2719" s="26" t="s">
        <v>384</v>
      </c>
      <c r="Q2719" s="26">
        <v>58155668325</v>
      </c>
      <c r="R2719" s="26" t="s">
        <v>41</v>
      </c>
      <c r="S2719" s="3">
        <v>-20</v>
      </c>
      <c r="T2719" s="58"/>
      <c r="U2719" s="26" t="s">
        <v>321</v>
      </c>
      <c r="V2719" s="26" t="str">
        <f>VLOOKUP(P2719,'Customer List'!B:C,2,)</f>
        <v>Pune</v>
      </c>
      <c r="W2719" s="59"/>
      <c r="X2719" s="47">
        <v>45917</v>
      </c>
      <c r="Y2719" s="26">
        <f t="shared" si="372"/>
        <v>2</v>
      </c>
      <c r="Z2719" s="26" t="str">
        <f t="shared" si="373"/>
        <v>Monday</v>
      </c>
      <c r="AA2719" s="26" t="str">
        <f t="shared" si="374"/>
        <v>Wednesday</v>
      </c>
      <c r="AB2719" s="26" t="str">
        <f>VLOOKUP(U2719,'Currency Sheet'!A:C,3,)</f>
        <v>DOLLAR</v>
      </c>
      <c r="AC2719" s="71" t="str">
        <f>VLOOKUP(P2719,'Customer List'!B:D,3,)</f>
        <v>OutStation</v>
      </c>
    </row>
    <row r="2720" spans="1:29" hidden="1" x14ac:dyDescent="0.25">
      <c r="A2720" s="26">
        <f t="shared" si="360"/>
        <v>2719</v>
      </c>
      <c r="B2720" s="26" t="s">
        <v>3523</v>
      </c>
      <c r="C2720" s="47">
        <v>45911</v>
      </c>
      <c r="D2720" s="47">
        <v>45913</v>
      </c>
      <c r="E2720" s="8">
        <v>105.46</v>
      </c>
      <c r="F2720" s="8">
        <f t="shared" si="370"/>
        <v>9280.48</v>
      </c>
      <c r="G2720" s="56">
        <f t="shared" si="371"/>
        <v>105.46</v>
      </c>
      <c r="H2720" s="26" t="s">
        <v>3504</v>
      </c>
      <c r="I2720" s="26"/>
      <c r="J2720" s="26">
        <v>1</v>
      </c>
      <c r="K2720" s="26">
        <v>1</v>
      </c>
      <c r="L2720" s="26">
        <f t="shared" si="361"/>
        <v>0</v>
      </c>
      <c r="M2720" s="26" t="s">
        <v>3558</v>
      </c>
      <c r="N2720" s="47">
        <v>45915</v>
      </c>
      <c r="O2720" s="57">
        <v>15140.33</v>
      </c>
      <c r="P2720" s="26" t="s">
        <v>384</v>
      </c>
      <c r="Q2720" s="26">
        <v>58155668325</v>
      </c>
      <c r="R2720" s="26" t="s">
        <v>41</v>
      </c>
      <c r="S2720" s="3">
        <v>-20</v>
      </c>
      <c r="T2720" s="58"/>
      <c r="U2720" s="26" t="s">
        <v>321</v>
      </c>
      <c r="V2720" s="26" t="str">
        <f>VLOOKUP(P2720,'Customer List'!B:C,2,)</f>
        <v>Pune</v>
      </c>
      <c r="W2720" s="59"/>
      <c r="X2720" s="47">
        <v>45917</v>
      </c>
      <c r="Y2720" s="26">
        <f t="shared" si="372"/>
        <v>2</v>
      </c>
      <c r="Z2720" s="26" t="str">
        <f t="shared" si="373"/>
        <v>Monday</v>
      </c>
      <c r="AA2720" s="26" t="str">
        <f t="shared" si="374"/>
        <v>Wednesday</v>
      </c>
      <c r="AB2720" s="26" t="str">
        <f>VLOOKUP(U2720,'Currency Sheet'!A:C,3,)</f>
        <v>DOLLAR</v>
      </c>
      <c r="AC2720" s="71" t="str">
        <f>VLOOKUP(P2720,'Customer List'!B:D,3,)</f>
        <v>OutStation</v>
      </c>
    </row>
    <row r="2721" spans="1:29" hidden="1" x14ac:dyDescent="0.25">
      <c r="A2721" s="26">
        <f t="shared" si="360"/>
        <v>2720</v>
      </c>
      <c r="B2721" s="26" t="s">
        <v>3523</v>
      </c>
      <c r="C2721" s="47">
        <v>45911</v>
      </c>
      <c r="D2721" s="47">
        <v>45913</v>
      </c>
      <c r="E2721" s="8">
        <v>105.46</v>
      </c>
      <c r="F2721" s="8">
        <f t="shared" si="370"/>
        <v>9280.48</v>
      </c>
      <c r="G2721" s="56">
        <f t="shared" si="371"/>
        <v>105.46</v>
      </c>
      <c r="H2721" s="26" t="s">
        <v>3505</v>
      </c>
      <c r="I2721" s="26"/>
      <c r="J2721" s="26">
        <v>1</v>
      </c>
      <c r="K2721" s="26">
        <v>1</v>
      </c>
      <c r="L2721" s="26">
        <f t="shared" si="361"/>
        <v>0</v>
      </c>
      <c r="M2721" s="26" t="s">
        <v>3558</v>
      </c>
      <c r="N2721" s="47">
        <v>45915</v>
      </c>
      <c r="O2721" s="57">
        <v>15140.33</v>
      </c>
      <c r="P2721" s="26" t="s">
        <v>384</v>
      </c>
      <c r="Q2721" s="26">
        <v>58155668325</v>
      </c>
      <c r="R2721" s="26" t="s">
        <v>41</v>
      </c>
      <c r="S2721" s="3">
        <v>-20</v>
      </c>
      <c r="T2721" s="58"/>
      <c r="U2721" s="26" t="s">
        <v>321</v>
      </c>
      <c r="V2721" s="26" t="str">
        <f>VLOOKUP(P2721,'Customer List'!B:C,2,)</f>
        <v>Pune</v>
      </c>
      <c r="W2721" s="59"/>
      <c r="X2721" s="47">
        <v>45917</v>
      </c>
      <c r="Y2721" s="26">
        <f t="shared" si="372"/>
        <v>2</v>
      </c>
      <c r="Z2721" s="26" t="str">
        <f t="shared" si="373"/>
        <v>Monday</v>
      </c>
      <c r="AA2721" s="26" t="str">
        <f t="shared" si="374"/>
        <v>Wednesday</v>
      </c>
      <c r="AB2721" s="26" t="str">
        <f>VLOOKUP(U2721,'Currency Sheet'!A:C,3,)</f>
        <v>DOLLAR</v>
      </c>
      <c r="AC2721" s="71" t="str">
        <f>VLOOKUP(P2721,'Customer List'!B:D,3,)</f>
        <v>OutStation</v>
      </c>
    </row>
    <row r="2722" spans="1:29" hidden="1" x14ac:dyDescent="0.25">
      <c r="A2722" s="26">
        <f t="shared" si="360"/>
        <v>2721</v>
      </c>
      <c r="B2722" s="26" t="s">
        <v>3523</v>
      </c>
      <c r="C2722" s="47">
        <v>45911</v>
      </c>
      <c r="D2722" s="47">
        <v>45913</v>
      </c>
      <c r="E2722" s="8">
        <v>105.46</v>
      </c>
      <c r="F2722" s="8">
        <f t="shared" si="370"/>
        <v>9280.48</v>
      </c>
      <c r="G2722" s="56">
        <f t="shared" si="371"/>
        <v>105.46</v>
      </c>
      <c r="H2722" s="26" t="s">
        <v>3506</v>
      </c>
      <c r="I2722" s="26"/>
      <c r="J2722" s="26">
        <v>1</v>
      </c>
      <c r="K2722" s="26">
        <v>1</v>
      </c>
      <c r="L2722" s="26">
        <f t="shared" si="361"/>
        <v>0</v>
      </c>
      <c r="M2722" s="26" t="s">
        <v>3558</v>
      </c>
      <c r="N2722" s="47">
        <v>45915</v>
      </c>
      <c r="O2722" s="57">
        <v>15140.33</v>
      </c>
      <c r="P2722" s="26" t="s">
        <v>384</v>
      </c>
      <c r="Q2722" s="26">
        <v>58155668325</v>
      </c>
      <c r="R2722" s="26" t="s">
        <v>41</v>
      </c>
      <c r="S2722" s="3">
        <v>-20</v>
      </c>
      <c r="T2722" s="58"/>
      <c r="U2722" s="26" t="s">
        <v>321</v>
      </c>
      <c r="V2722" s="26" t="str">
        <f>VLOOKUP(P2722,'Customer List'!B:C,2,)</f>
        <v>Pune</v>
      </c>
      <c r="W2722" s="59"/>
      <c r="X2722" s="47">
        <v>45917</v>
      </c>
      <c r="Y2722" s="26">
        <f t="shared" si="372"/>
        <v>2</v>
      </c>
      <c r="Z2722" s="26" t="str">
        <f t="shared" si="373"/>
        <v>Monday</v>
      </c>
      <c r="AA2722" s="26" t="str">
        <f t="shared" si="374"/>
        <v>Wednesday</v>
      </c>
      <c r="AB2722" s="26" t="str">
        <f>VLOOKUP(U2722,'Currency Sheet'!A:C,3,)</f>
        <v>DOLLAR</v>
      </c>
      <c r="AC2722" s="71" t="str">
        <f>VLOOKUP(P2722,'Customer List'!B:D,3,)</f>
        <v>OutStation</v>
      </c>
    </row>
    <row r="2723" spans="1:29" hidden="1" x14ac:dyDescent="0.25">
      <c r="A2723" s="26">
        <f t="shared" si="360"/>
        <v>2722</v>
      </c>
      <c r="B2723" s="26" t="s">
        <v>3523</v>
      </c>
      <c r="C2723" s="47">
        <v>45911</v>
      </c>
      <c r="D2723" s="47">
        <v>45913</v>
      </c>
      <c r="E2723" s="8">
        <v>126.88</v>
      </c>
      <c r="F2723" s="8">
        <f t="shared" si="370"/>
        <v>11165.439999999999</v>
      </c>
      <c r="G2723" s="56">
        <f t="shared" si="371"/>
        <v>126.88</v>
      </c>
      <c r="H2723" s="26" t="s">
        <v>3507</v>
      </c>
      <c r="I2723" s="26"/>
      <c r="J2723" s="26">
        <v>1</v>
      </c>
      <c r="K2723" s="26">
        <v>1</v>
      </c>
      <c r="L2723" s="26">
        <f t="shared" si="361"/>
        <v>0</v>
      </c>
      <c r="M2723" s="26" t="s">
        <v>3640</v>
      </c>
      <c r="N2723" s="47">
        <v>45917</v>
      </c>
      <c r="O2723" s="57">
        <v>15496.88</v>
      </c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/>
      <c r="X2723" s="47"/>
      <c r="Y2723" s="26" t="str">
        <f t="shared" si="372"/>
        <v/>
      </c>
      <c r="Z2723" s="26" t="str">
        <f t="shared" si="373"/>
        <v>Wednesday</v>
      </c>
      <c r="AA2723" s="26" t="str">
        <f t="shared" si="374"/>
        <v/>
      </c>
      <c r="AB2723" s="26" t="str">
        <f>VLOOKUP(U2723,'Currency Sheet'!A:C,3,)</f>
        <v>DOLLAR</v>
      </c>
      <c r="AC2723" s="71" t="str">
        <f>VLOOKUP(P2723,'Customer List'!B:D,3,)</f>
        <v>Local</v>
      </c>
    </row>
    <row r="2724" spans="1:29" hidden="1" x14ac:dyDescent="0.25">
      <c r="A2724" s="26">
        <f t="shared" si="360"/>
        <v>2723</v>
      </c>
      <c r="B2724" s="26" t="s">
        <v>3523</v>
      </c>
      <c r="C2724" s="47">
        <v>45911</v>
      </c>
      <c r="D2724" s="47">
        <v>45913</v>
      </c>
      <c r="E2724" s="8">
        <v>137.58000000000001</v>
      </c>
      <c r="F2724" s="8">
        <f t="shared" si="370"/>
        <v>12107.04</v>
      </c>
      <c r="G2724" s="56">
        <f t="shared" si="371"/>
        <v>137.58000000000001</v>
      </c>
      <c r="H2724" s="26" t="s">
        <v>3508</v>
      </c>
      <c r="I2724" s="26"/>
      <c r="J2724" s="26">
        <v>1</v>
      </c>
      <c r="K2724" s="26">
        <v>1</v>
      </c>
      <c r="L2724" s="26">
        <f t="shared" si="361"/>
        <v>0</v>
      </c>
      <c r="M2724" s="26" t="s">
        <v>3640</v>
      </c>
      <c r="N2724" s="47">
        <v>45917</v>
      </c>
      <c r="O2724" s="57">
        <v>16805.03</v>
      </c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/>
      <c r="X2724" s="47"/>
      <c r="Y2724" s="26" t="str">
        <f t="shared" si="372"/>
        <v/>
      </c>
      <c r="Z2724" s="26" t="str">
        <f t="shared" si="373"/>
        <v>Wednesday</v>
      </c>
      <c r="AA2724" s="26" t="str">
        <f t="shared" si="374"/>
        <v/>
      </c>
      <c r="AB2724" s="26" t="str">
        <f>VLOOKUP(U2724,'Currency Sheet'!A:C,3,)</f>
        <v>DOLLAR</v>
      </c>
      <c r="AC2724" s="71" t="str">
        <f>VLOOKUP(P2724,'Customer List'!B:D,3,)</f>
        <v>Local</v>
      </c>
    </row>
    <row r="2725" spans="1:29" hidden="1" x14ac:dyDescent="0.25">
      <c r="A2725" s="26">
        <f t="shared" si="360"/>
        <v>2724</v>
      </c>
      <c r="B2725" s="26" t="s">
        <v>3523</v>
      </c>
      <c r="C2725" s="47">
        <v>45911</v>
      </c>
      <c r="D2725" s="47">
        <v>45913</v>
      </c>
      <c r="E2725" s="8">
        <v>126.88</v>
      </c>
      <c r="F2725" s="8">
        <f t="shared" si="370"/>
        <v>11165.439999999999</v>
      </c>
      <c r="G2725" s="56">
        <f t="shared" si="371"/>
        <v>126.88</v>
      </c>
      <c r="H2725" s="26" t="s">
        <v>3509</v>
      </c>
      <c r="I2725" s="26"/>
      <c r="J2725" s="26">
        <v>1</v>
      </c>
      <c r="K2725" s="26">
        <v>1</v>
      </c>
      <c r="L2725" s="26">
        <f t="shared" si="361"/>
        <v>0</v>
      </c>
      <c r="M2725" s="26" t="s">
        <v>3640</v>
      </c>
      <c r="N2725" s="47">
        <v>45917</v>
      </c>
      <c r="O2725" s="57">
        <v>15496.88</v>
      </c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/>
      <c r="X2725" s="47"/>
      <c r="Y2725" s="26" t="str">
        <f t="shared" si="372"/>
        <v/>
      </c>
      <c r="Z2725" s="26" t="str">
        <f t="shared" si="373"/>
        <v>Wednesday</v>
      </c>
      <c r="AA2725" s="26" t="str">
        <f t="shared" si="374"/>
        <v/>
      </c>
      <c r="AB2725" s="26" t="str">
        <f>VLOOKUP(U2725,'Currency Sheet'!A:C,3,)</f>
        <v>DOLLAR</v>
      </c>
      <c r="AC2725" s="71" t="str">
        <f>VLOOKUP(P2725,'Customer List'!B:D,3,)</f>
        <v>Local</v>
      </c>
    </row>
    <row r="2726" spans="1:29" hidden="1" x14ac:dyDescent="0.25">
      <c r="A2726" s="26">
        <f t="shared" si="360"/>
        <v>2725</v>
      </c>
      <c r="B2726" s="26" t="s">
        <v>3523</v>
      </c>
      <c r="C2726" s="47">
        <v>45911</v>
      </c>
      <c r="D2726" s="47">
        <v>45913</v>
      </c>
      <c r="E2726" s="8">
        <v>105.46</v>
      </c>
      <c r="F2726" s="8">
        <f t="shared" si="370"/>
        <v>9280.48</v>
      </c>
      <c r="G2726" s="56">
        <f t="shared" si="371"/>
        <v>105.46</v>
      </c>
      <c r="H2726" s="26" t="s">
        <v>3510</v>
      </c>
      <c r="I2726" s="26"/>
      <c r="J2726" s="26">
        <v>1</v>
      </c>
      <c r="K2726" s="26">
        <v>1</v>
      </c>
      <c r="L2726" s="26">
        <f t="shared" si="361"/>
        <v>0</v>
      </c>
      <c r="M2726" s="26" t="s">
        <v>3640</v>
      </c>
      <c r="N2726" s="47">
        <v>45917</v>
      </c>
      <c r="O2726" s="57">
        <v>12880.58</v>
      </c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/>
      <c r="X2726" s="47"/>
      <c r="Y2726" s="26" t="str">
        <f t="shared" si="372"/>
        <v/>
      </c>
      <c r="Z2726" s="26" t="str">
        <f t="shared" si="373"/>
        <v>Wednesday</v>
      </c>
      <c r="AA2726" s="26" t="str">
        <f t="shared" si="374"/>
        <v/>
      </c>
      <c r="AB2726" s="26" t="str">
        <f>VLOOKUP(U2726,'Currency Sheet'!A:C,3,)</f>
        <v>DOLLAR</v>
      </c>
      <c r="AC2726" s="71" t="str">
        <f>VLOOKUP(P2726,'Customer List'!B:D,3,)</f>
        <v>Local</v>
      </c>
    </row>
    <row r="2727" spans="1:29" hidden="1" x14ac:dyDescent="0.25">
      <c r="A2727" s="26">
        <f t="shared" si="360"/>
        <v>2726</v>
      </c>
      <c r="B2727" s="26" t="s">
        <v>3523</v>
      </c>
      <c r="C2727" s="47">
        <v>45911</v>
      </c>
      <c r="D2727" s="47">
        <v>45913</v>
      </c>
      <c r="E2727" s="8">
        <v>116.16</v>
      </c>
      <c r="F2727" s="8">
        <f t="shared" si="370"/>
        <v>10222.08</v>
      </c>
      <c r="G2727" s="56">
        <f t="shared" si="371"/>
        <v>116.16</v>
      </c>
      <c r="H2727" s="26" t="s">
        <v>3511</v>
      </c>
      <c r="I2727" s="26"/>
      <c r="J2727" s="26">
        <v>1</v>
      </c>
      <c r="K2727" s="26">
        <v>1</v>
      </c>
      <c r="L2727" s="26">
        <f t="shared" si="361"/>
        <v>0</v>
      </c>
      <c r="M2727" s="26" t="s">
        <v>3640</v>
      </c>
      <c r="N2727" s="47">
        <v>45917</v>
      </c>
      <c r="O2727" s="57">
        <v>14188.73</v>
      </c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/>
      <c r="X2727" s="47"/>
      <c r="Y2727" s="26" t="str">
        <f t="shared" si="372"/>
        <v/>
      </c>
      <c r="Z2727" s="26" t="str">
        <f t="shared" si="373"/>
        <v>Wednesday</v>
      </c>
      <c r="AA2727" s="26" t="str">
        <f t="shared" si="374"/>
        <v/>
      </c>
      <c r="AB2727" s="26" t="str">
        <f>VLOOKUP(U2727,'Currency Sheet'!A:C,3,)</f>
        <v>DOLLAR</v>
      </c>
      <c r="AC2727" s="71" t="str">
        <f>VLOOKUP(P2727,'Customer List'!B:D,3,)</f>
        <v>Local</v>
      </c>
    </row>
    <row r="2728" spans="1:29" hidden="1" x14ac:dyDescent="0.25">
      <c r="A2728" s="26">
        <f t="shared" si="360"/>
        <v>2727</v>
      </c>
      <c r="B2728" s="26" t="s">
        <v>3523</v>
      </c>
      <c r="C2728" s="47">
        <v>45911</v>
      </c>
      <c r="D2728" s="47">
        <v>45913</v>
      </c>
      <c r="E2728" s="8">
        <v>126.88</v>
      </c>
      <c r="F2728" s="8">
        <f t="shared" si="370"/>
        <v>11165.439999999999</v>
      </c>
      <c r="G2728" s="56">
        <f t="shared" si="371"/>
        <v>126.88</v>
      </c>
      <c r="H2728" s="26" t="s">
        <v>3512</v>
      </c>
      <c r="I2728" s="26"/>
      <c r="J2728" s="26">
        <v>1</v>
      </c>
      <c r="K2728" s="26">
        <v>1</v>
      </c>
      <c r="L2728" s="26">
        <f t="shared" si="361"/>
        <v>0</v>
      </c>
      <c r="M2728" s="26" t="s">
        <v>3640</v>
      </c>
      <c r="N2728" s="47">
        <v>45917</v>
      </c>
      <c r="O2728" s="57">
        <v>15496.88</v>
      </c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/>
      <c r="X2728" s="47"/>
      <c r="Y2728" s="26" t="str">
        <f t="shared" si="372"/>
        <v/>
      </c>
      <c r="Z2728" s="26" t="str">
        <f t="shared" si="373"/>
        <v>Wednesday</v>
      </c>
      <c r="AA2728" s="26" t="str">
        <f t="shared" si="374"/>
        <v/>
      </c>
      <c r="AB2728" s="26" t="str">
        <f>VLOOKUP(U2728,'Currency Sheet'!A:C,3,)</f>
        <v>DOLLAR</v>
      </c>
      <c r="AC2728" s="71" t="str">
        <f>VLOOKUP(P2728,'Customer List'!B:D,3,)</f>
        <v>Local</v>
      </c>
    </row>
    <row r="2729" spans="1:29" hidden="1" x14ac:dyDescent="0.25">
      <c r="A2729" s="26">
        <f t="shared" si="360"/>
        <v>2728</v>
      </c>
      <c r="B2729" s="26" t="s">
        <v>3523</v>
      </c>
      <c r="C2729" s="47">
        <v>45911</v>
      </c>
      <c r="D2729" s="47">
        <v>45913</v>
      </c>
      <c r="E2729" s="8">
        <v>279.82</v>
      </c>
      <c r="F2729" s="8">
        <f t="shared" si="370"/>
        <v>24624.16</v>
      </c>
      <c r="G2729" s="56">
        <f t="shared" si="371"/>
        <v>279.82</v>
      </c>
      <c r="H2729" s="26" t="s">
        <v>3513</v>
      </c>
      <c r="I2729" s="26"/>
      <c r="J2729" s="26">
        <v>1</v>
      </c>
      <c r="K2729" s="26">
        <v>1</v>
      </c>
      <c r="L2729" s="26">
        <f t="shared" si="361"/>
        <v>0</v>
      </c>
      <c r="M2729" s="26" t="s">
        <v>3640</v>
      </c>
      <c r="N2729" s="47">
        <v>45917</v>
      </c>
      <c r="O2729" s="57">
        <v>34177.769999999997</v>
      </c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/>
      <c r="X2729" s="47"/>
      <c r="Y2729" s="26" t="str">
        <f t="shared" si="372"/>
        <v/>
      </c>
      <c r="Z2729" s="26" t="str">
        <f t="shared" si="373"/>
        <v>Wednesday</v>
      </c>
      <c r="AA2729" s="26" t="str">
        <f t="shared" si="374"/>
        <v/>
      </c>
      <c r="AB2729" s="26" t="str">
        <f>VLOOKUP(U2729,'Currency Sheet'!A:C,3,)</f>
        <v>DOLLAR</v>
      </c>
      <c r="AC2729" s="71" t="str">
        <f>VLOOKUP(P2729,'Customer List'!B:D,3,)</f>
        <v>Local</v>
      </c>
    </row>
    <row r="2730" spans="1:29" hidden="1" x14ac:dyDescent="0.25">
      <c r="A2730" s="26">
        <f t="shared" si="360"/>
        <v>2729</v>
      </c>
      <c r="B2730" s="26" t="s">
        <v>3523</v>
      </c>
      <c r="C2730" s="47">
        <v>45911</v>
      </c>
      <c r="D2730" s="47">
        <v>45913</v>
      </c>
      <c r="E2730" s="8">
        <v>269.11</v>
      </c>
      <c r="F2730" s="8">
        <f t="shared" si="370"/>
        <v>23681.68</v>
      </c>
      <c r="G2730" s="56">
        <f t="shared" si="371"/>
        <v>269.11</v>
      </c>
      <c r="H2730" s="26" t="s">
        <v>3514</v>
      </c>
      <c r="I2730" s="26"/>
      <c r="J2730" s="26">
        <v>1</v>
      </c>
      <c r="K2730" s="26">
        <v>1</v>
      </c>
      <c r="L2730" s="26">
        <f t="shared" si="361"/>
        <v>0</v>
      </c>
      <c r="M2730" s="26" t="s">
        <v>3640</v>
      </c>
      <c r="N2730" s="47">
        <v>45917</v>
      </c>
      <c r="O2730" s="57">
        <v>32869.620000000003</v>
      </c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/>
      <c r="X2730" s="47"/>
      <c r="Y2730" s="26" t="str">
        <f t="shared" si="372"/>
        <v/>
      </c>
      <c r="Z2730" s="26" t="str">
        <f t="shared" si="373"/>
        <v>Wednesday</v>
      </c>
      <c r="AA2730" s="26" t="str">
        <f t="shared" si="374"/>
        <v/>
      </c>
      <c r="AB2730" s="26" t="str">
        <f>VLOOKUP(U2730,'Currency Sheet'!A:C,3,)</f>
        <v>DOLLAR</v>
      </c>
      <c r="AC2730" s="71" t="str">
        <f>VLOOKUP(P2730,'Customer List'!B:D,3,)</f>
        <v>Local</v>
      </c>
    </row>
    <row r="2731" spans="1:29" hidden="1" x14ac:dyDescent="0.25">
      <c r="A2731" s="26">
        <f t="shared" si="360"/>
        <v>2730</v>
      </c>
      <c r="B2731" s="26" t="s">
        <v>3523</v>
      </c>
      <c r="C2731" s="47">
        <v>45911</v>
      </c>
      <c r="D2731" s="47">
        <v>45913</v>
      </c>
      <c r="E2731" s="8">
        <v>269.11</v>
      </c>
      <c r="F2731" s="8">
        <f t="shared" si="370"/>
        <v>23681.68</v>
      </c>
      <c r="G2731" s="56">
        <f t="shared" si="371"/>
        <v>269.11</v>
      </c>
      <c r="H2731" s="26" t="s">
        <v>3515</v>
      </c>
      <c r="I2731" s="26"/>
      <c r="J2731" s="26">
        <v>1</v>
      </c>
      <c r="K2731" s="26">
        <v>1</v>
      </c>
      <c r="L2731" s="26">
        <f t="shared" si="361"/>
        <v>0</v>
      </c>
      <c r="M2731" s="26" t="s">
        <v>3640</v>
      </c>
      <c r="N2731" s="47">
        <v>45917</v>
      </c>
      <c r="O2731" s="57">
        <v>32869.620000000003</v>
      </c>
      <c r="P2731" s="26" t="s">
        <v>255</v>
      </c>
      <c r="Q2731" s="26" t="s">
        <v>637</v>
      </c>
      <c r="R2731" s="26" t="s">
        <v>725</v>
      </c>
      <c r="S2731" s="3">
        <v>-20</v>
      </c>
      <c r="T2731" s="58"/>
      <c r="U2731" s="26" t="s">
        <v>321</v>
      </c>
      <c r="V2731" s="26" t="str">
        <f>VLOOKUP(P2731,'Customer List'!B:C,2,)</f>
        <v>Delhi</v>
      </c>
      <c r="W2731" s="59"/>
      <c r="X2731" s="47"/>
      <c r="Y2731" s="26" t="str">
        <f t="shared" si="372"/>
        <v/>
      </c>
      <c r="Z2731" s="26" t="str">
        <f t="shared" si="373"/>
        <v>Wednesday</v>
      </c>
      <c r="AA2731" s="26" t="str">
        <f t="shared" si="374"/>
        <v/>
      </c>
      <c r="AB2731" s="26" t="str">
        <f>VLOOKUP(U2731,'Currency Sheet'!A:C,3,)</f>
        <v>DOLLAR</v>
      </c>
      <c r="AC2731" s="71" t="str">
        <f>VLOOKUP(P2731,'Customer List'!B:D,3,)</f>
        <v>Local</v>
      </c>
    </row>
    <row r="2732" spans="1:29" hidden="1" x14ac:dyDescent="0.25">
      <c r="A2732" s="26">
        <f t="shared" si="360"/>
        <v>2731</v>
      </c>
      <c r="B2732" s="26" t="s">
        <v>3523</v>
      </c>
      <c r="C2732" s="47">
        <v>45911</v>
      </c>
      <c r="D2732" s="47">
        <v>45913</v>
      </c>
      <c r="E2732" s="8">
        <v>105.46</v>
      </c>
      <c r="F2732" s="8">
        <f t="shared" si="370"/>
        <v>9280.48</v>
      </c>
      <c r="G2732" s="56">
        <f t="shared" si="371"/>
        <v>105.46</v>
      </c>
      <c r="H2732" s="26" t="s">
        <v>3516</v>
      </c>
      <c r="I2732" s="26"/>
      <c r="J2732" s="26">
        <v>1</v>
      </c>
      <c r="K2732" s="26">
        <v>1</v>
      </c>
      <c r="L2732" s="26">
        <f t="shared" si="361"/>
        <v>0</v>
      </c>
      <c r="M2732" s="26" t="s">
        <v>3640</v>
      </c>
      <c r="N2732" s="47">
        <v>45917</v>
      </c>
      <c r="O2732" s="57">
        <v>12880.58</v>
      </c>
      <c r="P2732" s="26" t="s">
        <v>255</v>
      </c>
      <c r="Q2732" s="26" t="s">
        <v>637</v>
      </c>
      <c r="R2732" s="26" t="s">
        <v>725</v>
      </c>
      <c r="S2732" s="3">
        <v>-20</v>
      </c>
      <c r="T2732" s="58"/>
      <c r="U2732" s="26" t="s">
        <v>321</v>
      </c>
      <c r="V2732" s="26" t="str">
        <f>VLOOKUP(P2732,'Customer List'!B:C,2,)</f>
        <v>Delhi</v>
      </c>
      <c r="W2732" s="59"/>
      <c r="X2732" s="47"/>
      <c r="Y2732" s="26" t="str">
        <f t="shared" si="372"/>
        <v/>
      </c>
      <c r="Z2732" s="26" t="str">
        <f t="shared" si="373"/>
        <v>Wednesday</v>
      </c>
      <c r="AA2732" s="26" t="str">
        <f t="shared" si="374"/>
        <v/>
      </c>
      <c r="AB2732" s="26" t="str">
        <f>VLOOKUP(U2732,'Currency Sheet'!A:C,3,)</f>
        <v>DOLLAR</v>
      </c>
      <c r="AC2732" s="71" t="str">
        <f>VLOOKUP(P2732,'Customer List'!B:D,3,)</f>
        <v>Local</v>
      </c>
    </row>
    <row r="2733" spans="1:29" hidden="1" x14ac:dyDescent="0.25">
      <c r="A2733" s="26">
        <f t="shared" si="360"/>
        <v>2732</v>
      </c>
      <c r="B2733" s="26" t="s">
        <v>3523</v>
      </c>
      <c r="C2733" s="47">
        <v>45911</v>
      </c>
      <c r="D2733" s="47">
        <v>45913</v>
      </c>
      <c r="E2733" s="8">
        <v>148.30000000000001</v>
      </c>
      <c r="F2733" s="8">
        <f t="shared" si="370"/>
        <v>13050.400000000001</v>
      </c>
      <c r="G2733" s="56">
        <f t="shared" si="371"/>
        <v>148.30000000000001</v>
      </c>
      <c r="H2733" s="26" t="s">
        <v>3517</v>
      </c>
      <c r="I2733" s="26"/>
      <c r="J2733" s="26">
        <v>1</v>
      </c>
      <c r="K2733" s="26">
        <v>1</v>
      </c>
      <c r="L2733" s="26">
        <f t="shared" si="361"/>
        <v>0</v>
      </c>
      <c r="M2733" s="26" t="s">
        <v>3640</v>
      </c>
      <c r="N2733" s="47">
        <v>45917</v>
      </c>
      <c r="O2733" s="57">
        <v>18113.18</v>
      </c>
      <c r="P2733" s="26" t="s">
        <v>255</v>
      </c>
      <c r="Q2733" s="26" t="s">
        <v>637</v>
      </c>
      <c r="R2733" s="26" t="s">
        <v>725</v>
      </c>
      <c r="S2733" s="3">
        <v>-20</v>
      </c>
      <c r="T2733" s="58"/>
      <c r="U2733" s="26" t="s">
        <v>321</v>
      </c>
      <c r="V2733" s="26" t="str">
        <f>VLOOKUP(P2733,'Customer List'!B:C,2,)</f>
        <v>Delhi</v>
      </c>
      <c r="W2733" s="59"/>
      <c r="X2733" s="47"/>
      <c r="Y2733" s="26" t="str">
        <f t="shared" si="372"/>
        <v/>
      </c>
      <c r="Z2733" s="26" t="str">
        <f t="shared" si="373"/>
        <v>Wednesday</v>
      </c>
      <c r="AA2733" s="26" t="str">
        <f t="shared" si="374"/>
        <v/>
      </c>
      <c r="AB2733" s="26" t="str">
        <f>VLOOKUP(U2733,'Currency Sheet'!A:C,3,)</f>
        <v>DOLLAR</v>
      </c>
      <c r="AC2733" s="71" t="str">
        <f>VLOOKUP(P2733,'Customer List'!B:D,3,)</f>
        <v>Local</v>
      </c>
    </row>
    <row r="2734" spans="1:29" hidden="1" x14ac:dyDescent="0.25">
      <c r="A2734" s="26">
        <f t="shared" si="360"/>
        <v>2733</v>
      </c>
      <c r="B2734" s="26" t="s">
        <v>3523</v>
      </c>
      <c r="C2734" s="47">
        <v>45911</v>
      </c>
      <c r="D2734" s="47">
        <v>45913</v>
      </c>
      <c r="E2734" s="8">
        <v>126.88</v>
      </c>
      <c r="F2734" s="8">
        <f t="shared" si="370"/>
        <v>11165.439999999999</v>
      </c>
      <c r="G2734" s="56">
        <f t="shared" si="371"/>
        <v>126.88</v>
      </c>
      <c r="H2734" s="26" t="s">
        <v>3518</v>
      </c>
      <c r="I2734" s="26"/>
      <c r="J2734" s="26">
        <v>1</v>
      </c>
      <c r="K2734" s="26">
        <v>1</v>
      </c>
      <c r="L2734" s="26">
        <f t="shared" si="361"/>
        <v>0</v>
      </c>
      <c r="M2734" s="26" t="s">
        <v>3640</v>
      </c>
      <c r="N2734" s="47">
        <v>45917</v>
      </c>
      <c r="O2734" s="57">
        <v>15496.88</v>
      </c>
      <c r="P2734" s="26" t="s">
        <v>255</v>
      </c>
      <c r="Q2734" s="26" t="s">
        <v>637</v>
      </c>
      <c r="R2734" s="26" t="s">
        <v>725</v>
      </c>
      <c r="S2734" s="3">
        <v>-20</v>
      </c>
      <c r="T2734" s="58"/>
      <c r="U2734" s="26" t="s">
        <v>321</v>
      </c>
      <c r="V2734" s="26" t="str">
        <f>VLOOKUP(P2734,'Customer List'!B:C,2,)</f>
        <v>Delhi</v>
      </c>
      <c r="W2734" s="59"/>
      <c r="X2734" s="47"/>
      <c r="Y2734" s="26" t="str">
        <f t="shared" si="372"/>
        <v/>
      </c>
      <c r="Z2734" s="26" t="str">
        <f t="shared" si="373"/>
        <v>Wednesday</v>
      </c>
      <c r="AA2734" s="26" t="str">
        <f t="shared" si="374"/>
        <v/>
      </c>
      <c r="AB2734" s="26" t="str">
        <f>VLOOKUP(U2734,'Currency Sheet'!A:C,3,)</f>
        <v>DOLLAR</v>
      </c>
      <c r="AC2734" s="71" t="str">
        <f>VLOOKUP(P2734,'Customer List'!B:D,3,)</f>
        <v>Local</v>
      </c>
    </row>
    <row r="2735" spans="1:29" hidden="1" x14ac:dyDescent="0.25">
      <c r="A2735" s="26">
        <f t="shared" si="360"/>
        <v>2734</v>
      </c>
      <c r="B2735" s="26" t="s">
        <v>3523</v>
      </c>
      <c r="C2735" s="47">
        <v>45911</v>
      </c>
      <c r="D2735" s="47">
        <v>45913</v>
      </c>
      <c r="E2735" s="8">
        <v>374</v>
      </c>
      <c r="F2735" s="8">
        <f t="shared" si="370"/>
        <v>32912</v>
      </c>
      <c r="G2735" s="56">
        <f t="shared" si="371"/>
        <v>374</v>
      </c>
      <c r="H2735" s="26" t="s">
        <v>3519</v>
      </c>
      <c r="I2735" s="26"/>
      <c r="J2735" s="26">
        <v>1</v>
      </c>
      <c r="K2735" s="26">
        <v>1</v>
      </c>
      <c r="L2735" s="26">
        <f t="shared" si="361"/>
        <v>0</v>
      </c>
      <c r="M2735" s="26" t="s">
        <v>3554</v>
      </c>
      <c r="N2735" s="47">
        <v>45915</v>
      </c>
      <c r="O2735" s="57">
        <v>48060</v>
      </c>
      <c r="P2735" s="26" t="s">
        <v>2052</v>
      </c>
      <c r="Q2735" s="26">
        <v>58155667533</v>
      </c>
      <c r="R2735" s="26" t="s">
        <v>41</v>
      </c>
      <c r="S2735" s="3">
        <v>-20</v>
      </c>
      <c r="T2735" s="58"/>
      <c r="U2735" s="26" t="s">
        <v>321</v>
      </c>
      <c r="V2735" s="26" t="str">
        <f>VLOOKUP(P2735,'Customer List'!B:C,2,)</f>
        <v>Pune</v>
      </c>
      <c r="W2735" s="59"/>
      <c r="X2735" s="47">
        <v>45916</v>
      </c>
      <c r="Y2735" s="26">
        <f t="shared" si="372"/>
        <v>1</v>
      </c>
      <c r="Z2735" s="26" t="str">
        <f t="shared" si="373"/>
        <v>Monday</v>
      </c>
      <c r="AA2735" s="26" t="str">
        <f t="shared" si="374"/>
        <v>Tuesday</v>
      </c>
      <c r="AB2735" s="26" t="str">
        <f>VLOOKUP(U2735,'Currency Sheet'!A:C,3,)</f>
        <v>DOLLAR</v>
      </c>
      <c r="AC2735" s="71" t="str">
        <f>VLOOKUP(P2735,'Customer List'!B:D,3,)</f>
        <v>OutStation</v>
      </c>
    </row>
    <row r="2736" spans="1:29" hidden="1" x14ac:dyDescent="0.25">
      <c r="A2736" s="26">
        <f t="shared" si="360"/>
        <v>2735</v>
      </c>
      <c r="B2736" s="26" t="s">
        <v>3523</v>
      </c>
      <c r="C2736" s="47">
        <v>45911</v>
      </c>
      <c r="D2736" s="47">
        <v>45913</v>
      </c>
      <c r="E2736" s="8">
        <v>374</v>
      </c>
      <c r="F2736" s="8">
        <f t="shared" si="370"/>
        <v>32912</v>
      </c>
      <c r="G2736" s="56">
        <f t="shared" si="371"/>
        <v>374</v>
      </c>
      <c r="H2736" s="26" t="s">
        <v>3520</v>
      </c>
      <c r="I2736" s="26"/>
      <c r="J2736" s="26">
        <v>1</v>
      </c>
      <c r="K2736" s="26">
        <v>1</v>
      </c>
      <c r="L2736" s="26">
        <f t="shared" si="361"/>
        <v>0</v>
      </c>
      <c r="M2736" s="26" t="s">
        <v>3554</v>
      </c>
      <c r="N2736" s="47">
        <v>45915</v>
      </c>
      <c r="O2736" s="57">
        <v>48060</v>
      </c>
      <c r="P2736" s="26" t="s">
        <v>2052</v>
      </c>
      <c r="Q2736" s="26">
        <v>58155667533</v>
      </c>
      <c r="R2736" s="26" t="s">
        <v>41</v>
      </c>
      <c r="S2736" s="3">
        <v>-20</v>
      </c>
      <c r="T2736" s="58"/>
      <c r="U2736" s="26" t="s">
        <v>321</v>
      </c>
      <c r="V2736" s="26" t="str">
        <f>VLOOKUP(P2736,'Customer List'!B:C,2,)</f>
        <v>Pune</v>
      </c>
      <c r="W2736" s="59"/>
      <c r="X2736" s="47">
        <v>45916</v>
      </c>
      <c r="Y2736" s="26">
        <f t="shared" si="372"/>
        <v>1</v>
      </c>
      <c r="Z2736" s="26" t="str">
        <f t="shared" si="373"/>
        <v>Monday</v>
      </c>
      <c r="AA2736" s="26" t="str">
        <f t="shared" si="374"/>
        <v>Tuesday</v>
      </c>
      <c r="AB2736" s="26" t="str">
        <f>VLOOKUP(U2736,'Currency Sheet'!A:C,3,)</f>
        <v>DOLLAR</v>
      </c>
      <c r="AC2736" s="71" t="str">
        <f>VLOOKUP(P2736,'Customer List'!B:D,3,)</f>
        <v>OutStation</v>
      </c>
    </row>
    <row r="2737" spans="1:29" hidden="1" x14ac:dyDescent="0.25">
      <c r="A2737" s="26">
        <f t="shared" si="360"/>
        <v>2736</v>
      </c>
      <c r="B2737" s="26" t="s">
        <v>3523</v>
      </c>
      <c r="C2737" s="47">
        <v>45911</v>
      </c>
      <c r="D2737" s="47">
        <v>45913</v>
      </c>
      <c r="E2737" s="8">
        <v>587</v>
      </c>
      <c r="F2737" s="8">
        <f t="shared" si="370"/>
        <v>51656</v>
      </c>
      <c r="G2737" s="56">
        <f t="shared" si="371"/>
        <v>587</v>
      </c>
      <c r="H2737" s="26" t="s">
        <v>3521</v>
      </c>
      <c r="I2737" s="26"/>
      <c r="J2737" s="26">
        <v>1</v>
      </c>
      <c r="K2737" s="26">
        <v>1</v>
      </c>
      <c r="L2737" s="26">
        <f t="shared" si="361"/>
        <v>0</v>
      </c>
      <c r="M2737" s="26" t="s">
        <v>3552</v>
      </c>
      <c r="N2737" s="47">
        <v>45915</v>
      </c>
      <c r="O2737" s="57">
        <v>84088.77</v>
      </c>
      <c r="P2737" s="26" t="s">
        <v>629</v>
      </c>
      <c r="Q2737" s="26">
        <v>58155667113</v>
      </c>
      <c r="R2737" s="26" t="s">
        <v>41</v>
      </c>
      <c r="S2737" s="3">
        <v>-20</v>
      </c>
      <c r="T2737" s="58"/>
      <c r="U2737" s="26" t="s">
        <v>321</v>
      </c>
      <c r="V2737" s="26" t="str">
        <f>VLOOKUP(P2737,'Customer List'!B:C,2,)</f>
        <v>Banglore</v>
      </c>
      <c r="W2737" s="59"/>
      <c r="X2737" s="47">
        <v>45917</v>
      </c>
      <c r="Y2737" s="26">
        <f t="shared" si="372"/>
        <v>2</v>
      </c>
      <c r="Z2737" s="26" t="str">
        <f t="shared" si="373"/>
        <v>Monday</v>
      </c>
      <c r="AA2737" s="26" t="str">
        <f t="shared" si="374"/>
        <v>Wednesday</v>
      </c>
      <c r="AB2737" s="26" t="str">
        <f>VLOOKUP(U2737,'Currency Sheet'!A:C,3,)</f>
        <v>DOLLAR</v>
      </c>
      <c r="AC2737" s="71" t="str">
        <f>VLOOKUP(P2737,'Customer List'!B:D,3,)</f>
        <v>OutStation</v>
      </c>
    </row>
    <row r="2738" spans="1:29" hidden="1" x14ac:dyDescent="0.25">
      <c r="A2738" s="26">
        <f t="shared" si="360"/>
        <v>2737</v>
      </c>
      <c r="B2738" s="26" t="s">
        <v>3523</v>
      </c>
      <c r="C2738" s="47">
        <v>45911</v>
      </c>
      <c r="D2738" s="47">
        <v>45913</v>
      </c>
      <c r="E2738" s="8">
        <v>185</v>
      </c>
      <c r="F2738" s="8">
        <f t="shared" si="370"/>
        <v>16280</v>
      </c>
      <c r="G2738" s="56">
        <f t="shared" si="371"/>
        <v>185</v>
      </c>
      <c r="H2738" s="26" t="s">
        <v>373</v>
      </c>
      <c r="I2738" s="26"/>
      <c r="J2738" s="26">
        <v>1</v>
      </c>
      <c r="K2738" s="26">
        <v>1</v>
      </c>
      <c r="L2738" s="26">
        <f t="shared" si="361"/>
        <v>0</v>
      </c>
      <c r="M2738" s="26" t="s">
        <v>3552</v>
      </c>
      <c r="N2738" s="47">
        <v>45915</v>
      </c>
      <c r="O2738" s="57">
        <v>26960.53</v>
      </c>
      <c r="P2738" s="26" t="s">
        <v>629</v>
      </c>
      <c r="Q2738" s="26">
        <v>58155667113</v>
      </c>
      <c r="R2738" s="26" t="s">
        <v>41</v>
      </c>
      <c r="S2738" s="3">
        <v>-20</v>
      </c>
      <c r="T2738" s="58"/>
      <c r="U2738" s="26" t="s">
        <v>321</v>
      </c>
      <c r="V2738" s="26" t="str">
        <f>VLOOKUP(P2738,'Customer List'!B:C,2,)</f>
        <v>Banglore</v>
      </c>
      <c r="W2738" s="59"/>
      <c r="X2738" s="47">
        <v>45917</v>
      </c>
      <c r="Y2738" s="26">
        <f t="shared" si="372"/>
        <v>2</v>
      </c>
      <c r="Z2738" s="26" t="str">
        <f t="shared" si="373"/>
        <v>Monday</v>
      </c>
      <c r="AA2738" s="26" t="str">
        <f t="shared" si="374"/>
        <v>Wednesday</v>
      </c>
      <c r="AB2738" s="26" t="str">
        <f>VLOOKUP(U2738,'Currency Sheet'!A:C,3,)</f>
        <v>DOLLAR</v>
      </c>
      <c r="AC2738" s="71" t="str">
        <f>VLOOKUP(P2738,'Customer List'!B:D,3,)</f>
        <v>OutStation</v>
      </c>
    </row>
    <row r="2739" spans="1:29" hidden="1" x14ac:dyDescent="0.25">
      <c r="A2739" s="26">
        <f t="shared" si="360"/>
        <v>2738</v>
      </c>
      <c r="B2739" s="26" t="s">
        <v>3523</v>
      </c>
      <c r="C2739" s="47">
        <v>45911</v>
      </c>
      <c r="D2739" s="47">
        <v>45913</v>
      </c>
      <c r="E2739" s="8">
        <v>393</v>
      </c>
      <c r="F2739" s="8">
        <f t="shared" si="370"/>
        <v>34584</v>
      </c>
      <c r="G2739" s="56">
        <f t="shared" si="371"/>
        <v>786</v>
      </c>
      <c r="H2739" s="26" t="s">
        <v>365</v>
      </c>
      <c r="I2739" s="26"/>
      <c r="J2739" s="26">
        <v>2</v>
      </c>
      <c r="K2739" s="26">
        <v>2</v>
      </c>
      <c r="L2739" s="26">
        <f t="shared" si="361"/>
        <v>0</v>
      </c>
      <c r="M2739" s="26" t="s">
        <v>3640</v>
      </c>
      <c r="N2739" s="47">
        <v>45917</v>
      </c>
      <c r="O2739" s="57">
        <v>96102</v>
      </c>
      <c r="P2739" s="26" t="s">
        <v>255</v>
      </c>
      <c r="Q2739" s="26" t="s">
        <v>637</v>
      </c>
      <c r="R2739" s="26" t="s">
        <v>725</v>
      </c>
      <c r="S2739" s="3">
        <v>4</v>
      </c>
      <c r="T2739" s="58"/>
      <c r="U2739" s="26" t="s">
        <v>321</v>
      </c>
      <c r="V2739" s="26" t="str">
        <f>VLOOKUP(P2739,'Customer List'!B:C,2,)</f>
        <v>Delhi</v>
      </c>
      <c r="W2739" s="59"/>
      <c r="X2739" s="47"/>
      <c r="Y2739" s="26" t="str">
        <f t="shared" si="372"/>
        <v/>
      </c>
      <c r="Z2739" s="26" t="str">
        <f t="shared" si="373"/>
        <v>Wednesday</v>
      </c>
      <c r="AA2739" s="26" t="str">
        <f t="shared" si="374"/>
        <v/>
      </c>
      <c r="AB2739" s="26" t="str">
        <f>VLOOKUP(U2739,'Currency Sheet'!A:C,3,)</f>
        <v>DOLLAR</v>
      </c>
      <c r="AC2739" s="71" t="str">
        <f>VLOOKUP(P2739,'Customer List'!B:D,3,)</f>
        <v>Local</v>
      </c>
    </row>
    <row r="2740" spans="1:29" hidden="1" x14ac:dyDescent="0.25">
      <c r="A2740" s="26">
        <f t="shared" si="360"/>
        <v>2739</v>
      </c>
      <c r="B2740" s="26" t="s">
        <v>3523</v>
      </c>
      <c r="C2740" s="47">
        <v>45911</v>
      </c>
      <c r="D2740" s="47">
        <v>45913</v>
      </c>
      <c r="E2740" s="8">
        <v>3</v>
      </c>
      <c r="F2740" s="8">
        <f t="shared" si="370"/>
        <v>264</v>
      </c>
      <c r="G2740" s="56">
        <f t="shared" si="371"/>
        <v>3</v>
      </c>
      <c r="H2740" s="26" t="s">
        <v>3522</v>
      </c>
      <c r="I2740" s="26"/>
      <c r="J2740" s="26">
        <v>1</v>
      </c>
      <c r="K2740" s="26">
        <v>1</v>
      </c>
      <c r="L2740" s="26">
        <f t="shared" si="361"/>
        <v>0</v>
      </c>
      <c r="M2740" s="26" t="s">
        <v>3686</v>
      </c>
      <c r="N2740" s="47">
        <v>45920</v>
      </c>
      <c r="O2740" s="57">
        <v>0</v>
      </c>
      <c r="P2740" s="26" t="s">
        <v>841</v>
      </c>
      <c r="Q2740" s="26">
        <v>58155927664</v>
      </c>
      <c r="R2740" s="26" t="s">
        <v>41</v>
      </c>
      <c r="S2740" s="3">
        <v>-20</v>
      </c>
      <c r="T2740" s="58" t="s">
        <v>610</v>
      </c>
      <c r="U2740" s="26" t="s">
        <v>321</v>
      </c>
      <c r="V2740" s="26" t="str">
        <f>VLOOKUP(P2740,'Customer List'!B:C,2,)</f>
        <v>Hyderabad</v>
      </c>
      <c r="W2740" s="59"/>
      <c r="X2740" s="47">
        <v>45922</v>
      </c>
      <c r="Y2740" s="26">
        <f t="shared" si="372"/>
        <v>2</v>
      </c>
      <c r="Z2740" s="26" t="str">
        <f t="shared" si="373"/>
        <v>Saturday</v>
      </c>
      <c r="AA2740" s="26" t="str">
        <f t="shared" si="374"/>
        <v>Monday</v>
      </c>
      <c r="AB2740" s="26" t="str">
        <f>VLOOKUP(U2740,'Currency Sheet'!A:C,3,)</f>
        <v>DOLLAR</v>
      </c>
      <c r="AC2740" s="71" t="str">
        <f>VLOOKUP(P2740,'Customer List'!B:D,3,)</f>
        <v>OutStation</v>
      </c>
    </row>
    <row r="2741" spans="1:29" hidden="1" x14ac:dyDescent="0.25">
      <c r="A2741" s="26">
        <f t="shared" si="360"/>
        <v>2740</v>
      </c>
      <c r="B2741" s="26" t="s">
        <v>3524</v>
      </c>
      <c r="C2741" s="47">
        <v>45912</v>
      </c>
      <c r="D2741" s="47">
        <v>45915</v>
      </c>
      <c r="E2741" s="8">
        <v>104.8</v>
      </c>
      <c r="F2741" s="8">
        <f t="shared" si="370"/>
        <v>9222.4</v>
      </c>
      <c r="G2741" s="56">
        <f t="shared" si="371"/>
        <v>104.8</v>
      </c>
      <c r="H2741" s="26" t="s">
        <v>667</v>
      </c>
      <c r="I2741" s="26"/>
      <c r="J2741" s="26">
        <v>1</v>
      </c>
      <c r="K2741" s="26">
        <v>1</v>
      </c>
      <c r="L2741" s="26">
        <f t="shared" si="361"/>
        <v>0</v>
      </c>
      <c r="M2741" s="26" t="s">
        <v>3557</v>
      </c>
      <c r="N2741" s="47">
        <v>45915</v>
      </c>
      <c r="O2741" s="57">
        <v>16244</v>
      </c>
      <c r="P2741" s="26" t="s">
        <v>3525</v>
      </c>
      <c r="Q2741" s="26">
        <v>58155667743</v>
      </c>
      <c r="R2741" s="26" t="s">
        <v>41</v>
      </c>
      <c r="S2741" s="3">
        <v>4</v>
      </c>
      <c r="T2741" s="58"/>
      <c r="U2741" s="26" t="s">
        <v>508</v>
      </c>
      <c r="V2741" s="26" t="str">
        <f>VLOOKUP(P2741,'Customer List'!B:C,2,)</f>
        <v>Mumbai</v>
      </c>
      <c r="W2741" s="59"/>
      <c r="X2741" s="47">
        <v>45916</v>
      </c>
      <c r="Y2741" s="26">
        <f t="shared" ref="Y2741:Y2757" si="375">IF(X2741="", "", X2741-N2741)</f>
        <v>1</v>
      </c>
      <c r="Z2741" s="26" t="str">
        <f t="shared" ref="Z2741:Z2757" si="376">IF(N2741="", "", TEXT(N2741, "dddd"))</f>
        <v>Monday</v>
      </c>
      <c r="AA2741" s="26" t="str">
        <f t="shared" ref="AA2741:AA2757" si="377">IF(X2741="", "", TEXT(X2741, "dddd"))</f>
        <v>Tuesday</v>
      </c>
      <c r="AB2741" s="26" t="str">
        <f>VLOOKUP(U2741,'Currency Sheet'!A:C,3,)</f>
        <v>DOLLAR</v>
      </c>
      <c r="AC2741" s="71" t="str">
        <f>VLOOKUP(P2741,'Customer List'!B:D,3,)</f>
        <v>OutStation</v>
      </c>
    </row>
    <row r="2742" spans="1:29" hidden="1" x14ac:dyDescent="0.25">
      <c r="A2742" s="26">
        <f t="shared" si="360"/>
        <v>2741</v>
      </c>
      <c r="B2742" s="26" t="s">
        <v>3524</v>
      </c>
      <c r="C2742" s="47">
        <v>45912</v>
      </c>
      <c r="D2742" s="47">
        <v>45915</v>
      </c>
      <c r="E2742" s="8">
        <v>112.8</v>
      </c>
      <c r="F2742" s="8">
        <f t="shared" si="370"/>
        <v>9926.4</v>
      </c>
      <c r="G2742" s="56">
        <f t="shared" si="371"/>
        <v>451.2</v>
      </c>
      <c r="H2742" s="26">
        <v>41003</v>
      </c>
      <c r="I2742" s="26"/>
      <c r="J2742" s="26">
        <v>4</v>
      </c>
      <c r="K2742" s="26"/>
      <c r="L2742" s="26">
        <f t="shared" si="361"/>
        <v>4</v>
      </c>
      <c r="M2742" s="26"/>
      <c r="N2742" s="47"/>
      <c r="O2742" s="57"/>
      <c r="P2742" s="26" t="s">
        <v>1149</v>
      </c>
      <c r="Q2742" s="26"/>
      <c r="R2742" s="26"/>
      <c r="S2742" s="3" t="s">
        <v>300</v>
      </c>
      <c r="T2742" s="58"/>
      <c r="U2742" s="26" t="s">
        <v>508</v>
      </c>
      <c r="V2742" s="26" t="str">
        <f>VLOOKUP(P2742,'Customer List'!B:C,2,)</f>
        <v>STOCK</v>
      </c>
      <c r="W2742" s="59" t="s">
        <v>1149</v>
      </c>
      <c r="X2742" s="47"/>
      <c r="Y2742" s="26" t="str">
        <f t="shared" si="375"/>
        <v/>
      </c>
      <c r="Z2742" s="26" t="str">
        <f t="shared" si="376"/>
        <v/>
      </c>
      <c r="AA2742" s="26" t="str">
        <f t="shared" si="377"/>
        <v/>
      </c>
      <c r="AB2742" s="26" t="str">
        <f>VLOOKUP(U2742,'Currency Sheet'!A:C,3,)</f>
        <v>DOLLAR</v>
      </c>
      <c r="AC2742" s="71" t="str">
        <f>VLOOKUP(P2742,'Customer List'!B:D,3,)</f>
        <v>STOCK</v>
      </c>
    </row>
    <row r="2743" spans="1:29" hidden="1" x14ac:dyDescent="0.25">
      <c r="A2743" s="26">
        <f t="shared" si="360"/>
        <v>2742</v>
      </c>
      <c r="B2743" s="26" t="s">
        <v>2668</v>
      </c>
      <c r="C2743" s="47">
        <v>45912</v>
      </c>
      <c r="D2743" s="47">
        <v>45916</v>
      </c>
      <c r="E2743" s="8">
        <v>0</v>
      </c>
      <c r="F2743" s="8">
        <f t="shared" ref="F2743:F2744" si="378">IF(AB2743="DOLLAR",E2743*88,E2743)</f>
        <v>0</v>
      </c>
      <c r="G2743" s="56">
        <f t="shared" ref="G2743:G2744" si="379">E2743*J2743</f>
        <v>0</v>
      </c>
      <c r="H2743" s="26" t="s">
        <v>3577</v>
      </c>
      <c r="I2743" s="26"/>
      <c r="J2743" s="26">
        <v>1</v>
      </c>
      <c r="K2743" s="26"/>
      <c r="L2743" s="26">
        <f t="shared" si="361"/>
        <v>1</v>
      </c>
      <c r="M2743" s="26"/>
      <c r="N2743" s="47"/>
      <c r="O2743" s="57"/>
      <c r="P2743" s="26" t="s">
        <v>623</v>
      </c>
      <c r="Q2743" s="26"/>
      <c r="R2743" s="26"/>
      <c r="S2743" s="3" t="s">
        <v>300</v>
      </c>
      <c r="T2743" s="58"/>
      <c r="U2743" s="26" t="s">
        <v>2303</v>
      </c>
      <c r="V2743" s="26" t="str">
        <f>VLOOKUP(P2743,'Customer List'!B:C,2,)</f>
        <v>Delhi</v>
      </c>
      <c r="W2743" s="59" t="s">
        <v>2668</v>
      </c>
      <c r="X2743" s="47"/>
      <c r="Y2743" s="26" t="str">
        <f t="shared" si="375"/>
        <v/>
      </c>
      <c r="Z2743" s="26" t="str">
        <f t="shared" si="376"/>
        <v/>
      </c>
      <c r="AA2743" s="26" t="str">
        <f t="shared" si="377"/>
        <v/>
      </c>
      <c r="AB2743" s="26" t="str">
        <f>VLOOKUP(U2743,'Currency Sheet'!A:C,3,)</f>
        <v>DOLLAR</v>
      </c>
      <c r="AC2743" s="71" t="str">
        <f>VLOOKUP(P2743,'Customer List'!B:D,3,)</f>
        <v>Local</v>
      </c>
    </row>
    <row r="2744" spans="1:29" hidden="1" x14ac:dyDescent="0.25">
      <c r="A2744" s="26">
        <f t="shared" si="360"/>
        <v>2743</v>
      </c>
      <c r="B2744" s="26" t="s">
        <v>2668</v>
      </c>
      <c r="C2744" s="47">
        <v>45912</v>
      </c>
      <c r="D2744" s="47">
        <v>45916</v>
      </c>
      <c r="E2744" s="8">
        <v>0</v>
      </c>
      <c r="F2744" s="8">
        <f t="shared" si="378"/>
        <v>0</v>
      </c>
      <c r="G2744" s="56">
        <f t="shared" si="379"/>
        <v>0</v>
      </c>
      <c r="H2744" s="26" t="s">
        <v>3578</v>
      </c>
      <c r="I2744" s="26"/>
      <c r="J2744" s="26">
        <v>1</v>
      </c>
      <c r="K2744" s="26"/>
      <c r="L2744" s="26">
        <f t="shared" si="361"/>
        <v>1</v>
      </c>
      <c r="M2744" s="26"/>
      <c r="N2744" s="47"/>
      <c r="O2744" s="57"/>
      <c r="P2744" s="26" t="s">
        <v>623</v>
      </c>
      <c r="Q2744" s="26"/>
      <c r="R2744" s="26"/>
      <c r="S2744" s="3" t="s">
        <v>300</v>
      </c>
      <c r="T2744" s="58"/>
      <c r="U2744" s="26" t="s">
        <v>2303</v>
      </c>
      <c r="V2744" s="26" t="str">
        <f>VLOOKUP(P2744,'Customer List'!B:C,2,)</f>
        <v>Delhi</v>
      </c>
      <c r="W2744" s="59" t="s">
        <v>2668</v>
      </c>
      <c r="X2744" s="47"/>
      <c r="Y2744" s="26" t="str">
        <f t="shared" si="375"/>
        <v/>
      </c>
      <c r="Z2744" s="26" t="str">
        <f t="shared" si="376"/>
        <v/>
      </c>
      <c r="AA2744" s="26" t="str">
        <f t="shared" si="377"/>
        <v/>
      </c>
      <c r="AB2744" s="26" t="str">
        <f>VLOOKUP(U2744,'Currency Sheet'!A:C,3,)</f>
        <v>DOLLAR</v>
      </c>
      <c r="AC2744" s="71" t="str">
        <f>VLOOKUP(P2744,'Customer List'!B:D,3,)</f>
        <v>Local</v>
      </c>
    </row>
    <row r="2745" spans="1:29" hidden="1" x14ac:dyDescent="0.25">
      <c r="A2745" s="26">
        <f t="shared" si="360"/>
        <v>2744</v>
      </c>
      <c r="B2745" s="26" t="s">
        <v>3585</v>
      </c>
      <c r="C2745" s="47">
        <v>45912</v>
      </c>
      <c r="D2745" s="47">
        <v>45916</v>
      </c>
      <c r="E2745" s="8">
        <v>5747.5</v>
      </c>
      <c r="F2745" s="8">
        <f t="shared" ref="F2745:F2753" si="380">IF(AB2745="DOLLAR",E2745*88,E2745)</f>
        <v>505780</v>
      </c>
      <c r="G2745" s="56">
        <f t="shared" ref="G2745:G2753" si="381">E2745*J2745</f>
        <v>5747.5</v>
      </c>
      <c r="H2745" s="26">
        <v>78176</v>
      </c>
      <c r="I2745" s="26"/>
      <c r="J2745" s="26">
        <v>1</v>
      </c>
      <c r="K2745" s="26">
        <v>1</v>
      </c>
      <c r="L2745" s="26">
        <f t="shared" si="361"/>
        <v>0</v>
      </c>
      <c r="M2745" s="26" t="s">
        <v>3643</v>
      </c>
      <c r="N2745" s="47">
        <v>45918</v>
      </c>
      <c r="O2745" s="57">
        <v>1005812.5</v>
      </c>
      <c r="P2745" s="26" t="s">
        <v>3587</v>
      </c>
      <c r="Q2745" s="26" t="s">
        <v>637</v>
      </c>
      <c r="R2745" s="26" t="s">
        <v>3644</v>
      </c>
      <c r="S2745" s="3">
        <v>-80</v>
      </c>
      <c r="T2745" s="58"/>
      <c r="U2745" s="26" t="s">
        <v>493</v>
      </c>
      <c r="V2745" s="26" t="str">
        <f>VLOOKUP(P2745,'Customer List'!B:C,2,)</f>
        <v>DELHI</v>
      </c>
      <c r="W2745" s="59"/>
      <c r="X2745" s="47"/>
      <c r="Y2745" s="26" t="str">
        <f t="shared" si="375"/>
        <v/>
      </c>
      <c r="Z2745" s="26" t="str">
        <f t="shared" si="376"/>
        <v>Thursday</v>
      </c>
      <c r="AA2745" s="26" t="str">
        <f t="shared" si="377"/>
        <v/>
      </c>
      <c r="AB2745" s="26" t="str">
        <f>VLOOKUP(U2745,'Currency Sheet'!A:C,3,)</f>
        <v>DOLLAR</v>
      </c>
      <c r="AC2745" s="71" t="str">
        <f>VLOOKUP(P2745,'Customer List'!B:D,3,)</f>
        <v>Local</v>
      </c>
    </row>
    <row r="2746" spans="1:29" hidden="1" x14ac:dyDescent="0.25">
      <c r="A2746" s="26">
        <f t="shared" si="360"/>
        <v>2745</v>
      </c>
      <c r="B2746" s="26" t="s">
        <v>3585</v>
      </c>
      <c r="C2746" s="47">
        <v>45912</v>
      </c>
      <c r="D2746" s="47">
        <v>45916</v>
      </c>
      <c r="E2746" s="8">
        <v>6112.5</v>
      </c>
      <c r="F2746" s="8">
        <f t="shared" si="380"/>
        <v>537900</v>
      </c>
      <c r="G2746" s="56">
        <f t="shared" si="381"/>
        <v>6112.5</v>
      </c>
      <c r="H2746" s="26">
        <v>78589</v>
      </c>
      <c r="I2746" s="26"/>
      <c r="J2746" s="26">
        <v>1</v>
      </c>
      <c r="K2746" s="26">
        <v>1</v>
      </c>
      <c r="L2746" s="26">
        <f t="shared" si="361"/>
        <v>0</v>
      </c>
      <c r="M2746" s="26" t="s">
        <v>3643</v>
      </c>
      <c r="N2746" s="47">
        <v>45918</v>
      </c>
      <c r="O2746" s="57">
        <v>1069687.5</v>
      </c>
      <c r="P2746" s="26" t="s">
        <v>3587</v>
      </c>
      <c r="Q2746" s="26" t="s">
        <v>637</v>
      </c>
      <c r="R2746" s="26" t="s">
        <v>3644</v>
      </c>
      <c r="S2746" s="3">
        <v>-80</v>
      </c>
      <c r="T2746" s="58"/>
      <c r="U2746" s="26" t="s">
        <v>493</v>
      </c>
      <c r="V2746" s="26" t="str">
        <f>VLOOKUP(P2746,'Customer List'!B:C,2,)</f>
        <v>DELHI</v>
      </c>
      <c r="W2746" s="59"/>
      <c r="X2746" s="47"/>
      <c r="Y2746" s="26" t="str">
        <f t="shared" si="375"/>
        <v/>
      </c>
      <c r="Z2746" s="26" t="str">
        <f t="shared" si="376"/>
        <v>Thursday</v>
      </c>
      <c r="AA2746" s="26" t="str">
        <f t="shared" si="377"/>
        <v/>
      </c>
      <c r="AB2746" s="26" t="str">
        <f>VLOOKUP(U2746,'Currency Sheet'!A:C,3,)</f>
        <v>DOLLAR</v>
      </c>
      <c r="AC2746" s="71" t="str">
        <f>VLOOKUP(P2746,'Customer List'!B:D,3,)</f>
        <v>Local</v>
      </c>
    </row>
    <row r="2747" spans="1:29" hidden="1" x14ac:dyDescent="0.25">
      <c r="A2747" s="26">
        <f t="shared" si="360"/>
        <v>2746</v>
      </c>
      <c r="B2747" s="26" t="s">
        <v>3585</v>
      </c>
      <c r="C2747" s="47">
        <v>45912</v>
      </c>
      <c r="D2747" s="47">
        <v>45916</v>
      </c>
      <c r="E2747" s="8">
        <v>5</v>
      </c>
      <c r="F2747" s="8">
        <f t="shared" si="380"/>
        <v>440</v>
      </c>
      <c r="G2747" s="56">
        <f t="shared" si="381"/>
        <v>15</v>
      </c>
      <c r="H2747" s="26" t="s">
        <v>3579</v>
      </c>
      <c r="I2747" s="26"/>
      <c r="J2747" s="26">
        <v>3</v>
      </c>
      <c r="K2747" s="26">
        <v>3</v>
      </c>
      <c r="L2747" s="26">
        <f t="shared" si="361"/>
        <v>0</v>
      </c>
      <c r="M2747" s="26" t="s">
        <v>3643</v>
      </c>
      <c r="N2747" s="47">
        <v>45918</v>
      </c>
      <c r="O2747" s="57">
        <v>44625</v>
      </c>
      <c r="P2747" s="26" t="s">
        <v>3587</v>
      </c>
      <c r="Q2747" s="26" t="s">
        <v>637</v>
      </c>
      <c r="R2747" s="26" t="s">
        <v>3644</v>
      </c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/>
      <c r="X2747" s="47"/>
      <c r="Y2747" s="26" t="str">
        <f t="shared" si="375"/>
        <v/>
      </c>
      <c r="Z2747" s="26" t="str">
        <f t="shared" si="376"/>
        <v>Thursday</v>
      </c>
      <c r="AA2747" s="26" t="str">
        <f t="shared" si="377"/>
        <v/>
      </c>
      <c r="AB2747" s="26" t="str">
        <f>VLOOKUP(U2747,'Currency Sheet'!A:C,3,)</f>
        <v>DOLLAR</v>
      </c>
      <c r="AC2747" s="71" t="str">
        <f>VLOOKUP(P2747,'Customer List'!B:D,3,)</f>
        <v>Local</v>
      </c>
    </row>
    <row r="2748" spans="1:29" hidden="1" x14ac:dyDescent="0.25">
      <c r="A2748" s="26">
        <f t="shared" si="360"/>
        <v>2747</v>
      </c>
      <c r="B2748" s="26" t="s">
        <v>3585</v>
      </c>
      <c r="C2748" s="47">
        <v>45912</v>
      </c>
      <c r="D2748" s="47">
        <v>45916</v>
      </c>
      <c r="E2748" s="8">
        <v>392.5</v>
      </c>
      <c r="F2748" s="8">
        <f t="shared" si="380"/>
        <v>34540</v>
      </c>
      <c r="G2748" s="56">
        <f t="shared" si="381"/>
        <v>1177.5</v>
      </c>
      <c r="H2748" s="26" t="s">
        <v>3580</v>
      </c>
      <c r="I2748" s="26"/>
      <c r="J2748" s="26">
        <v>3</v>
      </c>
      <c r="K2748" s="26">
        <v>3</v>
      </c>
      <c r="L2748" s="26">
        <f t="shared" si="361"/>
        <v>0</v>
      </c>
      <c r="M2748" s="26" t="s">
        <v>3643</v>
      </c>
      <c r="N2748" s="47">
        <v>45918</v>
      </c>
      <c r="O2748" s="57">
        <v>206062.5</v>
      </c>
      <c r="P2748" s="26" t="s">
        <v>3587</v>
      </c>
      <c r="Q2748" s="26" t="s">
        <v>637</v>
      </c>
      <c r="R2748" s="26" t="s">
        <v>3644</v>
      </c>
      <c r="S2748" s="3">
        <v>-20</v>
      </c>
      <c r="T2748" s="58"/>
      <c r="U2748" s="26" t="s">
        <v>493</v>
      </c>
      <c r="V2748" s="26" t="str">
        <f>VLOOKUP(P2748,'Customer List'!B:C,2,)</f>
        <v>DELHI</v>
      </c>
      <c r="W2748" s="59"/>
      <c r="X2748" s="47"/>
      <c r="Y2748" s="26" t="str">
        <f t="shared" si="375"/>
        <v/>
      </c>
      <c r="Z2748" s="26" t="str">
        <f t="shared" si="376"/>
        <v>Thursday</v>
      </c>
      <c r="AA2748" s="26" t="str">
        <f t="shared" si="377"/>
        <v/>
      </c>
      <c r="AB2748" s="26" t="str">
        <f>VLOOKUP(U2748,'Currency Sheet'!A:C,3,)</f>
        <v>DOLLAR</v>
      </c>
      <c r="AC2748" s="71" t="str">
        <f>VLOOKUP(P2748,'Customer List'!B:D,3,)</f>
        <v>Local</v>
      </c>
    </row>
    <row r="2749" spans="1:29" hidden="1" x14ac:dyDescent="0.25">
      <c r="A2749" s="26">
        <f t="shared" si="360"/>
        <v>2748</v>
      </c>
      <c r="B2749" s="26" t="s">
        <v>3585</v>
      </c>
      <c r="C2749" s="47">
        <v>45912</v>
      </c>
      <c r="D2749" s="47">
        <v>45916</v>
      </c>
      <c r="E2749" s="8">
        <v>415</v>
      </c>
      <c r="F2749" s="8">
        <f t="shared" si="380"/>
        <v>36520</v>
      </c>
      <c r="G2749" s="56">
        <f t="shared" si="381"/>
        <v>1245</v>
      </c>
      <c r="H2749" s="26" t="s">
        <v>3581</v>
      </c>
      <c r="I2749" s="26"/>
      <c r="J2749" s="26">
        <v>3</v>
      </c>
      <c r="K2749" s="26">
        <v>3</v>
      </c>
      <c r="L2749" s="26">
        <f t="shared" si="361"/>
        <v>0</v>
      </c>
      <c r="M2749" s="26" t="s">
        <v>3643</v>
      </c>
      <c r="N2749" s="47">
        <v>45918</v>
      </c>
      <c r="O2749" s="57">
        <v>217875</v>
      </c>
      <c r="P2749" s="26" t="s">
        <v>3587</v>
      </c>
      <c r="Q2749" s="26" t="s">
        <v>637</v>
      </c>
      <c r="R2749" s="26" t="s">
        <v>3644</v>
      </c>
      <c r="S2749" s="3">
        <v>-20</v>
      </c>
      <c r="T2749" s="58"/>
      <c r="U2749" s="26" t="s">
        <v>493</v>
      </c>
      <c r="V2749" s="26" t="str">
        <f>VLOOKUP(P2749,'Customer List'!B:C,2,)</f>
        <v>DELHI</v>
      </c>
      <c r="W2749" s="59"/>
      <c r="X2749" s="47"/>
      <c r="Y2749" s="26" t="str">
        <f t="shared" si="375"/>
        <v/>
      </c>
      <c r="Z2749" s="26" t="str">
        <f t="shared" si="376"/>
        <v>Thursday</v>
      </c>
      <c r="AA2749" s="26" t="str">
        <f t="shared" si="377"/>
        <v/>
      </c>
      <c r="AB2749" s="26" t="str">
        <f>VLOOKUP(U2749,'Currency Sheet'!A:C,3,)</f>
        <v>DOLLAR</v>
      </c>
      <c r="AC2749" s="71" t="str">
        <f>VLOOKUP(P2749,'Customer List'!B:D,3,)</f>
        <v>Local</v>
      </c>
    </row>
    <row r="2750" spans="1:29" hidden="1" x14ac:dyDescent="0.25">
      <c r="A2750" s="26">
        <f t="shared" si="360"/>
        <v>2749</v>
      </c>
      <c r="B2750" s="26" t="s">
        <v>3585</v>
      </c>
      <c r="C2750" s="47">
        <v>45912</v>
      </c>
      <c r="D2750" s="47">
        <v>45916</v>
      </c>
      <c r="E2750" s="8">
        <v>165</v>
      </c>
      <c r="F2750" s="8">
        <f t="shared" si="380"/>
        <v>14520</v>
      </c>
      <c r="G2750" s="56">
        <f t="shared" si="381"/>
        <v>495</v>
      </c>
      <c r="H2750" s="26" t="s">
        <v>3582</v>
      </c>
      <c r="I2750" s="26"/>
      <c r="J2750" s="26">
        <v>3</v>
      </c>
      <c r="K2750" s="26">
        <v>3</v>
      </c>
      <c r="L2750" s="26">
        <f t="shared" si="361"/>
        <v>0</v>
      </c>
      <c r="M2750" s="26" t="s">
        <v>3643</v>
      </c>
      <c r="N2750" s="47">
        <v>45918</v>
      </c>
      <c r="O2750" s="57">
        <v>86625</v>
      </c>
      <c r="P2750" s="26" t="s">
        <v>3587</v>
      </c>
      <c r="Q2750" s="26" t="s">
        <v>637</v>
      </c>
      <c r="R2750" s="26" t="s">
        <v>3644</v>
      </c>
      <c r="S2750" s="3">
        <v>-20</v>
      </c>
      <c r="T2750" s="58"/>
      <c r="U2750" s="26" t="s">
        <v>493</v>
      </c>
      <c r="V2750" s="26" t="str">
        <f>VLOOKUP(P2750,'Customer List'!B:C,2,)</f>
        <v>DELHI</v>
      </c>
      <c r="W2750" s="59"/>
      <c r="X2750" s="47"/>
      <c r="Y2750" s="26" t="str">
        <f t="shared" si="375"/>
        <v/>
      </c>
      <c r="Z2750" s="26" t="str">
        <f t="shared" si="376"/>
        <v>Thursday</v>
      </c>
      <c r="AA2750" s="26" t="str">
        <f t="shared" si="377"/>
        <v/>
      </c>
      <c r="AB2750" s="26" t="str">
        <f>VLOOKUP(U2750,'Currency Sheet'!A:C,3,)</f>
        <v>DOLLAR</v>
      </c>
      <c r="AC2750" s="71" t="str">
        <f>VLOOKUP(P2750,'Customer List'!B:D,3,)</f>
        <v>Local</v>
      </c>
    </row>
    <row r="2751" spans="1:29" hidden="1" x14ac:dyDescent="0.25">
      <c r="A2751" s="26">
        <f t="shared" si="360"/>
        <v>2750</v>
      </c>
      <c r="B2751" s="26" t="s">
        <v>3585</v>
      </c>
      <c r="C2751" s="47">
        <v>45912</v>
      </c>
      <c r="D2751" s="47">
        <v>45916</v>
      </c>
      <c r="E2751" s="8">
        <v>522.5</v>
      </c>
      <c r="F2751" s="8">
        <f t="shared" si="380"/>
        <v>45980</v>
      </c>
      <c r="G2751" s="56">
        <f t="shared" si="381"/>
        <v>2612.5</v>
      </c>
      <c r="H2751" s="26" t="s">
        <v>3583</v>
      </c>
      <c r="I2751" s="26"/>
      <c r="J2751" s="26">
        <v>5</v>
      </c>
      <c r="K2751" s="26">
        <v>5</v>
      </c>
      <c r="L2751" s="26">
        <f t="shared" si="361"/>
        <v>0</v>
      </c>
      <c r="M2751" s="26" t="s">
        <v>3643</v>
      </c>
      <c r="N2751" s="47">
        <v>45918</v>
      </c>
      <c r="O2751" s="57">
        <v>457187.5</v>
      </c>
      <c r="P2751" s="26" t="s">
        <v>3587</v>
      </c>
      <c r="Q2751" s="26" t="s">
        <v>637</v>
      </c>
      <c r="R2751" s="26" t="s">
        <v>3644</v>
      </c>
      <c r="S2751" s="3">
        <v>-20</v>
      </c>
      <c r="T2751" s="58"/>
      <c r="U2751" s="26" t="s">
        <v>493</v>
      </c>
      <c r="V2751" s="26" t="str">
        <f>VLOOKUP(P2751,'Customer List'!B:C,2,)</f>
        <v>DELHI</v>
      </c>
      <c r="W2751" s="59"/>
      <c r="X2751" s="47"/>
      <c r="Y2751" s="26" t="str">
        <f t="shared" si="375"/>
        <v/>
      </c>
      <c r="Z2751" s="26" t="str">
        <f t="shared" si="376"/>
        <v>Thursday</v>
      </c>
      <c r="AA2751" s="26" t="str">
        <f t="shared" si="377"/>
        <v/>
      </c>
      <c r="AB2751" s="26" t="str">
        <f>VLOOKUP(U2751,'Currency Sheet'!A:C,3,)</f>
        <v>DOLLAR</v>
      </c>
      <c r="AC2751" s="71" t="str">
        <f>VLOOKUP(P2751,'Customer List'!B:D,3,)</f>
        <v>Local</v>
      </c>
    </row>
    <row r="2752" spans="1:29" hidden="1" x14ac:dyDescent="0.25">
      <c r="A2752" s="26">
        <f t="shared" si="360"/>
        <v>2751</v>
      </c>
      <c r="B2752" s="26" t="s">
        <v>3585</v>
      </c>
      <c r="C2752" s="47">
        <v>45912</v>
      </c>
      <c r="D2752" s="47">
        <v>45916</v>
      </c>
      <c r="E2752" s="8">
        <v>310</v>
      </c>
      <c r="F2752" s="8">
        <f t="shared" si="380"/>
        <v>27280</v>
      </c>
      <c r="G2752" s="56">
        <f t="shared" si="381"/>
        <v>310</v>
      </c>
      <c r="H2752" s="26">
        <v>79700</v>
      </c>
      <c r="I2752" s="26"/>
      <c r="J2752" s="26">
        <v>1</v>
      </c>
      <c r="K2752" s="26">
        <v>1</v>
      </c>
      <c r="L2752" s="26">
        <f t="shared" si="361"/>
        <v>0</v>
      </c>
      <c r="M2752" s="26" t="s">
        <v>3675</v>
      </c>
      <c r="N2752" s="47">
        <v>45920</v>
      </c>
      <c r="O2752" s="57">
        <v>75950</v>
      </c>
      <c r="P2752" s="26" t="s">
        <v>3586</v>
      </c>
      <c r="Q2752" s="26">
        <v>58155923000</v>
      </c>
      <c r="R2752" s="26" t="s">
        <v>41</v>
      </c>
      <c r="S2752" s="3">
        <v>-80</v>
      </c>
      <c r="T2752" s="58"/>
      <c r="U2752" s="26" t="s">
        <v>493</v>
      </c>
      <c r="V2752" s="26" t="str">
        <f>VLOOKUP(P2752,'Customer List'!B:C,2,)</f>
        <v>JAIPUR</v>
      </c>
      <c r="W2752" s="59"/>
      <c r="X2752" s="47">
        <v>45922</v>
      </c>
      <c r="Y2752" s="26">
        <f t="shared" si="375"/>
        <v>2</v>
      </c>
      <c r="Z2752" s="26" t="str">
        <f t="shared" si="376"/>
        <v>Saturday</v>
      </c>
      <c r="AA2752" s="26" t="str">
        <f t="shared" si="377"/>
        <v>Monday</v>
      </c>
      <c r="AB2752" s="26" t="str">
        <f>VLOOKUP(U2752,'Currency Sheet'!A:C,3,)</f>
        <v>DOLLAR</v>
      </c>
      <c r="AC2752" s="71" t="str">
        <f>VLOOKUP(P2752,'Customer List'!B:D,3,)</f>
        <v>OutStation</v>
      </c>
    </row>
    <row r="2753" spans="1:29" hidden="1" x14ac:dyDescent="0.25">
      <c r="A2753" s="26">
        <f t="shared" si="360"/>
        <v>2752</v>
      </c>
      <c r="B2753" s="26" t="s">
        <v>3585</v>
      </c>
      <c r="C2753" s="47">
        <v>45912</v>
      </c>
      <c r="D2753" s="47">
        <v>45916</v>
      </c>
      <c r="E2753" s="8">
        <v>152.5</v>
      </c>
      <c r="F2753" s="8">
        <f t="shared" si="380"/>
        <v>13420</v>
      </c>
      <c r="G2753" s="56">
        <f t="shared" si="381"/>
        <v>152.5</v>
      </c>
      <c r="H2753" s="26" t="s">
        <v>3584</v>
      </c>
      <c r="I2753" s="26"/>
      <c r="J2753" s="26">
        <v>1</v>
      </c>
      <c r="K2753" s="26">
        <v>1</v>
      </c>
      <c r="L2753" s="26">
        <f t="shared" si="361"/>
        <v>0</v>
      </c>
      <c r="M2753" s="26" t="s">
        <v>3690</v>
      </c>
      <c r="N2753" s="47">
        <v>45918</v>
      </c>
      <c r="O2753" s="57">
        <v>0</v>
      </c>
      <c r="P2753" s="26" t="s">
        <v>3587</v>
      </c>
      <c r="Q2753" s="26" t="s">
        <v>637</v>
      </c>
      <c r="R2753" s="26" t="s">
        <v>3644</v>
      </c>
      <c r="S2753" s="3">
        <v>-80</v>
      </c>
      <c r="T2753" s="58" t="s">
        <v>610</v>
      </c>
      <c r="U2753" s="26" t="s">
        <v>493</v>
      </c>
      <c r="V2753" s="26" t="str">
        <f>VLOOKUP(P2753,'Customer List'!B:C,2,)</f>
        <v>DELHI</v>
      </c>
      <c r="W2753" s="59"/>
      <c r="X2753" s="47"/>
      <c r="Y2753" s="26" t="str">
        <f t="shared" si="375"/>
        <v/>
      </c>
      <c r="Z2753" s="26" t="str">
        <f t="shared" si="376"/>
        <v>Thursday</v>
      </c>
      <c r="AA2753" s="26" t="str">
        <f t="shared" si="377"/>
        <v/>
      </c>
      <c r="AB2753" s="26" t="str">
        <f>VLOOKUP(U2753,'Currency Sheet'!A:C,3,)</f>
        <v>DOLLAR</v>
      </c>
      <c r="AC2753" s="71" t="str">
        <f>VLOOKUP(P2753,'Customer List'!B:D,3,)</f>
        <v>Local</v>
      </c>
    </row>
    <row r="2754" spans="1:29" hidden="1" x14ac:dyDescent="0.25">
      <c r="A2754" s="26">
        <f t="shared" si="360"/>
        <v>2753</v>
      </c>
      <c r="B2754" s="26">
        <v>44825</v>
      </c>
      <c r="C2754" s="47">
        <v>45911</v>
      </c>
      <c r="D2754" s="47">
        <v>45916</v>
      </c>
      <c r="E2754" s="8">
        <v>136.80000000000001</v>
      </c>
      <c r="F2754" s="8">
        <f t="shared" ref="F2754:F2756" si="382">IF(AB2754="DOLLAR",E2754*88,E2754)</f>
        <v>12038.400000000001</v>
      </c>
      <c r="G2754" s="56">
        <f t="shared" ref="G2754:G2756" si="383">E2754*J2754</f>
        <v>547.20000000000005</v>
      </c>
      <c r="H2754" s="26" t="s">
        <v>565</v>
      </c>
      <c r="I2754" s="26"/>
      <c r="J2754" s="26">
        <v>4</v>
      </c>
      <c r="K2754" s="26">
        <v>4</v>
      </c>
      <c r="L2754" s="26">
        <f t="shared" si="361"/>
        <v>0</v>
      </c>
      <c r="M2754" s="26" t="s">
        <v>3634</v>
      </c>
      <c r="N2754" s="47">
        <v>45920</v>
      </c>
      <c r="O2754" s="57">
        <v>60000</v>
      </c>
      <c r="P2754" s="26" t="s">
        <v>946</v>
      </c>
      <c r="Q2754" s="26">
        <v>58155928950</v>
      </c>
      <c r="R2754" s="26" t="s">
        <v>41</v>
      </c>
      <c r="S2754" s="3">
        <v>-20</v>
      </c>
      <c r="T2754" s="58"/>
      <c r="U2754" s="26" t="s">
        <v>3367</v>
      </c>
      <c r="V2754" s="26" t="str">
        <f>VLOOKUP(P2754,'Customer List'!B:C,2,)</f>
        <v>Banglore</v>
      </c>
      <c r="W2754" s="59"/>
      <c r="X2754" s="47">
        <v>45922</v>
      </c>
      <c r="Y2754" s="26">
        <f t="shared" si="375"/>
        <v>2</v>
      </c>
      <c r="Z2754" s="26" t="str">
        <f t="shared" si="376"/>
        <v>Saturday</v>
      </c>
      <c r="AA2754" s="26" t="str">
        <f t="shared" si="377"/>
        <v>Monday</v>
      </c>
      <c r="AB2754" s="26" t="str">
        <f>VLOOKUP(U2754,'Currency Sheet'!A:C,3,)</f>
        <v>DOLLAR</v>
      </c>
      <c r="AC2754" s="71" t="str">
        <f>VLOOKUP(P2754,'Customer List'!B:D,3,)</f>
        <v>OutStation</v>
      </c>
    </row>
    <row r="2755" spans="1:29" hidden="1" x14ac:dyDescent="0.25">
      <c r="A2755" s="26">
        <f t="shared" si="360"/>
        <v>2754</v>
      </c>
      <c r="B2755" s="26">
        <v>44825</v>
      </c>
      <c r="C2755" s="47">
        <v>45911</v>
      </c>
      <c r="D2755" s="47">
        <v>45916</v>
      </c>
      <c r="E2755" s="8">
        <v>160</v>
      </c>
      <c r="F2755" s="8">
        <f t="shared" si="382"/>
        <v>14080</v>
      </c>
      <c r="G2755" s="56">
        <f t="shared" si="383"/>
        <v>640</v>
      </c>
      <c r="H2755" s="26" t="s">
        <v>2798</v>
      </c>
      <c r="I2755" s="26"/>
      <c r="J2755" s="26">
        <v>4</v>
      </c>
      <c r="K2755" s="26">
        <v>4</v>
      </c>
      <c r="L2755" s="26">
        <f t="shared" si="361"/>
        <v>0</v>
      </c>
      <c r="M2755" s="26" t="s">
        <v>3636</v>
      </c>
      <c r="N2755" s="47">
        <v>45916</v>
      </c>
      <c r="O2755" s="57">
        <v>84000</v>
      </c>
      <c r="P2755" s="26" t="s">
        <v>17</v>
      </c>
      <c r="Q2755" s="26" t="s">
        <v>637</v>
      </c>
      <c r="R2755" s="26" t="s">
        <v>638</v>
      </c>
      <c r="S2755" s="3">
        <v>-20</v>
      </c>
      <c r="T2755" s="58"/>
      <c r="U2755" s="26" t="s">
        <v>3367</v>
      </c>
      <c r="V2755" s="26" t="str">
        <f>VLOOKUP(P2755,'Customer List'!B:C,2,)</f>
        <v>Delhi</v>
      </c>
      <c r="W2755" s="59"/>
      <c r="X2755" s="47"/>
      <c r="Y2755" s="26" t="str">
        <f t="shared" si="375"/>
        <v/>
      </c>
      <c r="Z2755" s="26" t="str">
        <f t="shared" si="376"/>
        <v>Tuesday</v>
      </c>
      <c r="AA2755" s="26" t="str">
        <f t="shared" si="377"/>
        <v/>
      </c>
      <c r="AB2755" s="26" t="str">
        <f>VLOOKUP(U2755,'Currency Sheet'!A:C,3,)</f>
        <v>DOLLAR</v>
      </c>
      <c r="AC2755" s="71" t="str">
        <f>VLOOKUP(P2755,'Customer List'!B:D,3,)</f>
        <v>Local</v>
      </c>
    </row>
    <row r="2756" spans="1:29" hidden="1" x14ac:dyDescent="0.25">
      <c r="A2756" s="26">
        <f t="shared" si="360"/>
        <v>2755</v>
      </c>
      <c r="B2756" s="26">
        <v>44825</v>
      </c>
      <c r="C2756" s="47">
        <v>45911</v>
      </c>
      <c r="D2756" s="47">
        <v>45916</v>
      </c>
      <c r="E2756" s="8">
        <v>682.5</v>
      </c>
      <c r="F2756" s="8">
        <f t="shared" si="382"/>
        <v>60060</v>
      </c>
      <c r="G2756" s="56">
        <f t="shared" si="383"/>
        <v>682.5</v>
      </c>
      <c r="H2756" s="26" t="s">
        <v>3591</v>
      </c>
      <c r="I2756" s="26"/>
      <c r="J2756" s="26">
        <v>1</v>
      </c>
      <c r="K2756" s="26"/>
      <c r="L2756" s="26">
        <f t="shared" si="361"/>
        <v>1</v>
      </c>
      <c r="M2756" s="26"/>
      <c r="N2756" s="47"/>
      <c r="O2756" s="57"/>
      <c r="P2756" s="26" t="s">
        <v>1148</v>
      </c>
      <c r="Q2756" s="26"/>
      <c r="R2756" s="26"/>
      <c r="S2756" s="3">
        <v>4</v>
      </c>
      <c r="T2756" s="58"/>
      <c r="U2756" s="26" t="s">
        <v>3367</v>
      </c>
      <c r="V2756" s="26" t="str">
        <f>VLOOKUP(P2756,'Customer List'!B:C,2,)</f>
        <v>DELHI</v>
      </c>
      <c r="W2756" s="59" t="s">
        <v>606</v>
      </c>
      <c r="X2756" s="47"/>
      <c r="Y2756" s="26" t="str">
        <f t="shared" si="375"/>
        <v/>
      </c>
      <c r="Z2756" s="26" t="str">
        <f t="shared" si="376"/>
        <v/>
      </c>
      <c r="AA2756" s="26" t="str">
        <f t="shared" si="377"/>
        <v/>
      </c>
      <c r="AB2756" s="26" t="str">
        <f>VLOOKUP(U2756,'Currency Sheet'!A:C,3,)</f>
        <v>DOLLAR</v>
      </c>
      <c r="AC2756" s="71" t="str">
        <f>VLOOKUP(P2756,'Customer List'!B:D,3,)</f>
        <v>Local</v>
      </c>
    </row>
    <row r="2757" spans="1:29" hidden="1" x14ac:dyDescent="0.25">
      <c r="A2757" s="26">
        <f t="shared" ref="A2757:A2820" si="384">A2756+1</f>
        <v>2756</v>
      </c>
      <c r="B2757" s="26">
        <v>922048</v>
      </c>
      <c r="C2757" s="47">
        <v>45915</v>
      </c>
      <c r="D2757" s="47">
        <v>45918</v>
      </c>
      <c r="E2757" s="8">
        <v>548.25</v>
      </c>
      <c r="F2757" s="8">
        <f t="shared" ref="F2757" si="385">IF(AB2757="DOLLAR",E2757*88,E2757)</f>
        <v>48246</v>
      </c>
      <c r="G2757" s="56">
        <f t="shared" ref="G2757" si="386">E2757*J2757</f>
        <v>548.25</v>
      </c>
      <c r="H2757" s="26" t="s">
        <v>3612</v>
      </c>
      <c r="I2757" s="26"/>
      <c r="J2757" s="26">
        <v>1</v>
      </c>
      <c r="K2757" s="26">
        <v>1</v>
      </c>
      <c r="L2757" s="26">
        <f t="shared" si="361"/>
        <v>0</v>
      </c>
      <c r="M2757" s="26" t="s">
        <v>3678</v>
      </c>
      <c r="N2757" s="47">
        <v>45920</v>
      </c>
      <c r="O2757" s="57">
        <v>60952.5</v>
      </c>
      <c r="P2757" s="26" t="s">
        <v>621</v>
      </c>
      <c r="Q2757" s="26">
        <v>58155921924</v>
      </c>
      <c r="R2757" s="26" t="s">
        <v>41</v>
      </c>
      <c r="S2757" s="3">
        <v>4</v>
      </c>
      <c r="T2757" s="58"/>
      <c r="U2757" s="26" t="s">
        <v>3613</v>
      </c>
      <c r="V2757" s="26" t="str">
        <f>VLOOKUP(P2757,'Customer List'!B:C,2,)</f>
        <v>Mumbai</v>
      </c>
      <c r="W2757" s="59"/>
      <c r="X2757" s="47">
        <v>45922</v>
      </c>
      <c r="Y2757" s="26">
        <f t="shared" si="375"/>
        <v>2</v>
      </c>
      <c r="Z2757" s="26" t="str">
        <f t="shared" si="376"/>
        <v>Saturday</v>
      </c>
      <c r="AA2757" s="26" t="str">
        <f t="shared" si="377"/>
        <v>Monday</v>
      </c>
      <c r="AB2757" s="26" t="str">
        <f>VLOOKUP(U2757,'Currency Sheet'!A:C,3,)</f>
        <v>DOLLAR</v>
      </c>
      <c r="AC2757" s="71" t="str">
        <f>VLOOKUP(P2757,'Customer List'!B:D,3,)</f>
        <v>OutStation</v>
      </c>
    </row>
    <row r="2758" spans="1:29" hidden="1" x14ac:dyDescent="0.25">
      <c r="A2758" s="26">
        <f t="shared" si="384"/>
        <v>2757</v>
      </c>
      <c r="B2758" s="26" t="s">
        <v>3592</v>
      </c>
      <c r="C2758" s="47">
        <v>45913</v>
      </c>
      <c r="D2758" s="47">
        <v>45918</v>
      </c>
      <c r="E2758" s="8">
        <v>3348.95</v>
      </c>
      <c r="F2758" s="8">
        <f t="shared" ref="F2758:F2821" si="387">IF(AB2758="DOLLAR",E2758*88,E2758)</f>
        <v>294707.59999999998</v>
      </c>
      <c r="G2758" s="56">
        <f t="shared" ref="G2758:G2821" si="388">E2758*J2758</f>
        <v>3348.95</v>
      </c>
      <c r="H2758" s="26" t="s">
        <v>3595</v>
      </c>
      <c r="I2758" s="26"/>
      <c r="J2758" s="26">
        <v>1</v>
      </c>
      <c r="K2758" s="26">
        <v>1</v>
      </c>
      <c r="L2758" s="26">
        <f t="shared" si="361"/>
        <v>0</v>
      </c>
      <c r="M2758" s="26" t="s">
        <v>3632</v>
      </c>
      <c r="N2758" s="47">
        <v>45920</v>
      </c>
      <c r="O2758" s="57">
        <v>502342.05</v>
      </c>
      <c r="P2758" s="26" t="s">
        <v>371</v>
      </c>
      <c r="Q2758" s="26">
        <v>58155927841</v>
      </c>
      <c r="R2758" s="26" t="s">
        <v>41</v>
      </c>
      <c r="S2758" s="3">
        <v>-20</v>
      </c>
      <c r="T2758" s="58"/>
      <c r="U2758" s="26" t="s">
        <v>3604</v>
      </c>
      <c r="V2758" s="26" t="str">
        <f>VLOOKUP(P2758,'Customer List'!B:C,2,)</f>
        <v>Gujrat</v>
      </c>
      <c r="W2758" s="59"/>
      <c r="X2758" s="47">
        <v>45923</v>
      </c>
      <c r="Y2758" s="26">
        <f t="shared" ref="Y2758:Y2821" si="389">IF(X2758="", "", X2758-N2758)</f>
        <v>3</v>
      </c>
      <c r="Z2758" s="26" t="str">
        <f t="shared" ref="Z2758:Z2821" si="390">IF(N2758="", "", TEXT(N2758, "dddd"))</f>
        <v>Saturday</v>
      </c>
      <c r="AA2758" s="26" t="str">
        <f t="shared" ref="AA2758:AA2821" si="391">IF(X2758="", "", TEXT(X2758, "dddd"))</f>
        <v>Tuesday</v>
      </c>
      <c r="AB2758" s="26" t="str">
        <f>VLOOKUP(U2758,'Currency Sheet'!A:C,3,)</f>
        <v>DOLLAR</v>
      </c>
      <c r="AC2758" s="71" t="str">
        <f>VLOOKUP(P2758,'Customer List'!B:D,3,)</f>
        <v>OutStation</v>
      </c>
    </row>
    <row r="2759" spans="1:29" hidden="1" x14ac:dyDescent="0.25">
      <c r="A2759" s="26">
        <f t="shared" si="384"/>
        <v>2758</v>
      </c>
      <c r="B2759" s="26" t="s">
        <v>3592</v>
      </c>
      <c r="C2759" s="47">
        <v>45913</v>
      </c>
      <c r="D2759" s="47">
        <v>45918</v>
      </c>
      <c r="E2759" s="8">
        <v>1679</v>
      </c>
      <c r="F2759" s="8">
        <f t="shared" si="387"/>
        <v>147752</v>
      </c>
      <c r="G2759" s="56">
        <f t="shared" si="388"/>
        <v>1679</v>
      </c>
      <c r="H2759" s="26" t="s">
        <v>3596</v>
      </c>
      <c r="I2759" s="26"/>
      <c r="J2759" s="26">
        <v>1</v>
      </c>
      <c r="K2759" s="26">
        <v>1</v>
      </c>
      <c r="L2759" s="26">
        <f t="shared" si="361"/>
        <v>0</v>
      </c>
      <c r="M2759" s="26" t="s">
        <v>3645</v>
      </c>
      <c r="N2759" s="47">
        <v>45919</v>
      </c>
      <c r="O2759" s="57">
        <v>169150</v>
      </c>
      <c r="P2759" s="26" t="s">
        <v>255</v>
      </c>
      <c r="Q2759" s="26" t="s">
        <v>2078</v>
      </c>
      <c r="R2759" s="26" t="s">
        <v>849</v>
      </c>
      <c r="S2759" s="3">
        <v>-20</v>
      </c>
      <c r="T2759" s="58"/>
      <c r="U2759" s="26" t="s">
        <v>3604</v>
      </c>
      <c r="V2759" s="26" t="str">
        <f>VLOOKUP(P2759,'Customer List'!B:C,2,)</f>
        <v>Delhi</v>
      </c>
      <c r="W2759" s="59"/>
      <c r="X2759" s="47"/>
      <c r="Y2759" s="26" t="str">
        <f t="shared" si="389"/>
        <v/>
      </c>
      <c r="Z2759" s="26" t="str">
        <f t="shared" si="390"/>
        <v>Friday</v>
      </c>
      <c r="AA2759" s="26" t="str">
        <f t="shared" si="391"/>
        <v/>
      </c>
      <c r="AB2759" s="26" t="str">
        <f>VLOOKUP(U2759,'Currency Sheet'!A:C,3,)</f>
        <v>DOLLAR</v>
      </c>
      <c r="AC2759" s="71" t="str">
        <f>VLOOKUP(P2759,'Customer List'!B:D,3,)</f>
        <v>Local</v>
      </c>
    </row>
    <row r="2760" spans="1:29" hidden="1" x14ac:dyDescent="0.25">
      <c r="A2760" s="26">
        <f t="shared" si="384"/>
        <v>2759</v>
      </c>
      <c r="B2760" s="26" t="s">
        <v>3592</v>
      </c>
      <c r="C2760" s="47">
        <v>45913</v>
      </c>
      <c r="D2760" s="47">
        <v>45918</v>
      </c>
      <c r="E2760" s="8">
        <v>1144</v>
      </c>
      <c r="F2760" s="8">
        <f t="shared" si="387"/>
        <v>100672</v>
      </c>
      <c r="G2760" s="56">
        <f t="shared" si="388"/>
        <v>1144</v>
      </c>
      <c r="H2760" s="26" t="s">
        <v>3597</v>
      </c>
      <c r="I2760" s="26"/>
      <c r="J2760" s="26">
        <v>1</v>
      </c>
      <c r="K2760" s="26">
        <v>1</v>
      </c>
      <c r="L2760" s="26">
        <f t="shared" ref="L2760:L2823" si="392">J2760-K2760</f>
        <v>0</v>
      </c>
      <c r="M2760" s="26" t="s">
        <v>3680</v>
      </c>
      <c r="N2760" s="47">
        <v>45920</v>
      </c>
      <c r="O2760" s="57">
        <v>162800</v>
      </c>
      <c r="P2760" s="26" t="s">
        <v>841</v>
      </c>
      <c r="Q2760" s="26">
        <v>58155927664</v>
      </c>
      <c r="R2760" s="26" t="s">
        <v>41</v>
      </c>
      <c r="S2760" s="3">
        <v>-20</v>
      </c>
      <c r="T2760" s="58"/>
      <c r="U2760" s="26" t="s">
        <v>3604</v>
      </c>
      <c r="V2760" s="26" t="str">
        <f>VLOOKUP(P2760,'Customer List'!B:C,2,)</f>
        <v>Hyderabad</v>
      </c>
      <c r="W2760" s="59"/>
      <c r="X2760" s="47">
        <v>45922</v>
      </c>
      <c r="Y2760" s="26">
        <f t="shared" si="389"/>
        <v>2</v>
      </c>
      <c r="Z2760" s="26" t="str">
        <f t="shared" si="390"/>
        <v>Saturday</v>
      </c>
      <c r="AA2760" s="26" t="str">
        <f t="shared" si="391"/>
        <v>Monday</v>
      </c>
      <c r="AB2760" s="26" t="str">
        <f>VLOOKUP(U2760,'Currency Sheet'!A:C,3,)</f>
        <v>DOLLAR</v>
      </c>
      <c r="AC2760" s="71" t="str">
        <f>VLOOKUP(P2760,'Customer List'!B:D,3,)</f>
        <v>OutStation</v>
      </c>
    </row>
    <row r="2761" spans="1:29" hidden="1" x14ac:dyDescent="0.25">
      <c r="A2761" s="26">
        <f t="shared" si="384"/>
        <v>2760</v>
      </c>
      <c r="B2761" s="26" t="s">
        <v>3592</v>
      </c>
      <c r="C2761" s="47">
        <v>45913</v>
      </c>
      <c r="D2761" s="47">
        <v>45918</v>
      </c>
      <c r="E2761" s="8">
        <v>1040</v>
      </c>
      <c r="F2761" s="8">
        <f t="shared" si="387"/>
        <v>91520</v>
      </c>
      <c r="G2761" s="56">
        <f t="shared" si="388"/>
        <v>1040</v>
      </c>
      <c r="H2761" s="26" t="s">
        <v>3598</v>
      </c>
      <c r="I2761" s="26"/>
      <c r="J2761" s="26">
        <v>1</v>
      </c>
      <c r="K2761" s="26">
        <v>1</v>
      </c>
      <c r="L2761" s="26">
        <f t="shared" si="392"/>
        <v>0</v>
      </c>
      <c r="M2761" s="26" t="s">
        <v>3681</v>
      </c>
      <c r="N2761" s="47">
        <v>45920</v>
      </c>
      <c r="O2761" s="57">
        <v>148000</v>
      </c>
      <c r="P2761" s="26" t="s">
        <v>841</v>
      </c>
      <c r="Q2761" s="26">
        <v>58155927664</v>
      </c>
      <c r="R2761" s="26" t="s">
        <v>41</v>
      </c>
      <c r="S2761" s="3">
        <v>-20</v>
      </c>
      <c r="T2761" s="58"/>
      <c r="U2761" s="26" t="s">
        <v>3604</v>
      </c>
      <c r="V2761" s="26" t="str">
        <f>VLOOKUP(P2761,'Customer List'!B:C,2,)</f>
        <v>Hyderabad</v>
      </c>
      <c r="W2761" s="59"/>
      <c r="X2761" s="47">
        <v>45922</v>
      </c>
      <c r="Y2761" s="26">
        <f t="shared" si="389"/>
        <v>2</v>
      </c>
      <c r="Z2761" s="26" t="str">
        <f t="shared" si="390"/>
        <v>Saturday</v>
      </c>
      <c r="AA2761" s="26" t="str">
        <f t="shared" si="391"/>
        <v>Monday</v>
      </c>
      <c r="AB2761" s="26" t="str">
        <f>VLOOKUP(U2761,'Currency Sheet'!A:C,3,)</f>
        <v>DOLLAR</v>
      </c>
      <c r="AC2761" s="71" t="str">
        <f>VLOOKUP(P2761,'Customer List'!B:D,3,)</f>
        <v>OutStation</v>
      </c>
    </row>
    <row r="2762" spans="1:29" hidden="1" x14ac:dyDescent="0.25">
      <c r="A2762" s="26">
        <f t="shared" si="384"/>
        <v>2761</v>
      </c>
      <c r="B2762" s="26" t="s">
        <v>3592</v>
      </c>
      <c r="C2762" s="47">
        <v>45913</v>
      </c>
      <c r="D2762" s="47">
        <v>45918</v>
      </c>
      <c r="E2762" s="8">
        <v>188</v>
      </c>
      <c r="F2762" s="8">
        <f t="shared" si="387"/>
        <v>16544</v>
      </c>
      <c r="G2762" s="56">
        <f t="shared" si="388"/>
        <v>376</v>
      </c>
      <c r="H2762" s="26" t="s">
        <v>373</v>
      </c>
      <c r="I2762" s="26"/>
      <c r="J2762" s="26">
        <v>2</v>
      </c>
      <c r="K2762" s="26">
        <v>2</v>
      </c>
      <c r="L2762" s="26">
        <f t="shared" si="392"/>
        <v>0</v>
      </c>
      <c r="M2762" s="26" t="s">
        <v>3682</v>
      </c>
      <c r="N2762" s="47">
        <v>45920</v>
      </c>
      <c r="O2762" s="57">
        <v>53800</v>
      </c>
      <c r="P2762" s="26" t="s">
        <v>841</v>
      </c>
      <c r="Q2762" s="26">
        <v>58155927664</v>
      </c>
      <c r="R2762" s="26" t="s">
        <v>41</v>
      </c>
      <c r="S2762" s="3">
        <v>-20</v>
      </c>
      <c r="T2762" s="58"/>
      <c r="U2762" s="26" t="s">
        <v>3604</v>
      </c>
      <c r="V2762" s="26" t="str">
        <f>VLOOKUP(P2762,'Customer List'!B:C,2,)</f>
        <v>Hyderabad</v>
      </c>
      <c r="W2762" s="59"/>
      <c r="X2762" s="47">
        <v>45922</v>
      </c>
      <c r="Y2762" s="26">
        <f t="shared" si="389"/>
        <v>2</v>
      </c>
      <c r="Z2762" s="26" t="str">
        <f t="shared" si="390"/>
        <v>Saturday</v>
      </c>
      <c r="AA2762" s="26" t="str">
        <f t="shared" si="391"/>
        <v>Monday</v>
      </c>
      <c r="AB2762" s="26" t="str">
        <f>VLOOKUP(U2762,'Currency Sheet'!A:C,3,)</f>
        <v>DOLLAR</v>
      </c>
      <c r="AC2762" s="71" t="str">
        <f>VLOOKUP(P2762,'Customer List'!B:D,3,)</f>
        <v>OutStation</v>
      </c>
    </row>
    <row r="2763" spans="1:29" hidden="1" x14ac:dyDescent="0.25">
      <c r="A2763" s="26">
        <f t="shared" si="384"/>
        <v>2762</v>
      </c>
      <c r="B2763" s="26" t="s">
        <v>3592</v>
      </c>
      <c r="C2763" s="47">
        <v>45913</v>
      </c>
      <c r="D2763" s="47">
        <v>45918</v>
      </c>
      <c r="E2763" s="8">
        <v>132</v>
      </c>
      <c r="F2763" s="8">
        <f t="shared" si="387"/>
        <v>11616</v>
      </c>
      <c r="G2763" s="56">
        <f t="shared" si="388"/>
        <v>132</v>
      </c>
      <c r="H2763" s="26" t="s">
        <v>3599</v>
      </c>
      <c r="I2763" s="26"/>
      <c r="J2763" s="26">
        <v>1</v>
      </c>
      <c r="K2763" s="26">
        <v>1</v>
      </c>
      <c r="L2763" s="26">
        <f t="shared" si="392"/>
        <v>0</v>
      </c>
      <c r="M2763" s="26" t="s">
        <v>3673</v>
      </c>
      <c r="N2763" s="47">
        <v>45920</v>
      </c>
      <c r="O2763" s="57">
        <v>19740</v>
      </c>
      <c r="P2763" s="26" t="s">
        <v>166</v>
      </c>
      <c r="Q2763" s="26">
        <v>58155920130</v>
      </c>
      <c r="R2763" s="26" t="s">
        <v>41</v>
      </c>
      <c r="S2763" s="3">
        <v>-20</v>
      </c>
      <c r="T2763" s="58"/>
      <c r="U2763" s="26" t="s">
        <v>3604</v>
      </c>
      <c r="V2763" s="26" t="str">
        <f>VLOOKUP(P2763,'Customer List'!B:C,2,)</f>
        <v>Lucknow</v>
      </c>
      <c r="W2763" s="59"/>
      <c r="X2763" s="47">
        <v>45922</v>
      </c>
      <c r="Y2763" s="26">
        <f t="shared" si="389"/>
        <v>2</v>
      </c>
      <c r="Z2763" s="26" t="str">
        <f t="shared" si="390"/>
        <v>Saturday</v>
      </c>
      <c r="AA2763" s="26" t="str">
        <f t="shared" si="391"/>
        <v>Monday</v>
      </c>
      <c r="AB2763" s="26" t="str">
        <f>VLOOKUP(U2763,'Currency Sheet'!A:C,3,)</f>
        <v>DOLLAR</v>
      </c>
      <c r="AC2763" s="71" t="str">
        <f>VLOOKUP(P2763,'Customer List'!B:D,3,)</f>
        <v>OutStation</v>
      </c>
    </row>
    <row r="2764" spans="1:29" hidden="1" x14ac:dyDescent="0.25">
      <c r="A2764" s="26">
        <f t="shared" si="384"/>
        <v>2763</v>
      </c>
      <c r="B2764" s="26" t="s">
        <v>3592</v>
      </c>
      <c r="C2764" s="47">
        <v>45913</v>
      </c>
      <c r="D2764" s="47">
        <v>45918</v>
      </c>
      <c r="E2764" s="8">
        <v>603</v>
      </c>
      <c r="F2764" s="8">
        <f t="shared" si="387"/>
        <v>53064</v>
      </c>
      <c r="G2764" s="56">
        <f t="shared" si="388"/>
        <v>603</v>
      </c>
      <c r="H2764" s="26" t="s">
        <v>3600</v>
      </c>
      <c r="I2764" s="26"/>
      <c r="J2764" s="26">
        <v>1</v>
      </c>
      <c r="K2764" s="26">
        <v>1</v>
      </c>
      <c r="L2764" s="26">
        <f t="shared" si="392"/>
        <v>0</v>
      </c>
      <c r="M2764" s="26" t="s">
        <v>3635</v>
      </c>
      <c r="N2764" s="47">
        <v>45920</v>
      </c>
      <c r="O2764" s="57">
        <v>90510</v>
      </c>
      <c r="P2764" s="26" t="s">
        <v>303</v>
      </c>
      <c r="Q2764" s="26">
        <v>58155928736</v>
      </c>
      <c r="R2764" s="26" t="s">
        <v>41</v>
      </c>
      <c r="S2764" s="3">
        <v>-80</v>
      </c>
      <c r="T2764" s="58"/>
      <c r="U2764" s="26" t="s">
        <v>3604</v>
      </c>
      <c r="V2764" s="26" t="str">
        <f>VLOOKUP(P2764,'Customer List'!B:C,2,)</f>
        <v>Banglore</v>
      </c>
      <c r="W2764" s="59"/>
      <c r="X2764" s="47">
        <v>45922</v>
      </c>
      <c r="Y2764" s="26">
        <f t="shared" si="389"/>
        <v>2</v>
      </c>
      <c r="Z2764" s="26" t="str">
        <f t="shared" si="390"/>
        <v>Saturday</v>
      </c>
      <c r="AA2764" s="26" t="str">
        <f t="shared" si="391"/>
        <v>Monday</v>
      </c>
      <c r="AB2764" s="26" t="str">
        <f>VLOOKUP(U2764,'Currency Sheet'!A:C,3,)</f>
        <v>DOLLAR</v>
      </c>
      <c r="AC2764" s="71" t="str">
        <f>VLOOKUP(P2764,'Customer List'!B:D,3,)</f>
        <v>OutStation</v>
      </c>
    </row>
    <row r="2765" spans="1:29" hidden="1" x14ac:dyDescent="0.25">
      <c r="A2765" s="26">
        <f t="shared" si="384"/>
        <v>2764</v>
      </c>
      <c r="B2765" s="26" t="s">
        <v>3592</v>
      </c>
      <c r="C2765" s="47">
        <v>45913</v>
      </c>
      <c r="D2765" s="47">
        <v>45918</v>
      </c>
      <c r="E2765" s="8">
        <v>909</v>
      </c>
      <c r="F2765" s="8">
        <f t="shared" si="387"/>
        <v>79992</v>
      </c>
      <c r="G2765" s="56">
        <f t="shared" si="388"/>
        <v>909</v>
      </c>
      <c r="H2765" s="26" t="s">
        <v>3601</v>
      </c>
      <c r="I2765" s="26"/>
      <c r="J2765" s="26">
        <v>1</v>
      </c>
      <c r="K2765" s="26">
        <v>1</v>
      </c>
      <c r="L2765" s="26">
        <f t="shared" si="392"/>
        <v>0</v>
      </c>
      <c r="M2765" s="26" t="s">
        <v>3629</v>
      </c>
      <c r="N2765" s="47">
        <v>45920</v>
      </c>
      <c r="O2765" s="57">
        <v>146137.5</v>
      </c>
      <c r="P2765" s="26" t="s">
        <v>371</v>
      </c>
      <c r="Q2765" s="26">
        <v>58155927432</v>
      </c>
      <c r="R2765" s="26" t="s">
        <v>41</v>
      </c>
      <c r="S2765" s="3">
        <v>-80</v>
      </c>
      <c r="T2765" s="58"/>
      <c r="U2765" s="26" t="s">
        <v>3604</v>
      </c>
      <c r="V2765" s="26" t="str">
        <f>VLOOKUP(P2765,'Customer List'!B:C,2,)</f>
        <v>Gujrat</v>
      </c>
      <c r="W2765" s="59"/>
      <c r="X2765" s="47">
        <v>45922</v>
      </c>
      <c r="Y2765" s="26">
        <f t="shared" si="389"/>
        <v>2</v>
      </c>
      <c r="Z2765" s="26" t="str">
        <f t="shared" si="390"/>
        <v>Saturday</v>
      </c>
      <c r="AA2765" s="26" t="str">
        <f t="shared" si="391"/>
        <v>Monday</v>
      </c>
      <c r="AB2765" s="26" t="str">
        <f>VLOOKUP(U2765,'Currency Sheet'!A:C,3,)</f>
        <v>DOLLAR</v>
      </c>
      <c r="AC2765" s="71" t="str">
        <f>VLOOKUP(P2765,'Customer List'!B:D,3,)</f>
        <v>OutStation</v>
      </c>
    </row>
    <row r="2766" spans="1:29" hidden="1" x14ac:dyDescent="0.25">
      <c r="A2766" s="26">
        <f t="shared" si="384"/>
        <v>2765</v>
      </c>
      <c r="B2766" s="26" t="s">
        <v>3592</v>
      </c>
      <c r="C2766" s="47">
        <v>45913</v>
      </c>
      <c r="D2766" s="47">
        <v>45918</v>
      </c>
      <c r="E2766" s="8">
        <v>69</v>
      </c>
      <c r="F2766" s="8">
        <f t="shared" si="387"/>
        <v>6072</v>
      </c>
      <c r="G2766" s="56">
        <f t="shared" si="388"/>
        <v>69</v>
      </c>
      <c r="H2766" s="26" t="s">
        <v>356</v>
      </c>
      <c r="I2766" s="26"/>
      <c r="J2766" s="26">
        <v>1</v>
      </c>
      <c r="K2766" s="26">
        <v>1</v>
      </c>
      <c r="L2766" s="26">
        <f t="shared" si="392"/>
        <v>0</v>
      </c>
      <c r="M2766" s="26" t="s">
        <v>3681</v>
      </c>
      <c r="N2766" s="47">
        <v>45920</v>
      </c>
      <c r="O2766" s="57">
        <v>9900</v>
      </c>
      <c r="P2766" s="26" t="s">
        <v>841</v>
      </c>
      <c r="Q2766" s="26">
        <v>58155927664</v>
      </c>
      <c r="R2766" s="26" t="s">
        <v>41</v>
      </c>
      <c r="S2766" s="3">
        <v>4</v>
      </c>
      <c r="T2766" s="58"/>
      <c r="U2766" s="26" t="s">
        <v>3604</v>
      </c>
      <c r="V2766" s="26" t="str">
        <f>VLOOKUP(P2766,'Customer List'!B:C,2,)</f>
        <v>Hyderabad</v>
      </c>
      <c r="W2766" s="59"/>
      <c r="X2766" s="47">
        <v>45922</v>
      </c>
      <c r="Y2766" s="26">
        <f t="shared" si="389"/>
        <v>2</v>
      </c>
      <c r="Z2766" s="26" t="str">
        <f t="shared" si="390"/>
        <v>Saturday</v>
      </c>
      <c r="AA2766" s="26" t="str">
        <f t="shared" si="391"/>
        <v>Monday</v>
      </c>
      <c r="AB2766" s="26" t="str">
        <f>VLOOKUP(U2766,'Currency Sheet'!A:C,3,)</f>
        <v>DOLLAR</v>
      </c>
      <c r="AC2766" s="71" t="str">
        <f>VLOOKUP(P2766,'Customer List'!B:D,3,)</f>
        <v>OutStation</v>
      </c>
    </row>
    <row r="2767" spans="1:29" hidden="1" x14ac:dyDescent="0.25">
      <c r="A2767" s="26">
        <f t="shared" si="384"/>
        <v>2766</v>
      </c>
      <c r="B2767" s="26" t="s">
        <v>3592</v>
      </c>
      <c r="C2767" s="47">
        <v>45913</v>
      </c>
      <c r="D2767" s="47">
        <v>45918</v>
      </c>
      <c r="E2767" s="8">
        <v>237</v>
      </c>
      <c r="F2767" s="8">
        <f t="shared" si="387"/>
        <v>20856</v>
      </c>
      <c r="G2767" s="56">
        <f t="shared" si="388"/>
        <v>711</v>
      </c>
      <c r="H2767" s="26" t="s">
        <v>3602</v>
      </c>
      <c r="I2767" s="26"/>
      <c r="J2767" s="26">
        <v>3</v>
      </c>
      <c r="K2767" s="26">
        <v>3</v>
      </c>
      <c r="L2767" s="26">
        <f t="shared" si="392"/>
        <v>0</v>
      </c>
      <c r="M2767" s="26" t="s">
        <v>3683</v>
      </c>
      <c r="N2767" s="47">
        <v>45920</v>
      </c>
      <c r="O2767" s="57">
        <v>101400</v>
      </c>
      <c r="P2767" s="26" t="s">
        <v>841</v>
      </c>
      <c r="Q2767" s="26">
        <v>58155927664</v>
      </c>
      <c r="R2767" s="26" t="s">
        <v>41</v>
      </c>
      <c r="S2767" s="3">
        <v>4</v>
      </c>
      <c r="T2767" s="58"/>
      <c r="U2767" s="26" t="s">
        <v>3604</v>
      </c>
      <c r="V2767" s="26" t="str">
        <f>VLOOKUP(P2767,'Customer List'!B:C,2,)</f>
        <v>Hyderabad</v>
      </c>
      <c r="W2767" s="59"/>
      <c r="X2767" s="47">
        <v>45922</v>
      </c>
      <c r="Y2767" s="26">
        <f t="shared" si="389"/>
        <v>2</v>
      </c>
      <c r="Z2767" s="26" t="str">
        <f t="shared" si="390"/>
        <v>Saturday</v>
      </c>
      <c r="AA2767" s="26" t="str">
        <f t="shared" si="391"/>
        <v>Monday</v>
      </c>
      <c r="AB2767" s="26" t="str">
        <f>VLOOKUP(U2767,'Currency Sheet'!A:C,3,)</f>
        <v>DOLLAR</v>
      </c>
      <c r="AC2767" s="71" t="str">
        <f>VLOOKUP(P2767,'Customer List'!B:D,3,)</f>
        <v>OutStation</v>
      </c>
    </row>
    <row r="2768" spans="1:29" hidden="1" x14ac:dyDescent="0.25">
      <c r="A2768" s="26">
        <f t="shared" si="384"/>
        <v>2767</v>
      </c>
      <c r="B2768" s="26" t="s">
        <v>3592</v>
      </c>
      <c r="C2768" s="47">
        <v>45913</v>
      </c>
      <c r="D2768" s="47">
        <v>45918</v>
      </c>
      <c r="E2768" s="8">
        <v>393</v>
      </c>
      <c r="F2768" s="8">
        <f t="shared" si="387"/>
        <v>34584</v>
      </c>
      <c r="G2768" s="56">
        <f t="shared" si="388"/>
        <v>393</v>
      </c>
      <c r="H2768" s="26" t="s">
        <v>365</v>
      </c>
      <c r="I2768" s="26"/>
      <c r="J2768" s="26">
        <v>1</v>
      </c>
      <c r="K2768" s="26">
        <v>1</v>
      </c>
      <c r="L2768" s="26">
        <f t="shared" si="392"/>
        <v>0</v>
      </c>
      <c r="M2768" s="26" t="s">
        <v>3646</v>
      </c>
      <c r="N2768" s="47">
        <v>45919</v>
      </c>
      <c r="O2768" s="57">
        <v>50580</v>
      </c>
      <c r="P2768" s="26" t="s">
        <v>255</v>
      </c>
      <c r="Q2768" s="26" t="s">
        <v>2078</v>
      </c>
      <c r="R2768" s="26" t="s">
        <v>849</v>
      </c>
      <c r="S2768" s="3">
        <v>4</v>
      </c>
      <c r="T2768" s="58"/>
      <c r="U2768" s="26" t="s">
        <v>3604</v>
      </c>
      <c r="V2768" s="26" t="str">
        <f>VLOOKUP(P2768,'Customer List'!B:C,2,)</f>
        <v>Delhi</v>
      </c>
      <c r="W2768" s="59"/>
      <c r="X2768" s="47"/>
      <c r="Y2768" s="26" t="str">
        <f t="shared" si="389"/>
        <v/>
      </c>
      <c r="Z2768" s="26" t="str">
        <f t="shared" si="390"/>
        <v>Friday</v>
      </c>
      <c r="AA2768" s="26" t="str">
        <f t="shared" si="391"/>
        <v/>
      </c>
      <c r="AB2768" s="26" t="str">
        <f>VLOOKUP(U2768,'Currency Sheet'!A:C,3,)</f>
        <v>DOLLAR</v>
      </c>
      <c r="AC2768" s="71" t="str">
        <f>VLOOKUP(P2768,'Customer List'!B:D,3,)</f>
        <v>Local</v>
      </c>
    </row>
    <row r="2769" spans="1:29" hidden="1" x14ac:dyDescent="0.25">
      <c r="A2769" s="26">
        <f t="shared" si="384"/>
        <v>2768</v>
      </c>
      <c r="B2769" s="26" t="s">
        <v>3593</v>
      </c>
      <c r="C2769" s="47">
        <v>45912</v>
      </c>
      <c r="D2769" s="47">
        <v>45918</v>
      </c>
      <c r="E2769" s="8">
        <v>169.4</v>
      </c>
      <c r="F2769" s="8">
        <f t="shared" si="387"/>
        <v>14907.2</v>
      </c>
      <c r="G2769" s="56">
        <f t="shared" si="388"/>
        <v>169.4</v>
      </c>
      <c r="H2769" s="26">
        <v>100222</v>
      </c>
      <c r="I2769" s="26"/>
      <c r="J2769" s="26">
        <v>1</v>
      </c>
      <c r="K2769" s="26">
        <v>1</v>
      </c>
      <c r="L2769" s="26">
        <f t="shared" si="392"/>
        <v>0</v>
      </c>
      <c r="M2769" s="26" t="s">
        <v>3650</v>
      </c>
      <c r="N2769" s="47">
        <v>45919</v>
      </c>
      <c r="O2769" s="57">
        <v>18190.84</v>
      </c>
      <c r="P2769" s="26" t="s">
        <v>50</v>
      </c>
      <c r="Q2769" s="26" t="s">
        <v>2078</v>
      </c>
      <c r="R2769" s="26" t="s">
        <v>638</v>
      </c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89"/>
        <v/>
      </c>
      <c r="Z2769" s="26" t="str">
        <f t="shared" si="390"/>
        <v>Friday</v>
      </c>
      <c r="AA2769" s="26" t="str">
        <f t="shared" si="391"/>
        <v/>
      </c>
      <c r="AB2769" s="26" t="str">
        <f>VLOOKUP(U2769,'Currency Sheet'!A:C,3,)</f>
        <v>DOLLAR</v>
      </c>
      <c r="AC2769" s="71" t="str">
        <f>VLOOKUP(P2769,'Customer List'!B:D,3,)</f>
        <v>Local</v>
      </c>
    </row>
    <row r="2770" spans="1:29" hidden="1" x14ac:dyDescent="0.25">
      <c r="A2770" s="26">
        <f t="shared" si="384"/>
        <v>2769</v>
      </c>
      <c r="B2770" s="26" t="s">
        <v>3593</v>
      </c>
      <c r="C2770" s="47">
        <v>45912</v>
      </c>
      <c r="D2770" s="47">
        <v>45918</v>
      </c>
      <c r="E2770" s="8">
        <v>231.75</v>
      </c>
      <c r="F2770" s="8">
        <f t="shared" si="387"/>
        <v>20394</v>
      </c>
      <c r="G2770" s="56">
        <f t="shared" si="388"/>
        <v>231.75</v>
      </c>
      <c r="H2770" s="26">
        <v>101243</v>
      </c>
      <c r="I2770" s="26"/>
      <c r="J2770" s="26">
        <v>1</v>
      </c>
      <c r="K2770" s="26">
        <v>1</v>
      </c>
      <c r="L2770" s="26">
        <f t="shared" si="392"/>
        <v>0</v>
      </c>
      <c r="M2770" s="26" t="s">
        <v>3650</v>
      </c>
      <c r="N2770" s="47">
        <v>45919</v>
      </c>
      <c r="O2770" s="57">
        <v>23227.14</v>
      </c>
      <c r="P2770" s="26" t="s">
        <v>50</v>
      </c>
      <c r="Q2770" s="26" t="s">
        <v>2078</v>
      </c>
      <c r="R2770" s="26" t="s">
        <v>638</v>
      </c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89"/>
        <v/>
      </c>
      <c r="Z2770" s="26" t="str">
        <f t="shared" si="390"/>
        <v>Friday</v>
      </c>
      <c r="AA2770" s="26" t="str">
        <f t="shared" si="391"/>
        <v/>
      </c>
      <c r="AB2770" s="26" t="str">
        <f>VLOOKUP(U2770,'Currency Sheet'!A:C,3,)</f>
        <v>DOLLAR</v>
      </c>
      <c r="AC2770" s="71" t="str">
        <f>VLOOKUP(P2770,'Customer List'!B:D,3,)</f>
        <v>Local</v>
      </c>
    </row>
    <row r="2771" spans="1:29" hidden="1" x14ac:dyDescent="0.25">
      <c r="A2771" s="26">
        <f t="shared" si="384"/>
        <v>2770</v>
      </c>
      <c r="B2771" s="26" t="s">
        <v>3593</v>
      </c>
      <c r="C2771" s="47">
        <v>45912</v>
      </c>
      <c r="D2771" s="47">
        <v>45918</v>
      </c>
      <c r="E2771" s="8">
        <v>226.8</v>
      </c>
      <c r="F2771" s="8">
        <f t="shared" si="387"/>
        <v>19958.400000000001</v>
      </c>
      <c r="G2771" s="56">
        <f t="shared" si="388"/>
        <v>226.8</v>
      </c>
      <c r="H2771" s="26">
        <v>103056</v>
      </c>
      <c r="I2771" s="26"/>
      <c r="J2771" s="26">
        <v>1</v>
      </c>
      <c r="K2771" s="26">
        <v>1</v>
      </c>
      <c r="L2771" s="26">
        <f t="shared" si="392"/>
        <v>0</v>
      </c>
      <c r="M2771" s="26" t="s">
        <v>3650</v>
      </c>
      <c r="N2771" s="47">
        <v>45919</v>
      </c>
      <c r="O2771" s="57">
        <v>24354.68</v>
      </c>
      <c r="P2771" s="26" t="s">
        <v>50</v>
      </c>
      <c r="Q2771" s="26" t="s">
        <v>2078</v>
      </c>
      <c r="R2771" s="26" t="s">
        <v>638</v>
      </c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89"/>
        <v/>
      </c>
      <c r="Z2771" s="26" t="str">
        <f t="shared" si="390"/>
        <v>Friday</v>
      </c>
      <c r="AA2771" s="26" t="str">
        <f t="shared" si="391"/>
        <v/>
      </c>
      <c r="AB2771" s="26" t="str">
        <f>VLOOKUP(U2771,'Currency Sheet'!A:C,3,)</f>
        <v>DOLLAR</v>
      </c>
      <c r="AC2771" s="71" t="str">
        <f>VLOOKUP(P2771,'Customer List'!B:D,3,)</f>
        <v>Local</v>
      </c>
    </row>
    <row r="2772" spans="1:29" hidden="1" x14ac:dyDescent="0.25">
      <c r="A2772" s="26">
        <f t="shared" si="384"/>
        <v>2771</v>
      </c>
      <c r="B2772" s="26" t="s">
        <v>3593</v>
      </c>
      <c r="C2772" s="47">
        <v>45912</v>
      </c>
      <c r="D2772" s="47">
        <v>45918</v>
      </c>
      <c r="E2772" s="8">
        <v>215.6</v>
      </c>
      <c r="F2772" s="8">
        <f t="shared" si="387"/>
        <v>18972.8</v>
      </c>
      <c r="G2772" s="56">
        <f t="shared" si="388"/>
        <v>215.6</v>
      </c>
      <c r="H2772" s="26">
        <v>106310</v>
      </c>
      <c r="I2772" s="26"/>
      <c r="J2772" s="26">
        <v>1</v>
      </c>
      <c r="K2772" s="26">
        <v>1</v>
      </c>
      <c r="L2772" s="26">
        <f t="shared" si="392"/>
        <v>0</v>
      </c>
      <c r="M2772" s="26" t="s">
        <v>3650</v>
      </c>
      <c r="N2772" s="47">
        <v>45919</v>
      </c>
      <c r="O2772" s="57">
        <v>23151.98</v>
      </c>
      <c r="P2772" s="26" t="s">
        <v>50</v>
      </c>
      <c r="Q2772" s="26" t="s">
        <v>2078</v>
      </c>
      <c r="R2772" s="26" t="s">
        <v>638</v>
      </c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89"/>
        <v/>
      </c>
      <c r="Z2772" s="26" t="str">
        <f t="shared" si="390"/>
        <v>Friday</v>
      </c>
      <c r="AA2772" s="26" t="str">
        <f t="shared" si="391"/>
        <v/>
      </c>
      <c r="AB2772" s="26" t="str">
        <f>VLOOKUP(U2772,'Currency Sheet'!A:C,3,)</f>
        <v>DOLLAR</v>
      </c>
      <c r="AC2772" s="71" t="str">
        <f>VLOOKUP(P2772,'Customer List'!B:D,3,)</f>
        <v>Local</v>
      </c>
    </row>
    <row r="2773" spans="1:29" hidden="1" x14ac:dyDescent="0.25">
      <c r="A2773" s="26">
        <f t="shared" si="384"/>
        <v>2772</v>
      </c>
      <c r="B2773" s="26" t="s">
        <v>3593</v>
      </c>
      <c r="C2773" s="47">
        <v>45912</v>
      </c>
      <c r="D2773" s="47">
        <v>45918</v>
      </c>
      <c r="E2773" s="8">
        <v>177.75</v>
      </c>
      <c r="F2773" s="8">
        <f t="shared" si="387"/>
        <v>15642</v>
      </c>
      <c r="G2773" s="56">
        <f t="shared" si="388"/>
        <v>177.75</v>
      </c>
      <c r="H2773" s="26">
        <v>107632</v>
      </c>
      <c r="I2773" s="26"/>
      <c r="J2773" s="26">
        <v>1</v>
      </c>
      <c r="K2773" s="26">
        <v>1</v>
      </c>
      <c r="L2773" s="26">
        <f t="shared" si="392"/>
        <v>0</v>
      </c>
      <c r="M2773" s="26" t="s">
        <v>3650</v>
      </c>
      <c r="N2773" s="47">
        <v>45919</v>
      </c>
      <c r="O2773" s="57">
        <v>17814.990000000002</v>
      </c>
      <c r="P2773" s="26" t="s">
        <v>50</v>
      </c>
      <c r="Q2773" s="26" t="s">
        <v>2078</v>
      </c>
      <c r="R2773" s="26" t="s">
        <v>638</v>
      </c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89"/>
        <v/>
      </c>
      <c r="Z2773" s="26" t="str">
        <f t="shared" si="390"/>
        <v>Friday</v>
      </c>
      <c r="AA2773" s="26" t="str">
        <f t="shared" si="391"/>
        <v/>
      </c>
      <c r="AB2773" s="26" t="str">
        <f>VLOOKUP(U2773,'Currency Sheet'!A:C,3,)</f>
        <v>DOLLAR</v>
      </c>
      <c r="AC2773" s="71" t="str">
        <f>VLOOKUP(P2773,'Customer List'!B:D,3,)</f>
        <v>Local</v>
      </c>
    </row>
    <row r="2774" spans="1:29" hidden="1" x14ac:dyDescent="0.25">
      <c r="A2774" s="26">
        <f t="shared" si="384"/>
        <v>2773</v>
      </c>
      <c r="B2774" s="26" t="s">
        <v>3593</v>
      </c>
      <c r="C2774" s="47">
        <v>45912</v>
      </c>
      <c r="D2774" s="47">
        <v>45918</v>
      </c>
      <c r="E2774" s="8">
        <v>37.799999999999997</v>
      </c>
      <c r="F2774" s="8">
        <f t="shared" si="387"/>
        <v>3326.3999999999996</v>
      </c>
      <c r="G2774" s="56">
        <f t="shared" si="388"/>
        <v>37.799999999999997</v>
      </c>
      <c r="H2774" s="26">
        <v>115505</v>
      </c>
      <c r="I2774" s="26"/>
      <c r="J2774" s="26">
        <v>1</v>
      </c>
      <c r="K2774" s="26">
        <v>1</v>
      </c>
      <c r="L2774" s="26">
        <f t="shared" si="392"/>
        <v>0</v>
      </c>
      <c r="M2774" s="26" t="s">
        <v>3650</v>
      </c>
      <c r="N2774" s="47">
        <v>45919</v>
      </c>
      <c r="O2774" s="57">
        <v>4059.11</v>
      </c>
      <c r="P2774" s="26" t="s">
        <v>50</v>
      </c>
      <c r="Q2774" s="26" t="s">
        <v>2078</v>
      </c>
      <c r="R2774" s="26" t="s">
        <v>638</v>
      </c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89"/>
        <v/>
      </c>
      <c r="Z2774" s="26" t="str">
        <f t="shared" si="390"/>
        <v>Friday</v>
      </c>
      <c r="AA2774" s="26" t="str">
        <f t="shared" si="391"/>
        <v/>
      </c>
      <c r="AB2774" s="26" t="str">
        <f>VLOOKUP(U2774,'Currency Sheet'!A:C,3,)</f>
        <v>DOLLAR</v>
      </c>
      <c r="AC2774" s="71" t="str">
        <f>VLOOKUP(P2774,'Customer List'!B:D,3,)</f>
        <v>Local</v>
      </c>
    </row>
    <row r="2775" spans="1:29" hidden="1" x14ac:dyDescent="0.25">
      <c r="A2775" s="26">
        <f t="shared" si="384"/>
        <v>2774</v>
      </c>
      <c r="B2775" s="26" t="s">
        <v>3593</v>
      </c>
      <c r="C2775" s="47">
        <v>45912</v>
      </c>
      <c r="D2775" s="47">
        <v>45918</v>
      </c>
      <c r="E2775" s="8">
        <v>161.69999999999999</v>
      </c>
      <c r="F2775" s="8">
        <f t="shared" si="387"/>
        <v>14229.599999999999</v>
      </c>
      <c r="G2775" s="56">
        <f t="shared" si="388"/>
        <v>161.69999999999999</v>
      </c>
      <c r="H2775" s="26">
        <v>117318</v>
      </c>
      <c r="I2775" s="26"/>
      <c r="J2775" s="26">
        <v>1</v>
      </c>
      <c r="K2775" s="26">
        <v>1</v>
      </c>
      <c r="L2775" s="26">
        <f t="shared" si="392"/>
        <v>0</v>
      </c>
      <c r="M2775" s="26" t="s">
        <v>3650</v>
      </c>
      <c r="N2775" s="47">
        <v>45919</v>
      </c>
      <c r="O2775" s="57">
        <v>17363.98</v>
      </c>
      <c r="P2775" s="26" t="s">
        <v>50</v>
      </c>
      <c r="Q2775" s="26" t="s">
        <v>2078</v>
      </c>
      <c r="R2775" s="26" t="s">
        <v>638</v>
      </c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89"/>
        <v/>
      </c>
      <c r="Z2775" s="26" t="str">
        <f t="shared" si="390"/>
        <v>Friday</v>
      </c>
      <c r="AA2775" s="26" t="str">
        <f t="shared" si="391"/>
        <v/>
      </c>
      <c r="AB2775" s="26" t="str">
        <f>VLOOKUP(U2775,'Currency Sheet'!A:C,3,)</f>
        <v>DOLLAR</v>
      </c>
      <c r="AC2775" s="71" t="str">
        <f>VLOOKUP(P2775,'Customer List'!B:D,3,)</f>
        <v>Local</v>
      </c>
    </row>
    <row r="2776" spans="1:29" hidden="1" x14ac:dyDescent="0.25">
      <c r="A2776" s="26">
        <f t="shared" si="384"/>
        <v>2775</v>
      </c>
      <c r="B2776" s="26" t="s">
        <v>3593</v>
      </c>
      <c r="C2776" s="47">
        <v>45912</v>
      </c>
      <c r="D2776" s="47">
        <v>45918</v>
      </c>
      <c r="E2776" s="8">
        <v>227.25</v>
      </c>
      <c r="F2776" s="8">
        <f t="shared" si="387"/>
        <v>19998</v>
      </c>
      <c r="G2776" s="56">
        <f t="shared" si="388"/>
        <v>227.25</v>
      </c>
      <c r="H2776" s="26">
        <v>119721</v>
      </c>
      <c r="I2776" s="26"/>
      <c r="J2776" s="26">
        <v>1</v>
      </c>
      <c r="K2776" s="26">
        <v>1</v>
      </c>
      <c r="L2776" s="26">
        <f t="shared" si="392"/>
        <v>0</v>
      </c>
      <c r="M2776" s="26" t="s">
        <v>3650</v>
      </c>
      <c r="N2776" s="47">
        <v>45919</v>
      </c>
      <c r="O2776" s="57">
        <v>22776.13</v>
      </c>
      <c r="P2776" s="26" t="s">
        <v>50</v>
      </c>
      <c r="Q2776" s="26" t="s">
        <v>2078</v>
      </c>
      <c r="R2776" s="26" t="s">
        <v>638</v>
      </c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89"/>
        <v/>
      </c>
      <c r="Z2776" s="26" t="str">
        <f t="shared" si="390"/>
        <v>Friday</v>
      </c>
      <c r="AA2776" s="26" t="str">
        <f t="shared" si="391"/>
        <v/>
      </c>
      <c r="AB2776" s="26" t="str">
        <f>VLOOKUP(U2776,'Currency Sheet'!A:C,3,)</f>
        <v>DOLLAR</v>
      </c>
      <c r="AC2776" s="71" t="str">
        <f>VLOOKUP(P2776,'Customer List'!B:D,3,)</f>
        <v>Local</v>
      </c>
    </row>
    <row r="2777" spans="1:29" hidden="1" x14ac:dyDescent="0.25">
      <c r="A2777" s="26">
        <f t="shared" si="384"/>
        <v>2776</v>
      </c>
      <c r="B2777" s="26" t="s">
        <v>3593</v>
      </c>
      <c r="C2777" s="47">
        <v>45912</v>
      </c>
      <c r="D2777" s="47">
        <v>45918</v>
      </c>
      <c r="E2777" s="8">
        <v>160.30000000000001</v>
      </c>
      <c r="F2777" s="8">
        <f t="shared" si="387"/>
        <v>14106.400000000001</v>
      </c>
      <c r="G2777" s="56">
        <f t="shared" si="388"/>
        <v>160.30000000000001</v>
      </c>
      <c r="H2777" s="26">
        <v>121610</v>
      </c>
      <c r="I2777" s="26"/>
      <c r="J2777" s="26">
        <v>1</v>
      </c>
      <c r="K2777" s="26">
        <v>1</v>
      </c>
      <c r="L2777" s="26">
        <f t="shared" si="392"/>
        <v>0</v>
      </c>
      <c r="M2777" s="26" t="s">
        <v>3650</v>
      </c>
      <c r="N2777" s="47">
        <v>45919</v>
      </c>
      <c r="O2777" s="57">
        <v>17213.64</v>
      </c>
      <c r="P2777" s="26" t="s">
        <v>50</v>
      </c>
      <c r="Q2777" s="26" t="s">
        <v>2078</v>
      </c>
      <c r="R2777" s="26" t="s">
        <v>638</v>
      </c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89"/>
        <v/>
      </c>
      <c r="Z2777" s="26" t="str">
        <f t="shared" si="390"/>
        <v>Friday</v>
      </c>
      <c r="AA2777" s="26" t="str">
        <f t="shared" si="391"/>
        <v/>
      </c>
      <c r="AB2777" s="26" t="str">
        <f>VLOOKUP(U2777,'Currency Sheet'!A:C,3,)</f>
        <v>DOLLAR</v>
      </c>
      <c r="AC2777" s="71" t="str">
        <f>VLOOKUP(P2777,'Customer List'!B:D,3,)</f>
        <v>Local</v>
      </c>
    </row>
    <row r="2778" spans="1:29" hidden="1" x14ac:dyDescent="0.25">
      <c r="A2778" s="26">
        <f t="shared" si="384"/>
        <v>2777</v>
      </c>
      <c r="B2778" s="26" t="s">
        <v>3593</v>
      </c>
      <c r="C2778" s="47">
        <v>45912</v>
      </c>
      <c r="D2778" s="47">
        <v>45918</v>
      </c>
      <c r="E2778" s="8">
        <v>30.1</v>
      </c>
      <c r="F2778" s="8">
        <f t="shared" si="387"/>
        <v>2648.8</v>
      </c>
      <c r="G2778" s="56">
        <f t="shared" si="388"/>
        <v>30.1</v>
      </c>
      <c r="H2778" s="26">
        <v>123109</v>
      </c>
      <c r="I2778" s="26"/>
      <c r="J2778" s="26">
        <v>1</v>
      </c>
      <c r="K2778" s="26">
        <v>1</v>
      </c>
      <c r="L2778" s="26">
        <f t="shared" si="392"/>
        <v>0</v>
      </c>
      <c r="M2778" s="26" t="s">
        <v>3650</v>
      </c>
      <c r="N2778" s="47">
        <v>45919</v>
      </c>
      <c r="O2778" s="57">
        <v>3232.36</v>
      </c>
      <c r="P2778" s="26" t="s">
        <v>50</v>
      </c>
      <c r="Q2778" s="26" t="s">
        <v>2078</v>
      </c>
      <c r="R2778" s="26" t="s">
        <v>638</v>
      </c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89"/>
        <v/>
      </c>
      <c r="Z2778" s="26" t="str">
        <f t="shared" si="390"/>
        <v>Friday</v>
      </c>
      <c r="AA2778" s="26" t="str">
        <f t="shared" si="391"/>
        <v/>
      </c>
      <c r="AB2778" s="26" t="str">
        <f>VLOOKUP(U2778,'Currency Sheet'!A:C,3,)</f>
        <v>DOLLAR</v>
      </c>
      <c r="AC2778" s="71" t="str">
        <f>VLOOKUP(P2778,'Customer List'!B:D,3,)</f>
        <v>Local</v>
      </c>
    </row>
    <row r="2779" spans="1:29" hidden="1" x14ac:dyDescent="0.25">
      <c r="A2779" s="26">
        <f t="shared" si="384"/>
        <v>2778</v>
      </c>
      <c r="B2779" s="26" t="s">
        <v>3593</v>
      </c>
      <c r="C2779" s="47">
        <v>45912</v>
      </c>
      <c r="D2779" s="47">
        <v>45918</v>
      </c>
      <c r="E2779" s="8">
        <v>222.75</v>
      </c>
      <c r="F2779" s="8">
        <f t="shared" si="387"/>
        <v>19602</v>
      </c>
      <c r="G2779" s="56">
        <f t="shared" si="388"/>
        <v>445.5</v>
      </c>
      <c r="H2779" s="26">
        <v>125219</v>
      </c>
      <c r="I2779" s="26"/>
      <c r="J2779" s="26">
        <v>2</v>
      </c>
      <c r="K2779" s="26">
        <v>2</v>
      </c>
      <c r="L2779" s="26">
        <f t="shared" si="392"/>
        <v>0</v>
      </c>
      <c r="M2779" s="26" t="s">
        <v>3650</v>
      </c>
      <c r="N2779" s="47">
        <v>45919</v>
      </c>
      <c r="O2779" s="57">
        <f>22325.12*2</f>
        <v>44650.239999999998</v>
      </c>
      <c r="P2779" s="26" t="s">
        <v>50</v>
      </c>
      <c r="Q2779" s="26" t="s">
        <v>2078</v>
      </c>
      <c r="R2779" s="26" t="s">
        <v>638</v>
      </c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89"/>
        <v/>
      </c>
      <c r="Z2779" s="26" t="str">
        <f t="shared" si="390"/>
        <v>Friday</v>
      </c>
      <c r="AA2779" s="26" t="str">
        <f t="shared" si="391"/>
        <v/>
      </c>
      <c r="AB2779" s="26" t="str">
        <f>VLOOKUP(U2779,'Currency Sheet'!A:C,3,)</f>
        <v>DOLLAR</v>
      </c>
      <c r="AC2779" s="71" t="str">
        <f>VLOOKUP(P2779,'Customer List'!B:D,3,)</f>
        <v>Local</v>
      </c>
    </row>
    <row r="2780" spans="1:29" hidden="1" x14ac:dyDescent="0.25">
      <c r="A2780" s="26">
        <f t="shared" si="384"/>
        <v>2779</v>
      </c>
      <c r="B2780" s="26" t="s">
        <v>3593</v>
      </c>
      <c r="C2780" s="47">
        <v>45912</v>
      </c>
      <c r="D2780" s="47">
        <v>45918</v>
      </c>
      <c r="E2780" s="8">
        <v>95.2</v>
      </c>
      <c r="F2780" s="8">
        <f t="shared" si="387"/>
        <v>8377.6</v>
      </c>
      <c r="G2780" s="56">
        <f t="shared" si="388"/>
        <v>95.2</v>
      </c>
      <c r="H2780" s="26">
        <v>127647</v>
      </c>
      <c r="I2780" s="26"/>
      <c r="J2780" s="26">
        <v>1</v>
      </c>
      <c r="K2780" s="26">
        <v>1</v>
      </c>
      <c r="L2780" s="26">
        <f t="shared" si="392"/>
        <v>0</v>
      </c>
      <c r="M2780" s="26" t="s">
        <v>3650</v>
      </c>
      <c r="N2780" s="47">
        <v>45919</v>
      </c>
      <c r="O2780" s="57">
        <v>10222.950000000001</v>
      </c>
      <c r="P2780" s="26" t="s">
        <v>50</v>
      </c>
      <c r="Q2780" s="26" t="s">
        <v>2078</v>
      </c>
      <c r="R2780" s="26" t="s">
        <v>638</v>
      </c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89"/>
        <v/>
      </c>
      <c r="Z2780" s="26" t="str">
        <f t="shared" si="390"/>
        <v>Friday</v>
      </c>
      <c r="AA2780" s="26" t="str">
        <f t="shared" si="391"/>
        <v/>
      </c>
      <c r="AB2780" s="26" t="str">
        <f>VLOOKUP(U2780,'Currency Sheet'!A:C,3,)</f>
        <v>DOLLAR</v>
      </c>
      <c r="AC2780" s="71" t="str">
        <f>VLOOKUP(P2780,'Customer List'!B:D,3,)</f>
        <v>Local</v>
      </c>
    </row>
    <row r="2781" spans="1:29" hidden="1" x14ac:dyDescent="0.25">
      <c r="A2781" s="26">
        <f t="shared" si="384"/>
        <v>2780</v>
      </c>
      <c r="B2781" s="26" t="s">
        <v>3593</v>
      </c>
      <c r="C2781" s="47">
        <v>45912</v>
      </c>
      <c r="D2781" s="47">
        <v>45918</v>
      </c>
      <c r="E2781" s="8">
        <v>200.2</v>
      </c>
      <c r="F2781" s="8">
        <f t="shared" si="387"/>
        <v>17617.599999999999</v>
      </c>
      <c r="G2781" s="56">
        <f t="shared" si="388"/>
        <v>200.2</v>
      </c>
      <c r="H2781" s="26">
        <v>128016</v>
      </c>
      <c r="I2781" s="26"/>
      <c r="J2781" s="26">
        <v>1</v>
      </c>
      <c r="K2781" s="26">
        <v>1</v>
      </c>
      <c r="L2781" s="26">
        <f t="shared" si="392"/>
        <v>0</v>
      </c>
      <c r="M2781" s="26" t="s">
        <v>3650</v>
      </c>
      <c r="N2781" s="47">
        <v>45919</v>
      </c>
      <c r="O2781" s="57">
        <v>21498.26</v>
      </c>
      <c r="P2781" s="26" t="s">
        <v>50</v>
      </c>
      <c r="Q2781" s="26" t="s">
        <v>2078</v>
      </c>
      <c r="R2781" s="26" t="s">
        <v>638</v>
      </c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89"/>
        <v/>
      </c>
      <c r="Z2781" s="26" t="str">
        <f t="shared" si="390"/>
        <v>Friday</v>
      </c>
      <c r="AA2781" s="26" t="str">
        <f t="shared" si="391"/>
        <v/>
      </c>
      <c r="AB2781" s="26" t="str">
        <f>VLOOKUP(U2781,'Currency Sheet'!A:C,3,)</f>
        <v>DOLLAR</v>
      </c>
      <c r="AC2781" s="71" t="str">
        <f>VLOOKUP(P2781,'Customer List'!B:D,3,)</f>
        <v>Local</v>
      </c>
    </row>
    <row r="2782" spans="1:29" hidden="1" x14ac:dyDescent="0.25">
      <c r="A2782" s="26">
        <f t="shared" si="384"/>
        <v>2781</v>
      </c>
      <c r="B2782" s="26" t="s">
        <v>3593</v>
      </c>
      <c r="C2782" s="47">
        <v>45912</v>
      </c>
      <c r="D2782" s="47">
        <v>45918</v>
      </c>
      <c r="E2782" s="8">
        <v>212.1</v>
      </c>
      <c r="F2782" s="8">
        <f t="shared" si="387"/>
        <v>18664.8</v>
      </c>
      <c r="G2782" s="56">
        <f t="shared" si="388"/>
        <v>212.1</v>
      </c>
      <c r="H2782" s="26">
        <v>133518</v>
      </c>
      <c r="I2782" s="26"/>
      <c r="J2782" s="26">
        <v>1</v>
      </c>
      <c r="K2782" s="26">
        <v>1</v>
      </c>
      <c r="L2782" s="26">
        <f t="shared" si="392"/>
        <v>0</v>
      </c>
      <c r="M2782" s="26" t="s">
        <v>3650</v>
      </c>
      <c r="N2782" s="47">
        <v>45919</v>
      </c>
      <c r="O2782" s="57">
        <v>22776.13</v>
      </c>
      <c r="P2782" s="26" t="s">
        <v>50</v>
      </c>
      <c r="Q2782" s="26" t="s">
        <v>2078</v>
      </c>
      <c r="R2782" s="26" t="s">
        <v>638</v>
      </c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89"/>
        <v/>
      </c>
      <c r="Z2782" s="26" t="str">
        <f t="shared" si="390"/>
        <v>Friday</v>
      </c>
      <c r="AA2782" s="26" t="str">
        <f t="shared" si="391"/>
        <v/>
      </c>
      <c r="AB2782" s="26" t="str">
        <f>VLOOKUP(U2782,'Currency Sheet'!A:C,3,)</f>
        <v>DOLLAR</v>
      </c>
      <c r="AC2782" s="71" t="str">
        <f>VLOOKUP(P2782,'Customer List'!B:D,3,)</f>
        <v>Local</v>
      </c>
    </row>
    <row r="2783" spans="1:29" hidden="1" x14ac:dyDescent="0.25">
      <c r="A2783" s="26">
        <f t="shared" si="384"/>
        <v>2782</v>
      </c>
      <c r="B2783" s="26" t="s">
        <v>3593</v>
      </c>
      <c r="C2783" s="47">
        <v>45912</v>
      </c>
      <c r="D2783" s="47">
        <v>45918</v>
      </c>
      <c r="E2783" s="8">
        <v>194.25</v>
      </c>
      <c r="F2783" s="8">
        <f t="shared" si="387"/>
        <v>17094</v>
      </c>
      <c r="G2783" s="56">
        <f t="shared" si="388"/>
        <v>194.25</v>
      </c>
      <c r="H2783" s="26">
        <v>135221</v>
      </c>
      <c r="I2783" s="26"/>
      <c r="J2783" s="26">
        <v>1</v>
      </c>
      <c r="K2783" s="26">
        <v>1</v>
      </c>
      <c r="L2783" s="26">
        <f t="shared" si="392"/>
        <v>0</v>
      </c>
      <c r="M2783" s="26" t="s">
        <v>3650</v>
      </c>
      <c r="N2783" s="47">
        <v>45919</v>
      </c>
      <c r="O2783" s="57">
        <v>19468.71</v>
      </c>
      <c r="P2783" s="26" t="s">
        <v>50</v>
      </c>
      <c r="Q2783" s="26" t="s">
        <v>2078</v>
      </c>
      <c r="R2783" s="26" t="s">
        <v>638</v>
      </c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89"/>
        <v/>
      </c>
      <c r="Z2783" s="26" t="str">
        <f t="shared" si="390"/>
        <v>Friday</v>
      </c>
      <c r="AA2783" s="26" t="str">
        <f t="shared" si="391"/>
        <v/>
      </c>
      <c r="AB2783" s="26" t="str">
        <f>VLOOKUP(U2783,'Currency Sheet'!A:C,3,)</f>
        <v>DOLLAR</v>
      </c>
      <c r="AC2783" s="71" t="str">
        <f>VLOOKUP(P2783,'Customer List'!B:D,3,)</f>
        <v>Local</v>
      </c>
    </row>
    <row r="2784" spans="1:29" hidden="1" x14ac:dyDescent="0.25">
      <c r="A2784" s="26">
        <f t="shared" si="384"/>
        <v>2783</v>
      </c>
      <c r="B2784" s="26" t="s">
        <v>3593</v>
      </c>
      <c r="C2784" s="47">
        <v>45912</v>
      </c>
      <c r="D2784" s="47">
        <v>45918</v>
      </c>
      <c r="E2784" s="8">
        <v>259</v>
      </c>
      <c r="F2784" s="8">
        <f t="shared" si="387"/>
        <v>22792</v>
      </c>
      <c r="G2784" s="56">
        <f t="shared" si="388"/>
        <v>259</v>
      </c>
      <c r="H2784" s="26">
        <v>149014</v>
      </c>
      <c r="I2784" s="26"/>
      <c r="J2784" s="26">
        <v>1</v>
      </c>
      <c r="K2784" s="26">
        <v>1</v>
      </c>
      <c r="L2784" s="26">
        <f t="shared" si="392"/>
        <v>0</v>
      </c>
      <c r="M2784" s="26" t="s">
        <v>3650</v>
      </c>
      <c r="N2784" s="47">
        <v>45919</v>
      </c>
      <c r="O2784" s="57">
        <v>27812.44</v>
      </c>
      <c r="P2784" s="26" t="s">
        <v>50</v>
      </c>
      <c r="Q2784" s="26" t="s">
        <v>2078</v>
      </c>
      <c r="R2784" s="26" t="s">
        <v>638</v>
      </c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89"/>
        <v/>
      </c>
      <c r="Z2784" s="26" t="str">
        <f t="shared" si="390"/>
        <v>Friday</v>
      </c>
      <c r="AA2784" s="26" t="str">
        <f t="shared" si="391"/>
        <v/>
      </c>
      <c r="AB2784" s="26" t="str">
        <f>VLOOKUP(U2784,'Currency Sheet'!A:C,3,)</f>
        <v>DOLLAR</v>
      </c>
      <c r="AC2784" s="71" t="str">
        <f>VLOOKUP(P2784,'Customer List'!B:D,3,)</f>
        <v>Local</v>
      </c>
    </row>
    <row r="2785" spans="1:29" hidden="1" x14ac:dyDescent="0.25">
      <c r="A2785" s="26">
        <f t="shared" si="384"/>
        <v>2784</v>
      </c>
      <c r="B2785" s="26" t="s">
        <v>3593</v>
      </c>
      <c r="C2785" s="47">
        <v>45912</v>
      </c>
      <c r="D2785" s="47">
        <v>45918</v>
      </c>
      <c r="E2785" s="8">
        <v>202.5</v>
      </c>
      <c r="F2785" s="8">
        <f t="shared" si="387"/>
        <v>17820</v>
      </c>
      <c r="G2785" s="56">
        <f t="shared" si="388"/>
        <v>202.5</v>
      </c>
      <c r="H2785" s="26">
        <v>154319</v>
      </c>
      <c r="I2785" s="26"/>
      <c r="J2785" s="26">
        <v>1</v>
      </c>
      <c r="K2785" s="26">
        <v>1</v>
      </c>
      <c r="L2785" s="26">
        <f t="shared" si="392"/>
        <v>0</v>
      </c>
      <c r="M2785" s="26" t="s">
        <v>3650</v>
      </c>
      <c r="N2785" s="47">
        <v>45919</v>
      </c>
      <c r="O2785" s="57">
        <v>20295.560000000001</v>
      </c>
      <c r="P2785" s="26" t="s">
        <v>50</v>
      </c>
      <c r="Q2785" s="26" t="s">
        <v>2078</v>
      </c>
      <c r="R2785" s="26" t="s">
        <v>638</v>
      </c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89"/>
        <v/>
      </c>
      <c r="Z2785" s="26" t="str">
        <f t="shared" si="390"/>
        <v>Friday</v>
      </c>
      <c r="AA2785" s="26" t="str">
        <f t="shared" si="391"/>
        <v/>
      </c>
      <c r="AB2785" s="26" t="str">
        <f>VLOOKUP(U2785,'Currency Sheet'!A:C,3,)</f>
        <v>DOLLAR</v>
      </c>
      <c r="AC2785" s="71" t="str">
        <f>VLOOKUP(P2785,'Customer List'!B:D,3,)</f>
        <v>Local</v>
      </c>
    </row>
    <row r="2786" spans="1:29" hidden="1" x14ac:dyDescent="0.25">
      <c r="A2786" s="26">
        <f t="shared" si="384"/>
        <v>2785</v>
      </c>
      <c r="B2786" s="26" t="s">
        <v>3593</v>
      </c>
      <c r="C2786" s="47">
        <v>45912</v>
      </c>
      <c r="D2786" s="47">
        <v>45918</v>
      </c>
      <c r="E2786" s="8">
        <v>234.5</v>
      </c>
      <c r="F2786" s="8">
        <f t="shared" si="387"/>
        <v>20636</v>
      </c>
      <c r="G2786" s="56">
        <f t="shared" si="388"/>
        <v>234.5</v>
      </c>
      <c r="H2786" s="26">
        <v>156104</v>
      </c>
      <c r="I2786" s="26"/>
      <c r="J2786" s="26">
        <v>1</v>
      </c>
      <c r="K2786" s="26">
        <v>1</v>
      </c>
      <c r="L2786" s="26">
        <f t="shared" si="392"/>
        <v>0</v>
      </c>
      <c r="M2786" s="26" t="s">
        <v>3650</v>
      </c>
      <c r="N2786" s="47">
        <v>45919</v>
      </c>
      <c r="O2786" s="57">
        <v>25181.53</v>
      </c>
      <c r="P2786" s="26" t="s">
        <v>50</v>
      </c>
      <c r="Q2786" s="26" t="s">
        <v>2078</v>
      </c>
      <c r="R2786" s="26" t="s">
        <v>638</v>
      </c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89"/>
        <v/>
      </c>
      <c r="Z2786" s="26" t="str">
        <f t="shared" si="390"/>
        <v>Friday</v>
      </c>
      <c r="AA2786" s="26" t="str">
        <f t="shared" si="391"/>
        <v/>
      </c>
      <c r="AB2786" s="26" t="str">
        <f>VLOOKUP(U2786,'Currency Sheet'!A:C,3,)</f>
        <v>DOLLAR</v>
      </c>
      <c r="AC2786" s="71" t="str">
        <f>VLOOKUP(P2786,'Customer List'!B:D,3,)</f>
        <v>Local</v>
      </c>
    </row>
    <row r="2787" spans="1:29" hidden="1" x14ac:dyDescent="0.25">
      <c r="A2787" s="26">
        <f t="shared" si="384"/>
        <v>2786</v>
      </c>
      <c r="B2787" s="26" t="s">
        <v>3593</v>
      </c>
      <c r="C2787" s="47">
        <v>45912</v>
      </c>
      <c r="D2787" s="47">
        <v>45918</v>
      </c>
      <c r="E2787" s="8">
        <v>210</v>
      </c>
      <c r="F2787" s="8">
        <f t="shared" si="387"/>
        <v>18480</v>
      </c>
      <c r="G2787" s="56">
        <f t="shared" si="388"/>
        <v>210</v>
      </c>
      <c r="H2787" s="26">
        <v>156543</v>
      </c>
      <c r="I2787" s="26"/>
      <c r="J2787" s="26">
        <v>1</v>
      </c>
      <c r="K2787" s="26">
        <v>1</v>
      </c>
      <c r="L2787" s="26">
        <f t="shared" si="392"/>
        <v>0</v>
      </c>
      <c r="M2787" s="26" t="s">
        <v>3650</v>
      </c>
      <c r="N2787" s="47">
        <v>45919</v>
      </c>
      <c r="O2787" s="57">
        <v>21047.25</v>
      </c>
      <c r="P2787" s="26" t="s">
        <v>50</v>
      </c>
      <c r="Q2787" s="26" t="s">
        <v>2078</v>
      </c>
      <c r="R2787" s="26" t="s">
        <v>638</v>
      </c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89"/>
        <v/>
      </c>
      <c r="Z2787" s="26" t="str">
        <f t="shared" si="390"/>
        <v>Friday</v>
      </c>
      <c r="AA2787" s="26" t="str">
        <f t="shared" si="391"/>
        <v/>
      </c>
      <c r="AB2787" s="26" t="str">
        <f>VLOOKUP(U2787,'Currency Sheet'!A:C,3,)</f>
        <v>DOLLAR</v>
      </c>
      <c r="AC2787" s="71" t="str">
        <f>VLOOKUP(P2787,'Customer List'!B:D,3,)</f>
        <v>Local</v>
      </c>
    </row>
    <row r="2788" spans="1:29" hidden="1" x14ac:dyDescent="0.25">
      <c r="A2788" s="26">
        <f t="shared" si="384"/>
        <v>2787</v>
      </c>
      <c r="B2788" s="26" t="s">
        <v>3593</v>
      </c>
      <c r="C2788" s="47">
        <v>45912</v>
      </c>
      <c r="D2788" s="47">
        <v>45918</v>
      </c>
      <c r="E2788" s="8">
        <v>147</v>
      </c>
      <c r="F2788" s="8">
        <f t="shared" si="387"/>
        <v>12936</v>
      </c>
      <c r="G2788" s="56">
        <f t="shared" si="388"/>
        <v>147</v>
      </c>
      <c r="H2788" s="26">
        <v>161214</v>
      </c>
      <c r="I2788" s="26"/>
      <c r="J2788" s="26">
        <v>1</v>
      </c>
      <c r="K2788" s="26">
        <v>1</v>
      </c>
      <c r="L2788" s="26">
        <f t="shared" si="392"/>
        <v>0</v>
      </c>
      <c r="M2788" s="26" t="s">
        <v>3650</v>
      </c>
      <c r="N2788" s="47">
        <v>45919</v>
      </c>
      <c r="O2788" s="57">
        <v>15785.44</v>
      </c>
      <c r="P2788" s="26" t="s">
        <v>50</v>
      </c>
      <c r="Q2788" s="26" t="s">
        <v>2078</v>
      </c>
      <c r="R2788" s="26" t="s">
        <v>638</v>
      </c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89"/>
        <v/>
      </c>
      <c r="Z2788" s="26" t="str">
        <f t="shared" si="390"/>
        <v>Friday</v>
      </c>
      <c r="AA2788" s="26" t="str">
        <f t="shared" si="391"/>
        <v/>
      </c>
      <c r="AB2788" s="26" t="str">
        <f>VLOOKUP(U2788,'Currency Sheet'!A:C,3,)</f>
        <v>DOLLAR</v>
      </c>
      <c r="AC2788" s="71" t="str">
        <f>VLOOKUP(P2788,'Customer List'!B:D,3,)</f>
        <v>Local</v>
      </c>
    </row>
    <row r="2789" spans="1:29" hidden="1" x14ac:dyDescent="0.25">
      <c r="A2789" s="26">
        <f t="shared" si="384"/>
        <v>2788</v>
      </c>
      <c r="B2789" s="26" t="s">
        <v>3593</v>
      </c>
      <c r="C2789" s="47">
        <v>45912</v>
      </c>
      <c r="D2789" s="47">
        <v>45918</v>
      </c>
      <c r="E2789" s="8">
        <v>90.3</v>
      </c>
      <c r="F2789" s="8">
        <f t="shared" si="387"/>
        <v>7946.4</v>
      </c>
      <c r="G2789" s="56">
        <f t="shared" si="388"/>
        <v>90.3</v>
      </c>
      <c r="H2789" s="26">
        <v>302645</v>
      </c>
      <c r="I2789" s="26"/>
      <c r="J2789" s="26">
        <v>1</v>
      </c>
      <c r="K2789" s="26">
        <v>1</v>
      </c>
      <c r="L2789" s="26">
        <f t="shared" si="392"/>
        <v>0</v>
      </c>
      <c r="M2789" s="26" t="s">
        <v>3649</v>
      </c>
      <c r="N2789" s="47">
        <v>45919</v>
      </c>
      <c r="O2789" s="57">
        <v>11636.12</v>
      </c>
      <c r="P2789" s="26" t="s">
        <v>50</v>
      </c>
      <c r="Q2789" s="26" t="s">
        <v>2078</v>
      </c>
      <c r="R2789" s="26" t="s">
        <v>638</v>
      </c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89"/>
        <v/>
      </c>
      <c r="Z2789" s="26" t="str">
        <f t="shared" si="390"/>
        <v>Friday</v>
      </c>
      <c r="AA2789" s="26" t="str">
        <f t="shared" si="391"/>
        <v/>
      </c>
      <c r="AB2789" s="26" t="str">
        <f>VLOOKUP(U2789,'Currency Sheet'!A:C,3,)</f>
        <v>DOLLAR</v>
      </c>
      <c r="AC2789" s="71" t="str">
        <f>VLOOKUP(P2789,'Customer List'!B:D,3,)</f>
        <v>Local</v>
      </c>
    </row>
    <row r="2790" spans="1:29" hidden="1" x14ac:dyDescent="0.25">
      <c r="A2790" s="26">
        <f t="shared" si="384"/>
        <v>2789</v>
      </c>
      <c r="B2790" s="26" t="s">
        <v>3593</v>
      </c>
      <c r="C2790" s="47">
        <v>45912</v>
      </c>
      <c r="D2790" s="47">
        <v>45918</v>
      </c>
      <c r="E2790" s="8">
        <v>148.5</v>
      </c>
      <c r="F2790" s="8">
        <f t="shared" si="387"/>
        <v>13068</v>
      </c>
      <c r="G2790" s="56">
        <f t="shared" si="388"/>
        <v>148.5</v>
      </c>
      <c r="H2790" s="26">
        <v>304035</v>
      </c>
      <c r="I2790" s="26"/>
      <c r="J2790" s="26">
        <v>1</v>
      </c>
      <c r="K2790" s="26">
        <v>1</v>
      </c>
      <c r="L2790" s="26">
        <f t="shared" si="392"/>
        <v>0</v>
      </c>
      <c r="M2790" s="26" t="s">
        <v>3649</v>
      </c>
      <c r="N2790" s="47">
        <v>45919</v>
      </c>
      <c r="O2790" s="57">
        <v>17860.099999999999</v>
      </c>
      <c r="P2790" s="26" t="s">
        <v>50</v>
      </c>
      <c r="Q2790" s="26" t="s">
        <v>2078</v>
      </c>
      <c r="R2790" s="26" t="s">
        <v>638</v>
      </c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89"/>
        <v/>
      </c>
      <c r="Z2790" s="26" t="str">
        <f t="shared" si="390"/>
        <v>Friday</v>
      </c>
      <c r="AA2790" s="26" t="str">
        <f t="shared" si="391"/>
        <v/>
      </c>
      <c r="AB2790" s="26" t="str">
        <f>VLOOKUP(U2790,'Currency Sheet'!A:C,3,)</f>
        <v>DOLLAR</v>
      </c>
      <c r="AC2790" s="71" t="str">
        <f>VLOOKUP(P2790,'Customer List'!B:D,3,)</f>
        <v>Local</v>
      </c>
    </row>
    <row r="2791" spans="1:29" hidden="1" x14ac:dyDescent="0.25">
      <c r="A2791" s="26">
        <f t="shared" si="384"/>
        <v>2790</v>
      </c>
      <c r="B2791" s="26" t="s">
        <v>3593</v>
      </c>
      <c r="C2791" s="47">
        <v>45912</v>
      </c>
      <c r="D2791" s="47">
        <v>45918</v>
      </c>
      <c r="E2791" s="8">
        <v>165</v>
      </c>
      <c r="F2791" s="8">
        <f t="shared" si="387"/>
        <v>14520</v>
      </c>
      <c r="G2791" s="56">
        <f t="shared" si="388"/>
        <v>165</v>
      </c>
      <c r="H2791" s="26">
        <v>310933</v>
      </c>
      <c r="I2791" s="26"/>
      <c r="J2791" s="26">
        <v>1</v>
      </c>
      <c r="K2791" s="26">
        <v>1</v>
      </c>
      <c r="L2791" s="26">
        <f t="shared" si="392"/>
        <v>0</v>
      </c>
      <c r="M2791" s="26" t="s">
        <v>3649</v>
      </c>
      <c r="N2791" s="47">
        <v>45919</v>
      </c>
      <c r="O2791" s="57">
        <v>19844.55</v>
      </c>
      <c r="P2791" s="26" t="s">
        <v>50</v>
      </c>
      <c r="Q2791" s="26" t="s">
        <v>2078</v>
      </c>
      <c r="R2791" s="26" t="s">
        <v>638</v>
      </c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89"/>
        <v/>
      </c>
      <c r="Z2791" s="26" t="str">
        <f t="shared" si="390"/>
        <v>Friday</v>
      </c>
      <c r="AA2791" s="26" t="str">
        <f t="shared" si="391"/>
        <v/>
      </c>
      <c r="AB2791" s="26" t="str">
        <f>VLOOKUP(U2791,'Currency Sheet'!A:C,3,)</f>
        <v>DOLLAR</v>
      </c>
      <c r="AC2791" s="71" t="str">
        <f>VLOOKUP(P2791,'Customer List'!B:D,3,)</f>
        <v>Local</v>
      </c>
    </row>
    <row r="2792" spans="1:29" hidden="1" x14ac:dyDescent="0.25">
      <c r="A2792" s="26">
        <f t="shared" si="384"/>
        <v>2791</v>
      </c>
      <c r="B2792" s="26" t="s">
        <v>3593</v>
      </c>
      <c r="C2792" s="47">
        <v>45912</v>
      </c>
      <c r="D2792" s="47">
        <v>45918</v>
      </c>
      <c r="E2792" s="8">
        <v>86.8</v>
      </c>
      <c r="F2792" s="8">
        <f t="shared" si="387"/>
        <v>7638.4</v>
      </c>
      <c r="G2792" s="56">
        <f t="shared" si="388"/>
        <v>86.8</v>
      </c>
      <c r="H2792" s="26">
        <v>317417</v>
      </c>
      <c r="I2792" s="26"/>
      <c r="J2792" s="26">
        <v>1</v>
      </c>
      <c r="K2792" s="26">
        <v>1</v>
      </c>
      <c r="L2792" s="26">
        <f t="shared" si="392"/>
        <v>0</v>
      </c>
      <c r="M2792" s="26" t="s">
        <v>3649</v>
      </c>
      <c r="N2792" s="47">
        <v>45919</v>
      </c>
      <c r="O2792" s="57">
        <v>11185.11</v>
      </c>
      <c r="P2792" s="26" t="s">
        <v>50</v>
      </c>
      <c r="Q2792" s="26" t="s">
        <v>2078</v>
      </c>
      <c r="R2792" s="26" t="s">
        <v>638</v>
      </c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89"/>
        <v/>
      </c>
      <c r="Z2792" s="26" t="str">
        <f t="shared" si="390"/>
        <v>Friday</v>
      </c>
      <c r="AA2792" s="26" t="str">
        <f t="shared" si="391"/>
        <v/>
      </c>
      <c r="AB2792" s="26" t="str">
        <f>VLOOKUP(U2792,'Currency Sheet'!A:C,3,)</f>
        <v>DOLLAR</v>
      </c>
      <c r="AC2792" s="71" t="str">
        <f>VLOOKUP(P2792,'Customer List'!B:D,3,)</f>
        <v>Local</v>
      </c>
    </row>
    <row r="2793" spans="1:29" hidden="1" x14ac:dyDescent="0.25">
      <c r="A2793" s="26">
        <f t="shared" si="384"/>
        <v>2792</v>
      </c>
      <c r="B2793" s="26" t="s">
        <v>3593</v>
      </c>
      <c r="C2793" s="47">
        <v>45912</v>
      </c>
      <c r="D2793" s="47">
        <v>45918</v>
      </c>
      <c r="E2793" s="8">
        <v>83.3</v>
      </c>
      <c r="F2793" s="8">
        <f t="shared" si="387"/>
        <v>7330.4</v>
      </c>
      <c r="G2793" s="56">
        <f t="shared" si="388"/>
        <v>83.3</v>
      </c>
      <c r="H2793" s="26">
        <v>364102</v>
      </c>
      <c r="I2793" s="26"/>
      <c r="J2793" s="26">
        <v>1</v>
      </c>
      <c r="K2793" s="26">
        <v>1</v>
      </c>
      <c r="L2793" s="26">
        <f t="shared" si="392"/>
        <v>0</v>
      </c>
      <c r="M2793" s="26" t="s">
        <v>3647</v>
      </c>
      <c r="N2793" s="47">
        <v>45919</v>
      </c>
      <c r="O2793" s="57">
        <v>10734.1</v>
      </c>
      <c r="P2793" s="26" t="s">
        <v>50</v>
      </c>
      <c r="Q2793" s="26" t="s">
        <v>2078</v>
      </c>
      <c r="R2793" s="26" t="s">
        <v>638</v>
      </c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89"/>
        <v/>
      </c>
      <c r="Z2793" s="26" t="str">
        <f t="shared" si="390"/>
        <v>Friday</v>
      </c>
      <c r="AA2793" s="26" t="str">
        <f t="shared" si="391"/>
        <v/>
      </c>
      <c r="AB2793" s="26" t="str">
        <f>VLOOKUP(U2793,'Currency Sheet'!A:C,3,)</f>
        <v>DOLLAR</v>
      </c>
      <c r="AC2793" s="71" t="str">
        <f>VLOOKUP(P2793,'Customer List'!B:D,3,)</f>
        <v>Local</v>
      </c>
    </row>
    <row r="2794" spans="1:29" hidden="1" x14ac:dyDescent="0.25">
      <c r="A2794" s="26">
        <f t="shared" si="384"/>
        <v>2793</v>
      </c>
      <c r="B2794" s="26" t="s">
        <v>3593</v>
      </c>
      <c r="C2794" s="47">
        <v>45912</v>
      </c>
      <c r="D2794" s="47">
        <v>45918</v>
      </c>
      <c r="E2794" s="8">
        <v>430.5</v>
      </c>
      <c r="F2794" s="8">
        <f t="shared" si="387"/>
        <v>37884</v>
      </c>
      <c r="G2794" s="56">
        <f t="shared" si="388"/>
        <v>430.5</v>
      </c>
      <c r="H2794" s="26">
        <v>422604</v>
      </c>
      <c r="I2794" s="26"/>
      <c r="J2794" s="26">
        <v>1</v>
      </c>
      <c r="K2794" s="26">
        <v>1</v>
      </c>
      <c r="L2794" s="26">
        <f t="shared" si="392"/>
        <v>0</v>
      </c>
      <c r="M2794" s="26" t="s">
        <v>3647</v>
      </c>
      <c r="N2794" s="47">
        <v>45919</v>
      </c>
      <c r="O2794" s="57">
        <v>55474.54</v>
      </c>
      <c r="P2794" s="26" t="s">
        <v>50</v>
      </c>
      <c r="Q2794" s="26" t="s">
        <v>2078</v>
      </c>
      <c r="R2794" s="26" t="s">
        <v>638</v>
      </c>
      <c r="S2794" s="3">
        <v>4</v>
      </c>
      <c r="T2794" s="58"/>
      <c r="U2794" s="26" t="s">
        <v>19</v>
      </c>
      <c r="V2794" s="26" t="str">
        <f>VLOOKUP(P2794,'Customer List'!B:C,2,)</f>
        <v>Delhi</v>
      </c>
      <c r="W2794" s="59"/>
      <c r="X2794" s="47"/>
      <c r="Y2794" s="26" t="str">
        <f t="shared" si="389"/>
        <v/>
      </c>
      <c r="Z2794" s="26" t="str">
        <f t="shared" si="390"/>
        <v>Friday</v>
      </c>
      <c r="AA2794" s="26" t="str">
        <f t="shared" si="391"/>
        <v/>
      </c>
      <c r="AB2794" s="26" t="str">
        <f>VLOOKUP(U2794,'Currency Sheet'!A:C,3,)</f>
        <v>DOLLAR</v>
      </c>
      <c r="AC2794" s="71" t="str">
        <f>VLOOKUP(P2794,'Customer List'!B:D,3,)</f>
        <v>Local</v>
      </c>
    </row>
    <row r="2795" spans="1:29" hidden="1" x14ac:dyDescent="0.25">
      <c r="A2795" s="26">
        <f t="shared" si="384"/>
        <v>2794</v>
      </c>
      <c r="B2795" s="26" t="s">
        <v>3593</v>
      </c>
      <c r="C2795" s="47">
        <v>45912</v>
      </c>
      <c r="D2795" s="47">
        <v>45918</v>
      </c>
      <c r="E2795" s="8">
        <v>193.20000000000002</v>
      </c>
      <c r="F2795" s="8">
        <f t="shared" si="387"/>
        <v>17001.600000000002</v>
      </c>
      <c r="G2795" s="56">
        <f t="shared" si="388"/>
        <v>579.6</v>
      </c>
      <c r="H2795" s="26">
        <v>426803</v>
      </c>
      <c r="I2795" s="26"/>
      <c r="J2795" s="26">
        <v>3</v>
      </c>
      <c r="K2795" s="26">
        <v>3</v>
      </c>
      <c r="L2795" s="26">
        <f t="shared" si="392"/>
        <v>0</v>
      </c>
      <c r="M2795" s="26" t="s">
        <v>3650</v>
      </c>
      <c r="N2795" s="47">
        <v>45919</v>
      </c>
      <c r="O2795" s="57">
        <v>62239.74</v>
      </c>
      <c r="P2795" s="26" t="s">
        <v>50</v>
      </c>
      <c r="Q2795" s="26" t="s">
        <v>2078</v>
      </c>
      <c r="R2795" s="26" t="s">
        <v>638</v>
      </c>
      <c r="S2795" s="3">
        <v>4</v>
      </c>
      <c r="T2795" s="58"/>
      <c r="U2795" s="26" t="s">
        <v>19</v>
      </c>
      <c r="V2795" s="26" t="str">
        <f>VLOOKUP(P2795,'Customer List'!B:C,2,)</f>
        <v>Delhi</v>
      </c>
      <c r="W2795" s="59"/>
      <c r="X2795" s="47"/>
      <c r="Y2795" s="26" t="str">
        <f t="shared" si="389"/>
        <v/>
      </c>
      <c r="Z2795" s="26" t="str">
        <f t="shared" si="390"/>
        <v>Friday</v>
      </c>
      <c r="AA2795" s="26" t="str">
        <f t="shared" si="391"/>
        <v/>
      </c>
      <c r="AB2795" s="26" t="str">
        <f>VLOOKUP(U2795,'Currency Sheet'!A:C,3,)</f>
        <v>DOLLAR</v>
      </c>
      <c r="AC2795" s="71" t="str">
        <f>VLOOKUP(P2795,'Customer List'!B:D,3,)</f>
        <v>Local</v>
      </c>
    </row>
    <row r="2796" spans="1:29" hidden="1" x14ac:dyDescent="0.25">
      <c r="A2796" s="26">
        <f t="shared" si="384"/>
        <v>2795</v>
      </c>
      <c r="B2796" s="26" t="s">
        <v>3593</v>
      </c>
      <c r="C2796" s="47">
        <v>45912</v>
      </c>
      <c r="D2796" s="47">
        <v>45918</v>
      </c>
      <c r="E2796" s="8">
        <v>212.25</v>
      </c>
      <c r="F2796" s="8">
        <f t="shared" si="387"/>
        <v>18678</v>
      </c>
      <c r="G2796" s="56">
        <f t="shared" si="388"/>
        <v>212.25</v>
      </c>
      <c r="H2796" s="26">
        <v>505836</v>
      </c>
      <c r="I2796" s="26"/>
      <c r="J2796" s="26">
        <v>1</v>
      </c>
      <c r="K2796" s="26">
        <v>1</v>
      </c>
      <c r="L2796" s="26">
        <f t="shared" si="392"/>
        <v>0</v>
      </c>
      <c r="M2796" s="26" t="s">
        <v>3650</v>
      </c>
      <c r="N2796" s="47">
        <v>45919</v>
      </c>
      <c r="O2796" s="57">
        <v>21272.76</v>
      </c>
      <c r="P2796" s="26" t="s">
        <v>50</v>
      </c>
      <c r="Q2796" s="26" t="s">
        <v>2078</v>
      </c>
      <c r="R2796" s="26" t="s">
        <v>638</v>
      </c>
      <c r="S2796" s="3">
        <v>4</v>
      </c>
      <c r="T2796" s="58"/>
      <c r="U2796" s="26" t="s">
        <v>19</v>
      </c>
      <c r="V2796" s="26" t="str">
        <f>VLOOKUP(P2796,'Customer List'!B:C,2,)</f>
        <v>Delhi</v>
      </c>
      <c r="W2796" s="59"/>
      <c r="X2796" s="47"/>
      <c r="Y2796" s="26" t="str">
        <f t="shared" si="389"/>
        <v/>
      </c>
      <c r="Z2796" s="26" t="str">
        <f t="shared" si="390"/>
        <v>Friday</v>
      </c>
      <c r="AA2796" s="26" t="str">
        <f t="shared" si="391"/>
        <v/>
      </c>
      <c r="AB2796" s="26" t="str">
        <f>VLOOKUP(U2796,'Currency Sheet'!A:C,3,)</f>
        <v>DOLLAR</v>
      </c>
      <c r="AC2796" s="71" t="str">
        <f>VLOOKUP(P2796,'Customer List'!B:D,3,)</f>
        <v>Local</v>
      </c>
    </row>
    <row r="2797" spans="1:29" hidden="1" x14ac:dyDescent="0.25">
      <c r="A2797" s="26">
        <f t="shared" si="384"/>
        <v>2796</v>
      </c>
      <c r="B2797" s="26" t="s">
        <v>3593</v>
      </c>
      <c r="C2797" s="47">
        <v>45912</v>
      </c>
      <c r="D2797" s="47">
        <v>45918</v>
      </c>
      <c r="E2797" s="8">
        <v>137.9</v>
      </c>
      <c r="F2797" s="8">
        <f t="shared" si="387"/>
        <v>12135.2</v>
      </c>
      <c r="G2797" s="56">
        <f t="shared" si="388"/>
        <v>137.9</v>
      </c>
      <c r="H2797" s="26">
        <v>506304</v>
      </c>
      <c r="I2797" s="26"/>
      <c r="J2797" s="26">
        <v>1</v>
      </c>
      <c r="K2797" s="26">
        <v>1</v>
      </c>
      <c r="L2797" s="26">
        <f t="shared" si="392"/>
        <v>0</v>
      </c>
      <c r="M2797" s="26" t="s">
        <v>3650</v>
      </c>
      <c r="N2797" s="47">
        <v>45919</v>
      </c>
      <c r="O2797" s="57">
        <v>14808.24</v>
      </c>
      <c r="P2797" s="26" t="s">
        <v>50</v>
      </c>
      <c r="Q2797" s="26" t="s">
        <v>2078</v>
      </c>
      <c r="R2797" s="26" t="s">
        <v>638</v>
      </c>
      <c r="S2797" s="3">
        <v>4</v>
      </c>
      <c r="T2797" s="58"/>
      <c r="U2797" s="26" t="s">
        <v>19</v>
      </c>
      <c r="V2797" s="26" t="str">
        <f>VLOOKUP(P2797,'Customer List'!B:C,2,)</f>
        <v>Delhi</v>
      </c>
      <c r="W2797" s="59"/>
      <c r="X2797" s="47"/>
      <c r="Y2797" s="26" t="str">
        <f t="shared" si="389"/>
        <v/>
      </c>
      <c r="Z2797" s="26" t="str">
        <f t="shared" si="390"/>
        <v>Friday</v>
      </c>
      <c r="AA2797" s="26" t="str">
        <f t="shared" si="391"/>
        <v/>
      </c>
      <c r="AB2797" s="26" t="str">
        <f>VLOOKUP(U2797,'Currency Sheet'!A:C,3,)</f>
        <v>DOLLAR</v>
      </c>
      <c r="AC2797" s="71" t="str">
        <f>VLOOKUP(P2797,'Customer List'!B:D,3,)</f>
        <v>Local</v>
      </c>
    </row>
    <row r="2798" spans="1:29" hidden="1" x14ac:dyDescent="0.25">
      <c r="A2798" s="26">
        <f t="shared" si="384"/>
        <v>2797</v>
      </c>
      <c r="B2798" s="26" t="s">
        <v>3593</v>
      </c>
      <c r="C2798" s="47">
        <v>45912</v>
      </c>
      <c r="D2798" s="47">
        <v>45918</v>
      </c>
      <c r="E2798" s="8">
        <v>349.3</v>
      </c>
      <c r="F2798" s="8">
        <f t="shared" si="387"/>
        <v>30738.400000000001</v>
      </c>
      <c r="G2798" s="56">
        <f t="shared" si="388"/>
        <v>349.3</v>
      </c>
      <c r="H2798" s="26">
        <v>576406</v>
      </c>
      <c r="I2798" s="26"/>
      <c r="J2798" s="26">
        <v>1</v>
      </c>
      <c r="K2798" s="26">
        <v>1</v>
      </c>
      <c r="L2798" s="26">
        <f t="shared" si="392"/>
        <v>0</v>
      </c>
      <c r="M2798" s="26" t="s">
        <v>3648</v>
      </c>
      <c r="N2798" s="47">
        <v>45919</v>
      </c>
      <c r="O2798" s="57">
        <v>45011.05</v>
      </c>
      <c r="P2798" s="26" t="s">
        <v>50</v>
      </c>
      <c r="Q2798" s="26" t="s">
        <v>2078</v>
      </c>
      <c r="R2798" s="26" t="s">
        <v>638</v>
      </c>
      <c r="S2798" s="3">
        <v>-20</v>
      </c>
      <c r="T2798" s="58"/>
      <c r="U2798" s="26" t="s">
        <v>19</v>
      </c>
      <c r="V2798" s="26" t="str">
        <f>VLOOKUP(P2798,'Customer List'!B:C,2,)</f>
        <v>Delhi</v>
      </c>
      <c r="W2798" s="59"/>
      <c r="X2798" s="47"/>
      <c r="Y2798" s="26" t="str">
        <f t="shared" si="389"/>
        <v/>
      </c>
      <c r="Z2798" s="26" t="str">
        <f t="shared" si="390"/>
        <v>Friday</v>
      </c>
      <c r="AA2798" s="26" t="str">
        <f t="shared" si="391"/>
        <v/>
      </c>
      <c r="AB2798" s="26" t="str">
        <f>VLOOKUP(U2798,'Currency Sheet'!A:C,3,)</f>
        <v>DOLLAR</v>
      </c>
      <c r="AC2798" s="71" t="str">
        <f>VLOOKUP(P2798,'Customer List'!B:D,3,)</f>
        <v>Local</v>
      </c>
    </row>
    <row r="2799" spans="1:29" hidden="1" x14ac:dyDescent="0.25">
      <c r="A2799" s="26">
        <f t="shared" si="384"/>
        <v>2798</v>
      </c>
      <c r="B2799" s="26" t="s">
        <v>3594</v>
      </c>
      <c r="C2799" s="47">
        <v>45912</v>
      </c>
      <c r="D2799" s="47">
        <v>45918</v>
      </c>
      <c r="E2799" s="8">
        <v>121.1</v>
      </c>
      <c r="F2799" s="8">
        <f t="shared" si="387"/>
        <v>10656.8</v>
      </c>
      <c r="G2799" s="56">
        <f t="shared" si="388"/>
        <v>121.1</v>
      </c>
      <c r="H2799" s="26">
        <v>101208</v>
      </c>
      <c r="I2799" s="26"/>
      <c r="J2799" s="26">
        <v>1</v>
      </c>
      <c r="K2799" s="26">
        <v>1</v>
      </c>
      <c r="L2799" s="26">
        <f t="shared" si="392"/>
        <v>0</v>
      </c>
      <c r="M2799" s="26" t="s">
        <v>3657</v>
      </c>
      <c r="N2799" s="47">
        <v>45920</v>
      </c>
      <c r="O2799" s="57">
        <v>17429.75</v>
      </c>
      <c r="P2799" s="26" t="s">
        <v>2055</v>
      </c>
      <c r="Q2799" s="26">
        <v>58155928261</v>
      </c>
      <c r="R2799" s="26" t="s">
        <v>41</v>
      </c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>
        <v>45922</v>
      </c>
      <c r="Y2799" s="26">
        <f t="shared" si="389"/>
        <v>2</v>
      </c>
      <c r="Z2799" s="26" t="str">
        <f t="shared" si="390"/>
        <v>Saturday</v>
      </c>
      <c r="AA2799" s="26" t="str">
        <f t="shared" si="391"/>
        <v>Monday</v>
      </c>
      <c r="AB2799" s="26" t="str">
        <f>VLOOKUP(U2799,'Currency Sheet'!A:C,3,)</f>
        <v>DOLLAR</v>
      </c>
      <c r="AC2799" s="71" t="str">
        <f>VLOOKUP(P2799,'Customer List'!B:D,3,)</f>
        <v>OutStation</v>
      </c>
    </row>
    <row r="2800" spans="1:29" hidden="1" x14ac:dyDescent="0.25">
      <c r="A2800" s="26">
        <f t="shared" si="384"/>
        <v>2799</v>
      </c>
      <c r="B2800" s="26" t="s">
        <v>3594</v>
      </c>
      <c r="C2800" s="47">
        <v>45912</v>
      </c>
      <c r="D2800" s="47">
        <v>45918</v>
      </c>
      <c r="E2800" s="8">
        <v>160.30000000000001</v>
      </c>
      <c r="F2800" s="8">
        <f t="shared" si="387"/>
        <v>14106.400000000001</v>
      </c>
      <c r="G2800" s="56">
        <f t="shared" si="388"/>
        <v>320.60000000000002</v>
      </c>
      <c r="H2800" s="26">
        <v>101320</v>
      </c>
      <c r="I2800" s="26"/>
      <c r="J2800" s="26">
        <v>2</v>
      </c>
      <c r="K2800" s="26">
        <v>2</v>
      </c>
      <c r="L2800" s="26">
        <f t="shared" si="392"/>
        <v>0</v>
      </c>
      <c r="M2800" s="26" t="s">
        <v>3674</v>
      </c>
      <c r="N2800" s="47">
        <v>45920</v>
      </c>
      <c r="O2800" s="57">
        <v>42594</v>
      </c>
      <c r="P2800" s="26" t="s">
        <v>2052</v>
      </c>
      <c r="Q2800" s="26">
        <v>58155920056</v>
      </c>
      <c r="R2800" s="26" t="s">
        <v>41</v>
      </c>
      <c r="S2800" s="3">
        <v>4</v>
      </c>
      <c r="T2800" s="58"/>
      <c r="U2800" s="26" t="s">
        <v>19</v>
      </c>
      <c r="V2800" s="26" t="str">
        <f>VLOOKUP(P2800,'Customer List'!B:C,2,)</f>
        <v>Pune</v>
      </c>
      <c r="W2800" s="59"/>
      <c r="X2800" s="47">
        <v>45922</v>
      </c>
      <c r="Y2800" s="26">
        <f t="shared" si="389"/>
        <v>2</v>
      </c>
      <c r="Z2800" s="26" t="str">
        <f t="shared" si="390"/>
        <v>Saturday</v>
      </c>
      <c r="AA2800" s="26" t="str">
        <f t="shared" si="391"/>
        <v>Monday</v>
      </c>
      <c r="AB2800" s="26" t="str">
        <f>VLOOKUP(U2800,'Currency Sheet'!A:C,3,)</f>
        <v>DOLLAR</v>
      </c>
      <c r="AC2800" s="71" t="str">
        <f>VLOOKUP(P2800,'Customer List'!B:D,3,)</f>
        <v>OutStation</v>
      </c>
    </row>
    <row r="2801" spans="1:29" hidden="1" x14ac:dyDescent="0.25">
      <c r="A2801" s="26">
        <f t="shared" si="384"/>
        <v>2800</v>
      </c>
      <c r="B2801" s="26" t="s">
        <v>3594</v>
      </c>
      <c r="C2801" s="47">
        <v>45912</v>
      </c>
      <c r="D2801" s="47">
        <v>45918</v>
      </c>
      <c r="E2801" s="8">
        <v>65.8</v>
      </c>
      <c r="F2801" s="8">
        <f t="shared" si="387"/>
        <v>5790.4</v>
      </c>
      <c r="G2801" s="56">
        <f t="shared" si="388"/>
        <v>65.8</v>
      </c>
      <c r="H2801" s="26">
        <v>103112</v>
      </c>
      <c r="I2801" s="26"/>
      <c r="J2801" s="26">
        <v>1</v>
      </c>
      <c r="K2801" s="26">
        <v>1</v>
      </c>
      <c r="L2801" s="26">
        <f t="shared" si="392"/>
        <v>0</v>
      </c>
      <c r="M2801" s="26" t="s">
        <v>3657</v>
      </c>
      <c r="N2801" s="47">
        <v>45920</v>
      </c>
      <c r="O2801" s="57">
        <v>9470.5</v>
      </c>
      <c r="P2801" s="26" t="s">
        <v>2055</v>
      </c>
      <c r="Q2801" s="26">
        <v>58155928261</v>
      </c>
      <c r="R2801" s="26" t="s">
        <v>41</v>
      </c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>
        <v>45922</v>
      </c>
      <c r="Y2801" s="26">
        <f t="shared" si="389"/>
        <v>2</v>
      </c>
      <c r="Z2801" s="26" t="str">
        <f t="shared" si="390"/>
        <v>Saturday</v>
      </c>
      <c r="AA2801" s="26" t="str">
        <f t="shared" si="391"/>
        <v>Monday</v>
      </c>
      <c r="AB2801" s="26" t="str">
        <f>VLOOKUP(U2801,'Currency Sheet'!A:C,3,)</f>
        <v>DOLLAR</v>
      </c>
      <c r="AC2801" s="71" t="str">
        <f>VLOOKUP(P2801,'Customer List'!B:D,3,)</f>
        <v>OutStation</v>
      </c>
    </row>
    <row r="2802" spans="1:29" hidden="1" x14ac:dyDescent="0.25">
      <c r="A2802" s="26">
        <f t="shared" si="384"/>
        <v>2801</v>
      </c>
      <c r="B2802" s="26" t="s">
        <v>3594</v>
      </c>
      <c r="C2802" s="47">
        <v>45912</v>
      </c>
      <c r="D2802" s="47">
        <v>45918</v>
      </c>
      <c r="E2802" s="8">
        <v>137.19999999999999</v>
      </c>
      <c r="F2802" s="8">
        <f t="shared" si="387"/>
        <v>12073.599999999999</v>
      </c>
      <c r="G2802" s="56">
        <f t="shared" si="388"/>
        <v>137.19999999999999</v>
      </c>
      <c r="H2802" s="26">
        <v>103116</v>
      </c>
      <c r="I2802" s="26"/>
      <c r="J2802" s="26">
        <v>1</v>
      </c>
      <c r="K2802" s="26">
        <v>1</v>
      </c>
      <c r="L2802" s="26">
        <f t="shared" si="392"/>
        <v>0</v>
      </c>
      <c r="M2802" s="26" t="s">
        <v>3674</v>
      </c>
      <c r="N2802" s="47">
        <v>45920</v>
      </c>
      <c r="O2802" s="57">
        <v>18228</v>
      </c>
      <c r="P2802" s="26" t="s">
        <v>2052</v>
      </c>
      <c r="Q2802" s="26">
        <v>58155920056</v>
      </c>
      <c r="R2802" s="26" t="s">
        <v>41</v>
      </c>
      <c r="S2802" s="3">
        <v>4</v>
      </c>
      <c r="T2802" s="58"/>
      <c r="U2802" s="26" t="s">
        <v>19</v>
      </c>
      <c r="V2802" s="26" t="str">
        <f>VLOOKUP(P2802,'Customer List'!B:C,2,)</f>
        <v>Pune</v>
      </c>
      <c r="W2802" s="59"/>
      <c r="X2802" s="47">
        <v>45922</v>
      </c>
      <c r="Y2802" s="26">
        <f t="shared" si="389"/>
        <v>2</v>
      </c>
      <c r="Z2802" s="26" t="str">
        <f t="shared" si="390"/>
        <v>Saturday</v>
      </c>
      <c r="AA2802" s="26" t="str">
        <f t="shared" si="391"/>
        <v>Monday</v>
      </c>
      <c r="AB2802" s="26" t="str">
        <f>VLOOKUP(U2802,'Currency Sheet'!A:C,3,)</f>
        <v>DOLLAR</v>
      </c>
      <c r="AC2802" s="71" t="str">
        <f>VLOOKUP(P2802,'Customer List'!B:D,3,)</f>
        <v>OutStation</v>
      </c>
    </row>
    <row r="2803" spans="1:29" hidden="1" x14ac:dyDescent="0.25">
      <c r="A2803" s="26">
        <f t="shared" si="384"/>
        <v>2802</v>
      </c>
      <c r="B2803" s="26" t="s">
        <v>3594</v>
      </c>
      <c r="C2803" s="47">
        <v>45912</v>
      </c>
      <c r="D2803" s="47">
        <v>45918</v>
      </c>
      <c r="E2803" s="8">
        <v>150.5</v>
      </c>
      <c r="F2803" s="8">
        <f t="shared" si="387"/>
        <v>13244</v>
      </c>
      <c r="G2803" s="56">
        <f t="shared" si="388"/>
        <v>451.5</v>
      </c>
      <c r="H2803" s="26">
        <v>103227</v>
      </c>
      <c r="I2803" s="26"/>
      <c r="J2803" s="26">
        <v>3</v>
      </c>
      <c r="K2803" s="26">
        <v>3</v>
      </c>
      <c r="L2803" s="26">
        <f t="shared" si="392"/>
        <v>0</v>
      </c>
      <c r="M2803" s="26" t="s">
        <v>3674</v>
      </c>
      <c r="N2803" s="47">
        <v>45920</v>
      </c>
      <c r="O2803" s="57">
        <v>59985</v>
      </c>
      <c r="P2803" s="26" t="s">
        <v>2052</v>
      </c>
      <c r="Q2803" s="26">
        <v>58155920056</v>
      </c>
      <c r="R2803" s="26" t="s">
        <v>41</v>
      </c>
      <c r="S2803" s="3">
        <v>4</v>
      </c>
      <c r="T2803" s="58"/>
      <c r="U2803" s="26" t="s">
        <v>19</v>
      </c>
      <c r="V2803" s="26" t="str">
        <f>VLOOKUP(P2803,'Customer List'!B:C,2,)</f>
        <v>Pune</v>
      </c>
      <c r="W2803" s="59"/>
      <c r="X2803" s="47">
        <v>45922</v>
      </c>
      <c r="Y2803" s="26">
        <f t="shared" si="389"/>
        <v>2</v>
      </c>
      <c r="Z2803" s="26" t="str">
        <f t="shared" si="390"/>
        <v>Saturday</v>
      </c>
      <c r="AA2803" s="26" t="str">
        <f t="shared" si="391"/>
        <v>Monday</v>
      </c>
      <c r="AB2803" s="26" t="str">
        <f>VLOOKUP(U2803,'Currency Sheet'!A:C,3,)</f>
        <v>DOLLAR</v>
      </c>
      <c r="AC2803" s="71" t="str">
        <f>VLOOKUP(P2803,'Customer List'!B:D,3,)</f>
        <v>OutStation</v>
      </c>
    </row>
    <row r="2804" spans="1:29" hidden="1" x14ac:dyDescent="0.25">
      <c r="A2804" s="26">
        <f t="shared" si="384"/>
        <v>2803</v>
      </c>
      <c r="B2804" s="26" t="s">
        <v>3594</v>
      </c>
      <c r="C2804" s="47">
        <v>45912</v>
      </c>
      <c r="D2804" s="47">
        <v>45918</v>
      </c>
      <c r="E2804" s="8">
        <v>226.1</v>
      </c>
      <c r="F2804" s="8">
        <f t="shared" si="387"/>
        <v>19896.8</v>
      </c>
      <c r="G2804" s="56">
        <f t="shared" si="388"/>
        <v>226.1</v>
      </c>
      <c r="H2804" s="26">
        <v>116420</v>
      </c>
      <c r="I2804" s="26"/>
      <c r="J2804" s="26">
        <v>1</v>
      </c>
      <c r="K2804" s="26">
        <v>1</v>
      </c>
      <c r="L2804" s="26">
        <f t="shared" si="392"/>
        <v>0</v>
      </c>
      <c r="M2804" s="26" t="s">
        <v>3657</v>
      </c>
      <c r="N2804" s="47">
        <v>45920</v>
      </c>
      <c r="O2804" s="57">
        <v>32542.25</v>
      </c>
      <c r="P2804" s="26" t="s">
        <v>2055</v>
      </c>
      <c r="Q2804" s="26">
        <v>58155928261</v>
      </c>
      <c r="R2804" s="26" t="s">
        <v>41</v>
      </c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>
        <v>45922</v>
      </c>
      <c r="Y2804" s="26">
        <f t="shared" si="389"/>
        <v>2</v>
      </c>
      <c r="Z2804" s="26" t="str">
        <f t="shared" si="390"/>
        <v>Saturday</v>
      </c>
      <c r="AA2804" s="26" t="str">
        <f t="shared" si="391"/>
        <v>Monday</v>
      </c>
      <c r="AB2804" s="26" t="str">
        <f>VLOOKUP(U2804,'Currency Sheet'!A:C,3,)</f>
        <v>DOLLAR</v>
      </c>
      <c r="AC2804" s="71" t="str">
        <f>VLOOKUP(P2804,'Customer List'!B:D,3,)</f>
        <v>OutStation</v>
      </c>
    </row>
    <row r="2805" spans="1:29" hidden="1" x14ac:dyDescent="0.25">
      <c r="A2805" s="26">
        <f t="shared" si="384"/>
        <v>2804</v>
      </c>
      <c r="B2805" s="26" t="s">
        <v>3594</v>
      </c>
      <c r="C2805" s="47">
        <v>45912</v>
      </c>
      <c r="D2805" s="47">
        <v>45918</v>
      </c>
      <c r="E2805" s="8">
        <v>231.75</v>
      </c>
      <c r="F2805" s="8">
        <f t="shared" si="387"/>
        <v>20394</v>
      </c>
      <c r="G2805" s="56">
        <f t="shared" si="388"/>
        <v>231.75</v>
      </c>
      <c r="H2805" s="26">
        <v>117334</v>
      </c>
      <c r="I2805" s="26"/>
      <c r="J2805" s="26">
        <v>1</v>
      </c>
      <c r="K2805" s="26">
        <v>1</v>
      </c>
      <c r="L2805" s="26">
        <f t="shared" si="392"/>
        <v>0</v>
      </c>
      <c r="M2805" s="26" t="s">
        <v>3657</v>
      </c>
      <c r="N2805" s="47">
        <v>45920</v>
      </c>
      <c r="O2805" s="57">
        <v>31131.75</v>
      </c>
      <c r="P2805" s="26" t="s">
        <v>2055</v>
      </c>
      <c r="Q2805" s="26">
        <v>58155928261</v>
      </c>
      <c r="R2805" s="26" t="s">
        <v>41</v>
      </c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/>
      <c r="X2805" s="47">
        <v>45922</v>
      </c>
      <c r="Y2805" s="26">
        <f t="shared" si="389"/>
        <v>2</v>
      </c>
      <c r="Z2805" s="26" t="str">
        <f t="shared" si="390"/>
        <v>Saturday</v>
      </c>
      <c r="AA2805" s="26" t="str">
        <f t="shared" si="391"/>
        <v>Monday</v>
      </c>
      <c r="AB2805" s="26" t="str">
        <f>VLOOKUP(U2805,'Currency Sheet'!A:C,3,)</f>
        <v>DOLLAR</v>
      </c>
      <c r="AC2805" s="71" t="str">
        <f>VLOOKUP(P2805,'Customer List'!B:D,3,)</f>
        <v>OutStation</v>
      </c>
    </row>
    <row r="2806" spans="1:29" hidden="1" x14ac:dyDescent="0.25">
      <c r="A2806" s="26">
        <f t="shared" si="384"/>
        <v>2805</v>
      </c>
      <c r="B2806" s="26" t="s">
        <v>3594</v>
      </c>
      <c r="C2806" s="47">
        <v>45912</v>
      </c>
      <c r="D2806" s="47">
        <v>45918</v>
      </c>
      <c r="E2806" s="8">
        <v>129.5</v>
      </c>
      <c r="F2806" s="8">
        <f t="shared" si="387"/>
        <v>11396</v>
      </c>
      <c r="G2806" s="56">
        <f t="shared" si="388"/>
        <v>129.5</v>
      </c>
      <c r="H2806" s="26">
        <v>123108</v>
      </c>
      <c r="I2806" s="26"/>
      <c r="J2806" s="26">
        <v>1</v>
      </c>
      <c r="K2806" s="26">
        <v>1</v>
      </c>
      <c r="L2806" s="26">
        <f t="shared" si="392"/>
        <v>0</v>
      </c>
      <c r="M2806" s="26" t="s">
        <v>3657</v>
      </c>
      <c r="N2806" s="47">
        <v>45920</v>
      </c>
      <c r="O2806" s="57">
        <v>18638.75</v>
      </c>
      <c r="P2806" s="26" t="s">
        <v>2055</v>
      </c>
      <c r="Q2806" s="26">
        <v>58155928261</v>
      </c>
      <c r="R2806" s="26" t="s">
        <v>41</v>
      </c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>
        <v>45922</v>
      </c>
      <c r="Y2806" s="26">
        <f t="shared" si="389"/>
        <v>2</v>
      </c>
      <c r="Z2806" s="26" t="str">
        <f t="shared" si="390"/>
        <v>Saturday</v>
      </c>
      <c r="AA2806" s="26" t="str">
        <f t="shared" si="391"/>
        <v>Monday</v>
      </c>
      <c r="AB2806" s="26" t="str">
        <f>VLOOKUP(U2806,'Currency Sheet'!A:C,3,)</f>
        <v>DOLLAR</v>
      </c>
      <c r="AC2806" s="71" t="str">
        <f>VLOOKUP(P2806,'Customer List'!B:D,3,)</f>
        <v>OutStation</v>
      </c>
    </row>
    <row r="2807" spans="1:29" hidden="1" x14ac:dyDescent="0.25">
      <c r="A2807" s="26">
        <f t="shared" si="384"/>
        <v>2806</v>
      </c>
      <c r="B2807" s="26" t="s">
        <v>3594</v>
      </c>
      <c r="C2807" s="47">
        <v>45912</v>
      </c>
      <c r="D2807" s="47">
        <v>45918</v>
      </c>
      <c r="E2807" s="8">
        <v>212.1</v>
      </c>
      <c r="F2807" s="8">
        <f t="shared" si="387"/>
        <v>18664.8</v>
      </c>
      <c r="G2807" s="56">
        <f t="shared" si="388"/>
        <v>212.1</v>
      </c>
      <c r="H2807" s="26">
        <v>127624</v>
      </c>
      <c r="I2807" s="26"/>
      <c r="J2807" s="26">
        <v>1</v>
      </c>
      <c r="K2807" s="26">
        <v>1</v>
      </c>
      <c r="L2807" s="26">
        <f t="shared" si="392"/>
        <v>0</v>
      </c>
      <c r="M2807" s="26" t="s">
        <v>3657</v>
      </c>
      <c r="N2807" s="47">
        <v>45920</v>
      </c>
      <c r="O2807" s="57">
        <v>30527.25</v>
      </c>
      <c r="P2807" s="26" t="s">
        <v>2055</v>
      </c>
      <c r="Q2807" s="26">
        <v>58155928261</v>
      </c>
      <c r="R2807" s="26" t="s">
        <v>41</v>
      </c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/>
      <c r="X2807" s="47">
        <v>45922</v>
      </c>
      <c r="Y2807" s="26">
        <f t="shared" si="389"/>
        <v>2</v>
      </c>
      <c r="Z2807" s="26" t="str">
        <f t="shared" si="390"/>
        <v>Saturday</v>
      </c>
      <c r="AA2807" s="26" t="str">
        <f t="shared" si="391"/>
        <v>Monday</v>
      </c>
      <c r="AB2807" s="26" t="str">
        <f>VLOOKUP(U2807,'Currency Sheet'!A:C,3,)</f>
        <v>DOLLAR</v>
      </c>
      <c r="AC2807" s="71" t="str">
        <f>VLOOKUP(P2807,'Customer List'!B:D,3,)</f>
        <v>OutStation</v>
      </c>
    </row>
    <row r="2808" spans="1:29" hidden="1" x14ac:dyDescent="0.25">
      <c r="A2808" s="26">
        <f t="shared" si="384"/>
        <v>2807</v>
      </c>
      <c r="B2808" s="26" t="s">
        <v>3594</v>
      </c>
      <c r="C2808" s="47">
        <v>45912</v>
      </c>
      <c r="D2808" s="47">
        <v>45918</v>
      </c>
      <c r="E2808" s="8">
        <v>234.5</v>
      </c>
      <c r="F2808" s="8">
        <f t="shared" si="387"/>
        <v>20636</v>
      </c>
      <c r="G2808" s="56">
        <f t="shared" si="388"/>
        <v>234.5</v>
      </c>
      <c r="H2808" s="26">
        <v>128012</v>
      </c>
      <c r="I2808" s="26"/>
      <c r="J2808" s="26">
        <v>1</v>
      </c>
      <c r="K2808" s="26">
        <v>1</v>
      </c>
      <c r="L2808" s="26">
        <f t="shared" si="392"/>
        <v>0</v>
      </c>
      <c r="M2808" s="26" t="s">
        <v>3657</v>
      </c>
      <c r="N2808" s="47">
        <v>45920</v>
      </c>
      <c r="O2808" s="57">
        <v>33751.25</v>
      </c>
      <c r="P2808" s="26" t="s">
        <v>2055</v>
      </c>
      <c r="Q2808" s="26">
        <v>58155928261</v>
      </c>
      <c r="R2808" s="26" t="s">
        <v>41</v>
      </c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>
        <v>45922</v>
      </c>
      <c r="Y2808" s="26">
        <f t="shared" si="389"/>
        <v>2</v>
      </c>
      <c r="Z2808" s="26" t="str">
        <f t="shared" si="390"/>
        <v>Saturday</v>
      </c>
      <c r="AA2808" s="26" t="str">
        <f t="shared" si="391"/>
        <v>Monday</v>
      </c>
      <c r="AB2808" s="26" t="str">
        <f>VLOOKUP(U2808,'Currency Sheet'!A:C,3,)</f>
        <v>DOLLAR</v>
      </c>
      <c r="AC2808" s="71" t="str">
        <f>VLOOKUP(P2808,'Customer List'!B:D,3,)</f>
        <v>OutStation</v>
      </c>
    </row>
    <row r="2809" spans="1:29" hidden="1" x14ac:dyDescent="0.25">
      <c r="A2809" s="26">
        <f t="shared" si="384"/>
        <v>2808</v>
      </c>
      <c r="B2809" s="26" t="s">
        <v>3594</v>
      </c>
      <c r="C2809" s="47">
        <v>45912</v>
      </c>
      <c r="D2809" s="47">
        <v>45918</v>
      </c>
      <c r="E2809" s="8">
        <v>227.25</v>
      </c>
      <c r="F2809" s="8">
        <f t="shared" si="387"/>
        <v>19998</v>
      </c>
      <c r="G2809" s="56">
        <f t="shared" si="388"/>
        <v>227.25</v>
      </c>
      <c r="H2809" s="26">
        <v>141727</v>
      </c>
      <c r="I2809" s="26"/>
      <c r="J2809" s="26">
        <v>1</v>
      </c>
      <c r="K2809" s="26">
        <v>1</v>
      </c>
      <c r="L2809" s="26">
        <f t="shared" si="392"/>
        <v>0</v>
      </c>
      <c r="M2809" s="26" t="s">
        <v>3657</v>
      </c>
      <c r="N2809" s="47">
        <v>45920</v>
      </c>
      <c r="O2809" s="57">
        <v>30527.25</v>
      </c>
      <c r="P2809" s="26" t="s">
        <v>2055</v>
      </c>
      <c r="Q2809" s="26">
        <v>58155928261</v>
      </c>
      <c r="R2809" s="26" t="s">
        <v>41</v>
      </c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>
        <v>45922</v>
      </c>
      <c r="Y2809" s="26">
        <f t="shared" si="389"/>
        <v>2</v>
      </c>
      <c r="Z2809" s="26" t="str">
        <f t="shared" si="390"/>
        <v>Saturday</v>
      </c>
      <c r="AA2809" s="26" t="str">
        <f t="shared" si="391"/>
        <v>Monday</v>
      </c>
      <c r="AB2809" s="26" t="str">
        <f>VLOOKUP(U2809,'Currency Sheet'!A:C,3,)</f>
        <v>DOLLAR</v>
      </c>
      <c r="AC2809" s="71" t="str">
        <f>VLOOKUP(P2809,'Customer List'!B:D,3,)</f>
        <v>OutStation</v>
      </c>
    </row>
    <row r="2810" spans="1:29" hidden="1" x14ac:dyDescent="0.25">
      <c r="A2810" s="26">
        <f t="shared" si="384"/>
        <v>2809</v>
      </c>
      <c r="B2810" s="26" t="s">
        <v>3594</v>
      </c>
      <c r="C2810" s="47">
        <v>45912</v>
      </c>
      <c r="D2810" s="47">
        <v>45918</v>
      </c>
      <c r="E2810" s="8">
        <v>193.2</v>
      </c>
      <c r="F2810" s="8">
        <f t="shared" si="387"/>
        <v>17001.599999999999</v>
      </c>
      <c r="G2810" s="56">
        <f t="shared" si="388"/>
        <v>193.2</v>
      </c>
      <c r="H2810" s="26">
        <v>156604</v>
      </c>
      <c r="I2810" s="26"/>
      <c r="J2810" s="26">
        <v>1</v>
      </c>
      <c r="K2810" s="26">
        <v>1</v>
      </c>
      <c r="L2810" s="26">
        <f t="shared" si="392"/>
        <v>0</v>
      </c>
      <c r="M2810" s="26" t="s">
        <v>3670</v>
      </c>
      <c r="N2810" s="47">
        <v>45920</v>
      </c>
      <c r="O2810" s="57">
        <v>20964.96</v>
      </c>
      <c r="P2810" s="26" t="s">
        <v>277</v>
      </c>
      <c r="Q2810" s="26">
        <v>58155927303</v>
      </c>
      <c r="R2810" s="26" t="s">
        <v>41</v>
      </c>
      <c r="S2810" s="3">
        <v>4</v>
      </c>
      <c r="T2810" s="58"/>
      <c r="U2810" s="26" t="s">
        <v>19</v>
      </c>
      <c r="V2810" s="26" t="str">
        <f>VLOOKUP(P2810,'Customer List'!B:C,2,)</f>
        <v>Pune</v>
      </c>
      <c r="W2810" s="59"/>
      <c r="X2810" s="47">
        <v>45923</v>
      </c>
      <c r="Y2810" s="26">
        <f t="shared" si="389"/>
        <v>3</v>
      </c>
      <c r="Z2810" s="26" t="str">
        <f t="shared" si="390"/>
        <v>Saturday</v>
      </c>
      <c r="AA2810" s="26" t="str">
        <f t="shared" si="391"/>
        <v>Tuesday</v>
      </c>
      <c r="AB2810" s="26" t="str">
        <f>VLOOKUP(U2810,'Currency Sheet'!A:C,3,)</f>
        <v>DOLLAR</v>
      </c>
      <c r="AC2810" s="71" t="str">
        <f>VLOOKUP(P2810,'Customer List'!B:D,3,)</f>
        <v>OutStation</v>
      </c>
    </row>
    <row r="2811" spans="1:29" hidden="1" x14ac:dyDescent="0.25">
      <c r="A2811" s="26">
        <f t="shared" si="384"/>
        <v>2810</v>
      </c>
      <c r="B2811" s="26" t="s">
        <v>3594</v>
      </c>
      <c r="C2811" s="47">
        <v>45912</v>
      </c>
      <c r="D2811" s="47">
        <v>45918</v>
      </c>
      <c r="E2811" s="8">
        <v>157.5</v>
      </c>
      <c r="F2811" s="8">
        <f t="shared" si="387"/>
        <v>13860</v>
      </c>
      <c r="G2811" s="56">
        <f t="shared" si="388"/>
        <v>315</v>
      </c>
      <c r="H2811" s="26">
        <v>159214</v>
      </c>
      <c r="I2811" s="26"/>
      <c r="J2811" s="26">
        <v>2</v>
      </c>
      <c r="K2811" s="26">
        <v>2</v>
      </c>
      <c r="L2811" s="26">
        <f t="shared" si="392"/>
        <v>0</v>
      </c>
      <c r="M2811" s="26" t="s">
        <v>3657</v>
      </c>
      <c r="N2811" s="47">
        <v>45920</v>
      </c>
      <c r="O2811" s="57">
        <v>45337.5</v>
      </c>
      <c r="P2811" s="26" t="s">
        <v>2055</v>
      </c>
      <c r="Q2811" s="26">
        <v>58155928261</v>
      </c>
      <c r="R2811" s="26" t="s">
        <v>41</v>
      </c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>
        <v>45922</v>
      </c>
      <c r="Y2811" s="26">
        <f t="shared" si="389"/>
        <v>2</v>
      </c>
      <c r="Z2811" s="26" t="str">
        <f t="shared" si="390"/>
        <v>Saturday</v>
      </c>
      <c r="AA2811" s="26" t="str">
        <f t="shared" si="391"/>
        <v>Monday</v>
      </c>
      <c r="AB2811" s="26" t="str">
        <f>VLOOKUP(U2811,'Currency Sheet'!A:C,3,)</f>
        <v>DOLLAR</v>
      </c>
      <c r="AC2811" s="71" t="str">
        <f>VLOOKUP(P2811,'Customer List'!B:D,3,)</f>
        <v>OutStation</v>
      </c>
    </row>
    <row r="2812" spans="1:29" hidden="1" x14ac:dyDescent="0.25">
      <c r="A2812" s="26">
        <f t="shared" si="384"/>
        <v>2811</v>
      </c>
      <c r="B2812" s="26" t="s">
        <v>3594</v>
      </c>
      <c r="C2812" s="47">
        <v>45912</v>
      </c>
      <c r="D2812" s="47">
        <v>45918</v>
      </c>
      <c r="E2812" s="8">
        <v>68.599999999999994</v>
      </c>
      <c r="F2812" s="8">
        <f t="shared" si="387"/>
        <v>6036.7999999999993</v>
      </c>
      <c r="G2812" s="56">
        <f t="shared" si="388"/>
        <v>343</v>
      </c>
      <c r="H2812" s="26">
        <v>300602</v>
      </c>
      <c r="I2812" s="26"/>
      <c r="J2812" s="26">
        <v>5</v>
      </c>
      <c r="K2812" s="26">
        <v>5</v>
      </c>
      <c r="L2812" s="26">
        <f t="shared" si="392"/>
        <v>0</v>
      </c>
      <c r="M2812" s="26" t="s">
        <v>3672</v>
      </c>
      <c r="N2812" s="47">
        <v>45920</v>
      </c>
      <c r="O2812" s="57">
        <v>53165</v>
      </c>
      <c r="P2812" s="26" t="s">
        <v>631</v>
      </c>
      <c r="Q2812" s="26">
        <v>58155919651</v>
      </c>
      <c r="R2812" s="26" t="s">
        <v>41</v>
      </c>
      <c r="S2812" s="3">
        <v>4</v>
      </c>
      <c r="T2812" s="58"/>
      <c r="U2812" s="26" t="s">
        <v>19</v>
      </c>
      <c r="V2812" s="26" t="str">
        <f>VLOOKUP(P2812,'Customer List'!B:C,2,)</f>
        <v>Telangana</v>
      </c>
      <c r="W2812" s="59"/>
      <c r="X2812" s="47">
        <v>45922</v>
      </c>
      <c r="Y2812" s="26">
        <f t="shared" si="389"/>
        <v>2</v>
      </c>
      <c r="Z2812" s="26" t="str">
        <f t="shared" si="390"/>
        <v>Saturday</v>
      </c>
      <c r="AA2812" s="26" t="str">
        <f t="shared" si="391"/>
        <v>Monday</v>
      </c>
      <c r="AB2812" s="26" t="str">
        <f>VLOOKUP(U2812,'Currency Sheet'!A:C,3,)</f>
        <v>DOLLAR</v>
      </c>
      <c r="AC2812" s="71" t="str">
        <f>VLOOKUP(P2812,'Customer List'!B:D,3,)</f>
        <v>OutStation</v>
      </c>
    </row>
    <row r="2813" spans="1:29" hidden="1" x14ac:dyDescent="0.25">
      <c r="A2813" s="26">
        <f t="shared" si="384"/>
        <v>2812</v>
      </c>
      <c r="B2813" s="26" t="s">
        <v>3594</v>
      </c>
      <c r="C2813" s="47">
        <v>45912</v>
      </c>
      <c r="D2813" s="47">
        <v>45918</v>
      </c>
      <c r="E2813" s="8">
        <v>297</v>
      </c>
      <c r="F2813" s="8">
        <f t="shared" si="387"/>
        <v>26136</v>
      </c>
      <c r="G2813" s="56">
        <f t="shared" si="388"/>
        <v>891</v>
      </c>
      <c r="H2813" s="26">
        <v>301044</v>
      </c>
      <c r="I2813" s="26"/>
      <c r="J2813" s="26">
        <v>3</v>
      </c>
      <c r="K2813" s="26">
        <v>3</v>
      </c>
      <c r="L2813" s="26">
        <f t="shared" si="392"/>
        <v>0</v>
      </c>
      <c r="M2813" s="26" t="s">
        <v>3657</v>
      </c>
      <c r="N2813" s="47">
        <v>45920</v>
      </c>
      <c r="O2813" s="57">
        <v>119691</v>
      </c>
      <c r="P2813" s="26" t="s">
        <v>2055</v>
      </c>
      <c r="Q2813" s="26">
        <v>58155928261</v>
      </c>
      <c r="R2813" s="26" t="s">
        <v>41</v>
      </c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>
        <v>45922</v>
      </c>
      <c r="Y2813" s="26">
        <f t="shared" si="389"/>
        <v>2</v>
      </c>
      <c r="Z2813" s="26" t="str">
        <f t="shared" si="390"/>
        <v>Saturday</v>
      </c>
      <c r="AA2813" s="26" t="str">
        <f t="shared" si="391"/>
        <v>Monday</v>
      </c>
      <c r="AB2813" s="26" t="str">
        <f>VLOOKUP(U2813,'Currency Sheet'!A:C,3,)</f>
        <v>DOLLAR</v>
      </c>
      <c r="AC2813" s="71" t="str">
        <f>VLOOKUP(P2813,'Customer List'!B:D,3,)</f>
        <v>OutStation</v>
      </c>
    </row>
    <row r="2814" spans="1:29" hidden="1" x14ac:dyDescent="0.25">
      <c r="A2814" s="26">
        <f t="shared" si="384"/>
        <v>2813</v>
      </c>
      <c r="B2814" s="26" t="s">
        <v>3594</v>
      </c>
      <c r="C2814" s="47">
        <v>45912</v>
      </c>
      <c r="D2814" s="47">
        <v>45918</v>
      </c>
      <c r="E2814" s="8">
        <v>207.9</v>
      </c>
      <c r="F2814" s="8">
        <f t="shared" si="387"/>
        <v>18295.2</v>
      </c>
      <c r="G2814" s="56">
        <f t="shared" si="388"/>
        <v>623.70000000000005</v>
      </c>
      <c r="H2814" s="26">
        <v>302910</v>
      </c>
      <c r="I2814" s="26"/>
      <c r="J2814" s="26">
        <v>3</v>
      </c>
      <c r="K2814" s="26">
        <v>3</v>
      </c>
      <c r="L2814" s="26">
        <f t="shared" si="392"/>
        <v>0</v>
      </c>
      <c r="M2814" s="26" t="s">
        <v>3657</v>
      </c>
      <c r="N2814" s="47">
        <v>45920</v>
      </c>
      <c r="O2814" s="57">
        <v>89768.25</v>
      </c>
      <c r="P2814" s="26" t="s">
        <v>2055</v>
      </c>
      <c r="Q2814" s="26">
        <v>58155928261</v>
      </c>
      <c r="R2814" s="26" t="s">
        <v>41</v>
      </c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/>
      <c r="X2814" s="47">
        <v>45922</v>
      </c>
      <c r="Y2814" s="26">
        <f t="shared" si="389"/>
        <v>2</v>
      </c>
      <c r="Z2814" s="26" t="str">
        <f t="shared" si="390"/>
        <v>Saturday</v>
      </c>
      <c r="AA2814" s="26" t="str">
        <f t="shared" si="391"/>
        <v>Monday</v>
      </c>
      <c r="AB2814" s="26" t="str">
        <f>VLOOKUP(U2814,'Currency Sheet'!A:C,3,)</f>
        <v>DOLLAR</v>
      </c>
      <c r="AC2814" s="71" t="str">
        <f>VLOOKUP(P2814,'Customer List'!B:D,3,)</f>
        <v>OutStation</v>
      </c>
    </row>
    <row r="2815" spans="1:29" x14ac:dyDescent="0.25">
      <c r="A2815" s="26">
        <f t="shared" si="384"/>
        <v>2814</v>
      </c>
      <c r="B2815" s="26" t="s">
        <v>3594</v>
      </c>
      <c r="C2815" s="47">
        <v>45912</v>
      </c>
      <c r="D2815" s="47">
        <v>45918</v>
      </c>
      <c r="E2815" s="8">
        <v>153</v>
      </c>
      <c r="F2815" s="8">
        <f t="shared" si="387"/>
        <v>13464</v>
      </c>
      <c r="G2815" s="56">
        <f t="shared" si="388"/>
        <v>306</v>
      </c>
      <c r="H2815" s="26">
        <v>303529</v>
      </c>
      <c r="I2815" s="26"/>
      <c r="J2815" s="26">
        <v>2</v>
      </c>
      <c r="K2815" s="26">
        <v>2</v>
      </c>
      <c r="L2815" s="26">
        <f t="shared" si="392"/>
        <v>0</v>
      </c>
      <c r="M2815" s="26" t="s">
        <v>3651</v>
      </c>
      <c r="N2815" s="47">
        <v>45923</v>
      </c>
      <c r="O2815" s="57">
        <v>46165</v>
      </c>
      <c r="P2815" s="26" t="s">
        <v>654</v>
      </c>
      <c r="Q2815" s="26" t="s">
        <v>2078</v>
      </c>
      <c r="R2815" s="26" t="s">
        <v>638</v>
      </c>
      <c r="S2815" s="3">
        <v>4</v>
      </c>
      <c r="T2815" s="58" t="s">
        <v>3706</v>
      </c>
      <c r="U2815" s="26" t="s">
        <v>19</v>
      </c>
      <c r="V2815" s="26" t="str">
        <f>VLOOKUP(P2815,'Customer List'!B:C,2,)</f>
        <v>Delhi</v>
      </c>
      <c r="W2815" s="59" t="s">
        <v>606</v>
      </c>
      <c r="X2815" s="47"/>
      <c r="Y2815" s="26" t="str">
        <f t="shared" si="389"/>
        <v/>
      </c>
      <c r="Z2815" s="26" t="str">
        <f t="shared" si="390"/>
        <v>Tuesday</v>
      </c>
      <c r="AA2815" s="26" t="str">
        <f t="shared" si="391"/>
        <v/>
      </c>
      <c r="AB2815" s="26" t="str">
        <f>VLOOKUP(U2815,'Currency Sheet'!A:C,3,)</f>
        <v>DOLLAR</v>
      </c>
      <c r="AC2815" s="71" t="str">
        <f>VLOOKUP(P2815,'Customer List'!B:D,3,)</f>
        <v>Local</v>
      </c>
    </row>
    <row r="2816" spans="1:29" hidden="1" x14ac:dyDescent="0.25">
      <c r="A2816" s="26">
        <f t="shared" si="384"/>
        <v>2815</v>
      </c>
      <c r="B2816" s="26" t="s">
        <v>3594</v>
      </c>
      <c r="C2816" s="47">
        <v>45912</v>
      </c>
      <c r="D2816" s="47">
        <v>45918</v>
      </c>
      <c r="E2816" s="8">
        <v>300.75</v>
      </c>
      <c r="F2816" s="8">
        <f t="shared" si="387"/>
        <v>26466</v>
      </c>
      <c r="G2816" s="56">
        <f t="shared" si="388"/>
        <v>902.25</v>
      </c>
      <c r="H2816" s="26">
        <v>304042</v>
      </c>
      <c r="I2816" s="26"/>
      <c r="J2816" s="26">
        <v>3</v>
      </c>
      <c r="K2816" s="26">
        <v>3</v>
      </c>
      <c r="L2816" s="26">
        <f t="shared" si="392"/>
        <v>0</v>
      </c>
      <c r="M2816" s="26" t="s">
        <v>3657</v>
      </c>
      <c r="N2816" s="47">
        <v>45920</v>
      </c>
      <c r="O2816" s="57">
        <v>121202.25</v>
      </c>
      <c r="P2816" s="26" t="s">
        <v>2055</v>
      </c>
      <c r="Q2816" s="26">
        <v>58155928261</v>
      </c>
      <c r="R2816" s="26" t="s">
        <v>41</v>
      </c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>
        <v>45922</v>
      </c>
      <c r="Y2816" s="26">
        <f t="shared" si="389"/>
        <v>2</v>
      </c>
      <c r="Z2816" s="26" t="str">
        <f t="shared" si="390"/>
        <v>Saturday</v>
      </c>
      <c r="AA2816" s="26" t="str">
        <f t="shared" si="391"/>
        <v>Monday</v>
      </c>
      <c r="AB2816" s="26" t="str">
        <f>VLOOKUP(U2816,'Currency Sheet'!A:C,3,)</f>
        <v>DOLLAR</v>
      </c>
      <c r="AC2816" s="71" t="str">
        <f>VLOOKUP(P2816,'Customer List'!B:D,3,)</f>
        <v>OutStation</v>
      </c>
    </row>
    <row r="2817" spans="1:29" hidden="1" x14ac:dyDescent="0.25">
      <c r="A2817" s="26">
        <f t="shared" si="384"/>
        <v>2816</v>
      </c>
      <c r="B2817" s="26" t="s">
        <v>3594</v>
      </c>
      <c r="C2817" s="47">
        <v>45912</v>
      </c>
      <c r="D2817" s="47">
        <v>45918</v>
      </c>
      <c r="E2817" s="8">
        <v>185.5</v>
      </c>
      <c r="F2817" s="8">
        <f t="shared" si="387"/>
        <v>16324</v>
      </c>
      <c r="G2817" s="56">
        <f t="shared" si="388"/>
        <v>371</v>
      </c>
      <c r="H2817" s="26">
        <v>304120</v>
      </c>
      <c r="I2817" s="26"/>
      <c r="J2817" s="26">
        <v>2</v>
      </c>
      <c r="K2817" s="26">
        <v>2</v>
      </c>
      <c r="L2817" s="26">
        <f t="shared" si="392"/>
        <v>0</v>
      </c>
      <c r="M2817" s="26" t="s">
        <v>3657</v>
      </c>
      <c r="N2817" s="47">
        <v>45920</v>
      </c>
      <c r="O2817" s="57">
        <v>53397.5</v>
      </c>
      <c r="P2817" s="26" t="s">
        <v>2055</v>
      </c>
      <c r="Q2817" s="26">
        <v>58155928261</v>
      </c>
      <c r="R2817" s="26" t="s">
        <v>41</v>
      </c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/>
      <c r="X2817" s="47">
        <v>45922</v>
      </c>
      <c r="Y2817" s="26">
        <f t="shared" si="389"/>
        <v>2</v>
      </c>
      <c r="Z2817" s="26" t="str">
        <f t="shared" si="390"/>
        <v>Saturday</v>
      </c>
      <c r="AA2817" s="26" t="str">
        <f t="shared" si="391"/>
        <v>Monday</v>
      </c>
      <c r="AB2817" s="26" t="str">
        <f>VLOOKUP(U2817,'Currency Sheet'!A:C,3,)</f>
        <v>DOLLAR</v>
      </c>
      <c r="AC2817" s="71" t="str">
        <f>VLOOKUP(P2817,'Customer List'!B:D,3,)</f>
        <v>OutStation</v>
      </c>
    </row>
    <row r="2818" spans="1:29" hidden="1" x14ac:dyDescent="0.25">
      <c r="A2818" s="26">
        <f t="shared" si="384"/>
        <v>2817</v>
      </c>
      <c r="B2818" s="26" t="s">
        <v>3594</v>
      </c>
      <c r="C2818" s="47">
        <v>45912</v>
      </c>
      <c r="D2818" s="47">
        <v>45918</v>
      </c>
      <c r="E2818" s="8">
        <v>226.1</v>
      </c>
      <c r="F2818" s="8">
        <f t="shared" si="387"/>
        <v>19896.8</v>
      </c>
      <c r="G2818" s="56">
        <f t="shared" si="388"/>
        <v>678.3</v>
      </c>
      <c r="H2818" s="26">
        <v>305636</v>
      </c>
      <c r="I2818" s="26"/>
      <c r="J2818" s="26">
        <v>3</v>
      </c>
      <c r="K2818" s="26">
        <v>3</v>
      </c>
      <c r="L2818" s="26">
        <f t="shared" si="392"/>
        <v>0</v>
      </c>
      <c r="M2818" s="26" t="s">
        <v>3657</v>
      </c>
      <c r="N2818" s="47">
        <v>45920</v>
      </c>
      <c r="O2818" s="57">
        <v>97626.75</v>
      </c>
      <c r="P2818" s="26" t="s">
        <v>2055</v>
      </c>
      <c r="Q2818" s="26">
        <v>58155928261</v>
      </c>
      <c r="R2818" s="26" t="s">
        <v>41</v>
      </c>
      <c r="S2818" s="3">
        <v>4</v>
      </c>
      <c r="T2818" s="58"/>
      <c r="U2818" s="26" t="s">
        <v>19</v>
      </c>
      <c r="V2818" s="26" t="str">
        <f>VLOOKUP(P2818,'Customer List'!B:C,2,)</f>
        <v>Hyderabad</v>
      </c>
      <c r="W2818" s="59"/>
      <c r="X2818" s="47">
        <v>45922</v>
      </c>
      <c r="Y2818" s="26">
        <f t="shared" si="389"/>
        <v>2</v>
      </c>
      <c r="Z2818" s="26" t="str">
        <f t="shared" si="390"/>
        <v>Saturday</v>
      </c>
      <c r="AA2818" s="26" t="str">
        <f t="shared" si="391"/>
        <v>Monday</v>
      </c>
      <c r="AB2818" s="26" t="str">
        <f>VLOOKUP(U2818,'Currency Sheet'!A:C,3,)</f>
        <v>DOLLAR</v>
      </c>
      <c r="AC2818" s="71" t="str">
        <f>VLOOKUP(P2818,'Customer List'!B:D,3,)</f>
        <v>OutStation</v>
      </c>
    </row>
    <row r="2819" spans="1:29" hidden="1" x14ac:dyDescent="0.25">
      <c r="A2819" s="26">
        <f t="shared" si="384"/>
        <v>2818</v>
      </c>
      <c r="B2819" s="26" t="s">
        <v>3594</v>
      </c>
      <c r="C2819" s="47">
        <v>45912</v>
      </c>
      <c r="D2819" s="47">
        <v>45918</v>
      </c>
      <c r="E2819" s="8">
        <v>318</v>
      </c>
      <c r="F2819" s="8">
        <f t="shared" si="387"/>
        <v>27984</v>
      </c>
      <c r="G2819" s="56">
        <f t="shared" si="388"/>
        <v>318</v>
      </c>
      <c r="H2819" s="26">
        <v>308120</v>
      </c>
      <c r="I2819" s="26"/>
      <c r="J2819" s="26">
        <v>1</v>
      </c>
      <c r="K2819" s="26">
        <v>1</v>
      </c>
      <c r="L2819" s="26">
        <f t="shared" si="392"/>
        <v>0</v>
      </c>
      <c r="M2819" s="26" t="s">
        <v>3689</v>
      </c>
      <c r="N2819" s="47">
        <v>45920</v>
      </c>
      <c r="O2819" s="57">
        <v>36252</v>
      </c>
      <c r="P2819" s="26" t="s">
        <v>243</v>
      </c>
      <c r="Q2819" s="26">
        <v>58155920465</v>
      </c>
      <c r="R2819" s="26" t="s">
        <v>41</v>
      </c>
      <c r="S2819" s="3">
        <v>4</v>
      </c>
      <c r="T2819" s="58"/>
      <c r="U2819" s="26" t="s">
        <v>19</v>
      </c>
      <c r="V2819" s="26" t="str">
        <f>VLOOKUP(P2819,'Customer List'!B:C,2,)</f>
        <v>Mumbai</v>
      </c>
      <c r="W2819" s="59"/>
      <c r="X2819" s="47">
        <v>45922</v>
      </c>
      <c r="Y2819" s="26">
        <f t="shared" si="389"/>
        <v>2</v>
      </c>
      <c r="Z2819" s="26" t="str">
        <f t="shared" si="390"/>
        <v>Saturday</v>
      </c>
      <c r="AA2819" s="26" t="str">
        <f t="shared" si="391"/>
        <v>Monday</v>
      </c>
      <c r="AB2819" s="26" t="str">
        <f>VLOOKUP(U2819,'Currency Sheet'!A:C,3,)</f>
        <v>DOLLAR</v>
      </c>
      <c r="AC2819" s="71" t="str">
        <f>VLOOKUP(P2819,'Customer List'!B:D,3,)</f>
        <v>OutStation</v>
      </c>
    </row>
    <row r="2820" spans="1:29" hidden="1" x14ac:dyDescent="0.25">
      <c r="A2820" s="26">
        <f t="shared" si="384"/>
        <v>2819</v>
      </c>
      <c r="B2820" s="26" t="s">
        <v>3594</v>
      </c>
      <c r="C2820" s="47">
        <v>45912</v>
      </c>
      <c r="D2820" s="47">
        <v>45918</v>
      </c>
      <c r="E2820" s="8">
        <v>204.4</v>
      </c>
      <c r="F2820" s="8">
        <f t="shared" si="387"/>
        <v>17987.2</v>
      </c>
      <c r="G2820" s="56">
        <f t="shared" si="388"/>
        <v>613.20000000000005</v>
      </c>
      <c r="H2820" s="26">
        <v>324406</v>
      </c>
      <c r="I2820" s="26"/>
      <c r="J2820" s="26">
        <v>3</v>
      </c>
      <c r="K2820" s="26">
        <v>3</v>
      </c>
      <c r="L2820" s="26">
        <f t="shared" si="392"/>
        <v>0</v>
      </c>
      <c r="M2820" s="26" t="s">
        <v>3657</v>
      </c>
      <c r="N2820" s="47">
        <v>45920</v>
      </c>
      <c r="O2820" s="57">
        <v>88257</v>
      </c>
      <c r="P2820" s="26" t="s">
        <v>2055</v>
      </c>
      <c r="Q2820" s="26">
        <v>58155928261</v>
      </c>
      <c r="R2820" s="26" t="s">
        <v>41</v>
      </c>
      <c r="S2820" s="3">
        <v>4</v>
      </c>
      <c r="T2820" s="58"/>
      <c r="U2820" s="26" t="s">
        <v>19</v>
      </c>
      <c r="V2820" s="26" t="str">
        <f>VLOOKUP(P2820,'Customer List'!B:C,2,)</f>
        <v>Hyderabad</v>
      </c>
      <c r="W2820" s="59"/>
      <c r="X2820" s="47">
        <v>45922</v>
      </c>
      <c r="Y2820" s="26">
        <f t="shared" si="389"/>
        <v>2</v>
      </c>
      <c r="Z2820" s="26" t="str">
        <f t="shared" si="390"/>
        <v>Saturday</v>
      </c>
      <c r="AA2820" s="26" t="str">
        <f t="shared" si="391"/>
        <v>Monday</v>
      </c>
      <c r="AB2820" s="26" t="str">
        <f>VLOOKUP(U2820,'Currency Sheet'!A:C,3,)</f>
        <v>DOLLAR</v>
      </c>
      <c r="AC2820" s="71" t="str">
        <f>VLOOKUP(P2820,'Customer List'!B:D,3,)</f>
        <v>OutStation</v>
      </c>
    </row>
    <row r="2821" spans="1:29" hidden="1" x14ac:dyDescent="0.25">
      <c r="A2821" s="26">
        <f t="shared" ref="A2821:A2879" si="393">A2820+1</f>
        <v>2820</v>
      </c>
      <c r="B2821" s="26" t="s">
        <v>3594</v>
      </c>
      <c r="C2821" s="47">
        <v>45912</v>
      </c>
      <c r="D2821" s="47">
        <v>45918</v>
      </c>
      <c r="E2821" s="8">
        <v>334.5</v>
      </c>
      <c r="F2821" s="8">
        <f t="shared" si="387"/>
        <v>29436</v>
      </c>
      <c r="G2821" s="56">
        <f t="shared" si="388"/>
        <v>1003.5</v>
      </c>
      <c r="H2821" s="26">
        <v>353230</v>
      </c>
      <c r="I2821" s="26"/>
      <c r="J2821" s="26">
        <v>3</v>
      </c>
      <c r="K2821" s="26">
        <v>3</v>
      </c>
      <c r="L2821" s="26">
        <f t="shared" si="392"/>
        <v>0</v>
      </c>
      <c r="M2821" s="26" t="s">
        <v>3657</v>
      </c>
      <c r="N2821" s="47">
        <v>45920</v>
      </c>
      <c r="O2821" s="57">
        <v>134803.5</v>
      </c>
      <c r="P2821" s="26" t="s">
        <v>2055</v>
      </c>
      <c r="Q2821" s="26">
        <v>58155928261</v>
      </c>
      <c r="R2821" s="26" t="s">
        <v>41</v>
      </c>
      <c r="S2821" s="3">
        <v>4</v>
      </c>
      <c r="T2821" s="58"/>
      <c r="U2821" s="26" t="s">
        <v>19</v>
      </c>
      <c r="V2821" s="26" t="str">
        <f>VLOOKUP(P2821,'Customer List'!B:C,2,)</f>
        <v>Hyderabad</v>
      </c>
      <c r="W2821" s="59"/>
      <c r="X2821" s="47">
        <v>45922</v>
      </c>
      <c r="Y2821" s="26">
        <f t="shared" si="389"/>
        <v>2</v>
      </c>
      <c r="Z2821" s="26" t="str">
        <f t="shared" si="390"/>
        <v>Saturday</v>
      </c>
      <c r="AA2821" s="26" t="str">
        <f t="shared" si="391"/>
        <v>Monday</v>
      </c>
      <c r="AB2821" s="26" t="str">
        <f>VLOOKUP(U2821,'Currency Sheet'!A:C,3,)</f>
        <v>DOLLAR</v>
      </c>
      <c r="AC2821" s="71" t="str">
        <f>VLOOKUP(P2821,'Customer List'!B:D,3,)</f>
        <v>OutStation</v>
      </c>
    </row>
    <row r="2822" spans="1:29" hidden="1" x14ac:dyDescent="0.25">
      <c r="A2822" s="26">
        <f t="shared" si="393"/>
        <v>2821</v>
      </c>
      <c r="B2822" s="26" t="s">
        <v>3594</v>
      </c>
      <c r="C2822" s="47">
        <v>45912</v>
      </c>
      <c r="D2822" s="47">
        <v>45918</v>
      </c>
      <c r="E2822" s="8">
        <v>156.75</v>
      </c>
      <c r="F2822" s="8">
        <f t="shared" ref="F2822:F2864" si="394">IF(AB2822="DOLLAR",E2822*88,E2822)</f>
        <v>13794</v>
      </c>
      <c r="G2822" s="56">
        <f t="shared" ref="G2822:G2864" si="395">E2822*J2822</f>
        <v>156.75</v>
      </c>
      <c r="H2822" s="26">
        <v>356619</v>
      </c>
      <c r="I2822" s="26"/>
      <c r="J2822" s="26">
        <v>1</v>
      </c>
      <c r="K2822" s="26">
        <v>1</v>
      </c>
      <c r="L2822" s="26">
        <f t="shared" si="392"/>
        <v>0</v>
      </c>
      <c r="M2822" s="26" t="s">
        <v>3662</v>
      </c>
      <c r="N2822" s="47">
        <v>45920</v>
      </c>
      <c r="O2822" s="57">
        <v>22676.5</v>
      </c>
      <c r="P2822" s="26" t="s">
        <v>267</v>
      </c>
      <c r="Q2822" s="26">
        <v>58155923210</v>
      </c>
      <c r="R2822" s="26" t="s">
        <v>41</v>
      </c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>
        <v>45923</v>
      </c>
      <c r="Y2822" s="26">
        <f t="shared" ref="Y2822:Y2863" si="396">IF(X2822="", "", X2822-N2822)</f>
        <v>3</v>
      </c>
      <c r="Z2822" s="26" t="str">
        <f t="shared" ref="Z2822:Z2863" si="397">IF(N2822="", "", TEXT(N2822, "dddd"))</f>
        <v>Saturday</v>
      </c>
      <c r="AA2822" s="26" t="str">
        <f t="shared" ref="AA2822:AA2863" si="398">IF(X2822="", "", TEXT(X2822, "dddd"))</f>
        <v>Tuesday</v>
      </c>
      <c r="AB2822" s="26" t="str">
        <f>VLOOKUP(U2822,'Currency Sheet'!A:C,3,)</f>
        <v>DOLLAR</v>
      </c>
      <c r="AC2822" s="71" t="str">
        <f>VLOOKUP(P2822,'Customer List'!B:D,3,)</f>
        <v>OutStation</v>
      </c>
    </row>
    <row r="2823" spans="1:29" hidden="1" x14ac:dyDescent="0.25">
      <c r="A2823" s="26">
        <f t="shared" si="393"/>
        <v>2822</v>
      </c>
      <c r="B2823" s="26" t="s">
        <v>3594</v>
      </c>
      <c r="C2823" s="47">
        <v>45912</v>
      </c>
      <c r="D2823" s="47">
        <v>45918</v>
      </c>
      <c r="E2823" s="8">
        <v>136.5</v>
      </c>
      <c r="F2823" s="8">
        <f t="shared" si="394"/>
        <v>12012</v>
      </c>
      <c r="G2823" s="56">
        <f t="shared" si="395"/>
        <v>136.5</v>
      </c>
      <c r="H2823" s="26">
        <v>359413</v>
      </c>
      <c r="I2823" s="26"/>
      <c r="J2823" s="26">
        <v>1</v>
      </c>
      <c r="K2823" s="26">
        <v>1</v>
      </c>
      <c r="L2823" s="26">
        <f t="shared" si="392"/>
        <v>0</v>
      </c>
      <c r="M2823" s="26" t="s">
        <v>3662</v>
      </c>
      <c r="N2823" s="47">
        <v>45920</v>
      </c>
      <c r="O2823" s="57">
        <v>19747</v>
      </c>
      <c r="P2823" s="26" t="s">
        <v>267</v>
      </c>
      <c r="Q2823" s="26">
        <v>58155923210</v>
      </c>
      <c r="R2823" s="26" t="s">
        <v>41</v>
      </c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/>
      <c r="X2823" s="47">
        <v>45923</v>
      </c>
      <c r="Y2823" s="26">
        <f t="shared" si="396"/>
        <v>3</v>
      </c>
      <c r="Z2823" s="26" t="str">
        <f t="shared" si="397"/>
        <v>Saturday</v>
      </c>
      <c r="AA2823" s="26" t="str">
        <f t="shared" si="398"/>
        <v>Tuesday</v>
      </c>
      <c r="AB2823" s="26" t="str">
        <f>VLOOKUP(U2823,'Currency Sheet'!A:C,3,)</f>
        <v>DOLLAR</v>
      </c>
      <c r="AC2823" s="71" t="str">
        <f>VLOOKUP(P2823,'Customer List'!B:D,3,)</f>
        <v>OutStation</v>
      </c>
    </row>
    <row r="2824" spans="1:29" hidden="1" x14ac:dyDescent="0.25">
      <c r="A2824" s="26">
        <f t="shared" si="393"/>
        <v>2823</v>
      </c>
      <c r="B2824" s="26" t="s">
        <v>3594</v>
      </c>
      <c r="C2824" s="47">
        <v>45912</v>
      </c>
      <c r="D2824" s="47">
        <v>45918</v>
      </c>
      <c r="E2824" s="8">
        <v>177.75</v>
      </c>
      <c r="F2824" s="8">
        <f t="shared" si="394"/>
        <v>15642</v>
      </c>
      <c r="G2824" s="56">
        <f t="shared" si="395"/>
        <v>177.75</v>
      </c>
      <c r="H2824" s="26">
        <v>360731</v>
      </c>
      <c r="I2824" s="26"/>
      <c r="J2824" s="26">
        <v>1</v>
      </c>
      <c r="K2824" s="26">
        <v>1</v>
      </c>
      <c r="L2824" s="26">
        <f t="shared" ref="L2824:L2863" si="399">J2824-K2824</f>
        <v>0</v>
      </c>
      <c r="M2824" s="26" t="s">
        <v>3662</v>
      </c>
      <c r="N2824" s="47">
        <v>45920</v>
      </c>
      <c r="O2824" s="57">
        <v>25714.5</v>
      </c>
      <c r="P2824" s="26" t="s">
        <v>267</v>
      </c>
      <c r="Q2824" s="26">
        <v>58155923210</v>
      </c>
      <c r="R2824" s="26" t="s">
        <v>41</v>
      </c>
      <c r="S2824" s="3">
        <v>4</v>
      </c>
      <c r="T2824" s="58"/>
      <c r="U2824" s="26" t="s">
        <v>19</v>
      </c>
      <c r="V2824" s="26" t="str">
        <f>VLOOKUP(P2824,'Customer List'!B:C,2,)</f>
        <v>Pune</v>
      </c>
      <c r="W2824" s="59"/>
      <c r="X2824" s="47">
        <v>45923</v>
      </c>
      <c r="Y2824" s="26">
        <f t="shared" si="396"/>
        <v>3</v>
      </c>
      <c r="Z2824" s="26" t="str">
        <f t="shared" si="397"/>
        <v>Saturday</v>
      </c>
      <c r="AA2824" s="26" t="str">
        <f t="shared" si="398"/>
        <v>Tuesday</v>
      </c>
      <c r="AB2824" s="26" t="str">
        <f>VLOOKUP(U2824,'Currency Sheet'!A:C,3,)</f>
        <v>DOLLAR</v>
      </c>
      <c r="AC2824" s="71" t="str">
        <f>VLOOKUP(P2824,'Customer List'!B:D,3,)</f>
        <v>OutStation</v>
      </c>
    </row>
    <row r="2825" spans="1:29" hidden="1" x14ac:dyDescent="0.25">
      <c r="A2825" s="26">
        <f t="shared" si="393"/>
        <v>2824</v>
      </c>
      <c r="B2825" s="26" t="s">
        <v>3594</v>
      </c>
      <c r="C2825" s="47">
        <v>45912</v>
      </c>
      <c r="D2825" s="47">
        <v>45918</v>
      </c>
      <c r="E2825" s="8">
        <v>259</v>
      </c>
      <c r="F2825" s="8">
        <f t="shared" si="394"/>
        <v>22792</v>
      </c>
      <c r="G2825" s="56">
        <f t="shared" si="395"/>
        <v>259</v>
      </c>
      <c r="H2825" s="26">
        <v>369616</v>
      </c>
      <c r="I2825" s="26"/>
      <c r="J2825" s="26">
        <v>1</v>
      </c>
      <c r="K2825" s="26">
        <v>1</v>
      </c>
      <c r="L2825" s="26">
        <f t="shared" si="399"/>
        <v>0</v>
      </c>
      <c r="M2825" s="26" t="s">
        <v>3666</v>
      </c>
      <c r="N2825" s="47">
        <v>45920</v>
      </c>
      <c r="O2825" s="57">
        <v>34410</v>
      </c>
      <c r="P2825" s="26" t="s">
        <v>893</v>
      </c>
      <c r="Q2825" s="26">
        <v>58155919286</v>
      </c>
      <c r="R2825" s="26" t="s">
        <v>41</v>
      </c>
      <c r="S2825" s="3">
        <v>4</v>
      </c>
      <c r="T2825" s="58"/>
      <c r="U2825" s="26" t="s">
        <v>19</v>
      </c>
      <c r="V2825" s="26" t="str">
        <f>VLOOKUP(P2825,'Customer List'!B:C,2,)</f>
        <v>Banglore</v>
      </c>
      <c r="W2825" s="59"/>
      <c r="X2825" s="47">
        <v>45922</v>
      </c>
      <c r="Y2825" s="26">
        <f t="shared" si="396"/>
        <v>2</v>
      </c>
      <c r="Z2825" s="26" t="str">
        <f t="shared" si="397"/>
        <v>Saturday</v>
      </c>
      <c r="AA2825" s="26" t="str">
        <f t="shared" si="398"/>
        <v>Monday</v>
      </c>
      <c r="AB2825" s="26" t="str">
        <f>VLOOKUP(U2825,'Currency Sheet'!A:C,3,)</f>
        <v>DOLLAR</v>
      </c>
      <c r="AC2825" s="71" t="str">
        <f>VLOOKUP(P2825,'Customer List'!B:D,3,)</f>
        <v>OutStation</v>
      </c>
    </row>
    <row r="2826" spans="1:29" hidden="1" x14ac:dyDescent="0.25">
      <c r="A2826" s="26">
        <f t="shared" si="393"/>
        <v>2825</v>
      </c>
      <c r="B2826" s="26" t="s">
        <v>3594</v>
      </c>
      <c r="C2826" s="47">
        <v>45912</v>
      </c>
      <c r="D2826" s="47">
        <v>45918</v>
      </c>
      <c r="E2826" s="8">
        <v>316.5</v>
      </c>
      <c r="F2826" s="8">
        <f t="shared" si="394"/>
        <v>27852</v>
      </c>
      <c r="G2826" s="56">
        <f t="shared" si="395"/>
        <v>633</v>
      </c>
      <c r="H2826" s="26">
        <v>373746</v>
      </c>
      <c r="I2826" s="26"/>
      <c r="J2826" s="26">
        <v>2</v>
      </c>
      <c r="K2826" s="26">
        <v>2</v>
      </c>
      <c r="L2826" s="26">
        <f t="shared" si="399"/>
        <v>0</v>
      </c>
      <c r="M2826" s="26" t="s">
        <v>3667</v>
      </c>
      <c r="N2826" s="47">
        <v>45920</v>
      </c>
      <c r="O2826" s="57">
        <v>91574</v>
      </c>
      <c r="P2826" s="26" t="s">
        <v>893</v>
      </c>
      <c r="Q2826" s="26">
        <v>58155919286</v>
      </c>
      <c r="R2826" s="26" t="s">
        <v>41</v>
      </c>
      <c r="S2826" s="3">
        <v>4</v>
      </c>
      <c r="T2826" s="58"/>
      <c r="U2826" s="26" t="s">
        <v>19</v>
      </c>
      <c r="V2826" s="26" t="str">
        <f>VLOOKUP(P2826,'Customer List'!B:C,2,)</f>
        <v>Banglore</v>
      </c>
      <c r="W2826" s="59"/>
      <c r="X2826" s="47">
        <v>45922</v>
      </c>
      <c r="Y2826" s="26">
        <f t="shared" si="396"/>
        <v>2</v>
      </c>
      <c r="Z2826" s="26" t="str">
        <f t="shared" si="397"/>
        <v>Saturday</v>
      </c>
      <c r="AA2826" s="26" t="str">
        <f t="shared" si="398"/>
        <v>Monday</v>
      </c>
      <c r="AB2826" s="26" t="str">
        <f>VLOOKUP(U2826,'Currency Sheet'!A:C,3,)</f>
        <v>DOLLAR</v>
      </c>
      <c r="AC2826" s="71" t="str">
        <f>VLOOKUP(P2826,'Customer List'!B:D,3,)</f>
        <v>OutStation</v>
      </c>
    </row>
    <row r="2827" spans="1:29" hidden="1" x14ac:dyDescent="0.25">
      <c r="A2827" s="26">
        <f t="shared" si="393"/>
        <v>2826</v>
      </c>
      <c r="B2827" s="26" t="s">
        <v>3594</v>
      </c>
      <c r="C2827" s="47">
        <v>45912</v>
      </c>
      <c r="D2827" s="47">
        <v>45918</v>
      </c>
      <c r="E2827" s="8">
        <v>99.4</v>
      </c>
      <c r="F2827" s="8">
        <f t="shared" si="394"/>
        <v>8747.2000000000007</v>
      </c>
      <c r="G2827" s="56">
        <f t="shared" si="395"/>
        <v>99.4</v>
      </c>
      <c r="H2827" s="26">
        <v>379207</v>
      </c>
      <c r="I2827" s="26"/>
      <c r="J2827" s="26">
        <v>1</v>
      </c>
      <c r="K2827" s="26">
        <v>1</v>
      </c>
      <c r="L2827" s="26">
        <f t="shared" si="399"/>
        <v>0</v>
      </c>
      <c r="M2827" s="26" t="s">
        <v>3662</v>
      </c>
      <c r="N2827" s="47">
        <v>45920</v>
      </c>
      <c r="O2827" s="57">
        <v>15407</v>
      </c>
      <c r="P2827" s="26" t="s">
        <v>267</v>
      </c>
      <c r="Q2827" s="26">
        <v>58155923210</v>
      </c>
      <c r="R2827" s="26" t="s">
        <v>41</v>
      </c>
      <c r="S2827" s="3">
        <v>4</v>
      </c>
      <c r="T2827" s="58"/>
      <c r="U2827" s="26" t="s">
        <v>19</v>
      </c>
      <c r="V2827" s="26" t="str">
        <f>VLOOKUP(P2827,'Customer List'!B:C,2,)</f>
        <v>Pune</v>
      </c>
      <c r="W2827" s="59"/>
      <c r="X2827" s="47">
        <v>45923</v>
      </c>
      <c r="Y2827" s="26">
        <f t="shared" si="396"/>
        <v>3</v>
      </c>
      <c r="Z2827" s="26" t="str">
        <f t="shared" si="397"/>
        <v>Saturday</v>
      </c>
      <c r="AA2827" s="26" t="str">
        <f t="shared" si="398"/>
        <v>Tuesday</v>
      </c>
      <c r="AB2827" s="26" t="str">
        <f>VLOOKUP(U2827,'Currency Sheet'!A:C,3,)</f>
        <v>DOLLAR</v>
      </c>
      <c r="AC2827" s="71" t="str">
        <f>VLOOKUP(P2827,'Customer List'!B:D,3,)</f>
        <v>OutStation</v>
      </c>
    </row>
    <row r="2828" spans="1:29" hidden="1" x14ac:dyDescent="0.25">
      <c r="A2828" s="26">
        <f t="shared" si="393"/>
        <v>2827</v>
      </c>
      <c r="B2828" s="26" t="s">
        <v>3594</v>
      </c>
      <c r="C2828" s="47">
        <v>45912</v>
      </c>
      <c r="D2828" s="47">
        <v>45918</v>
      </c>
      <c r="E2828" s="8">
        <v>199.5</v>
      </c>
      <c r="F2828" s="8">
        <f t="shared" si="394"/>
        <v>17556</v>
      </c>
      <c r="G2828" s="56">
        <f t="shared" si="395"/>
        <v>598.5</v>
      </c>
      <c r="H2828" s="26">
        <v>384808</v>
      </c>
      <c r="I2828" s="26"/>
      <c r="J2828" s="26">
        <v>3</v>
      </c>
      <c r="K2828" s="26">
        <v>3</v>
      </c>
      <c r="L2828" s="26">
        <f t="shared" si="399"/>
        <v>0</v>
      </c>
      <c r="M2828" s="26" t="s">
        <v>3657</v>
      </c>
      <c r="N2828" s="47">
        <v>45920</v>
      </c>
      <c r="O2828" s="57">
        <v>86141.25</v>
      </c>
      <c r="P2828" s="26" t="s">
        <v>2055</v>
      </c>
      <c r="Q2828" s="26">
        <v>58155928261</v>
      </c>
      <c r="R2828" s="26" t="s">
        <v>41</v>
      </c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>
        <v>45922</v>
      </c>
      <c r="Y2828" s="26">
        <f t="shared" si="396"/>
        <v>2</v>
      </c>
      <c r="Z2828" s="26" t="str">
        <f t="shared" si="397"/>
        <v>Saturday</v>
      </c>
      <c r="AA2828" s="26" t="str">
        <f t="shared" si="398"/>
        <v>Monday</v>
      </c>
      <c r="AB2828" s="26" t="str">
        <f>VLOOKUP(U2828,'Currency Sheet'!A:C,3,)</f>
        <v>DOLLAR</v>
      </c>
      <c r="AC2828" s="71" t="str">
        <f>VLOOKUP(P2828,'Customer List'!B:D,3,)</f>
        <v>OutStation</v>
      </c>
    </row>
    <row r="2829" spans="1:29" hidden="1" x14ac:dyDescent="0.25">
      <c r="A2829" s="26">
        <f t="shared" si="393"/>
        <v>2828</v>
      </c>
      <c r="B2829" s="26" t="s">
        <v>3594</v>
      </c>
      <c r="C2829" s="47">
        <v>45912</v>
      </c>
      <c r="D2829" s="47">
        <v>45918</v>
      </c>
      <c r="E2829" s="8">
        <v>250.6</v>
      </c>
      <c r="F2829" s="8">
        <f t="shared" si="394"/>
        <v>22052.799999999999</v>
      </c>
      <c r="G2829" s="56">
        <f t="shared" si="395"/>
        <v>250.6</v>
      </c>
      <c r="H2829" s="26">
        <v>395004</v>
      </c>
      <c r="I2829" s="26"/>
      <c r="J2829" s="26">
        <v>1</v>
      </c>
      <c r="K2829" s="26"/>
      <c r="L2829" s="26">
        <f t="shared" si="399"/>
        <v>1</v>
      </c>
      <c r="M2829" s="26"/>
      <c r="N2829" s="47"/>
      <c r="O2829" s="57"/>
      <c r="P2829" s="26" t="s">
        <v>626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Delhi</v>
      </c>
      <c r="W2829" s="59" t="s">
        <v>606</v>
      </c>
      <c r="X2829" s="47"/>
      <c r="Y2829" s="26" t="str">
        <f t="shared" si="396"/>
        <v/>
      </c>
      <c r="Z2829" s="26" t="str">
        <f t="shared" si="397"/>
        <v/>
      </c>
      <c r="AA2829" s="26" t="str">
        <f t="shared" si="398"/>
        <v/>
      </c>
      <c r="AB2829" s="26" t="str">
        <f>VLOOKUP(U2829,'Currency Sheet'!A:C,3,)</f>
        <v>DOLLAR</v>
      </c>
      <c r="AC2829" s="71" t="str">
        <f>VLOOKUP(P2829,'Customer List'!B:D,3,)</f>
        <v>Local</v>
      </c>
    </row>
    <row r="2830" spans="1:29" hidden="1" x14ac:dyDescent="0.25">
      <c r="A2830" s="26">
        <f t="shared" si="393"/>
        <v>2829</v>
      </c>
      <c r="B2830" s="26" t="s">
        <v>3594</v>
      </c>
      <c r="C2830" s="47">
        <v>45912</v>
      </c>
      <c r="D2830" s="47">
        <v>45918</v>
      </c>
      <c r="E2830" s="8">
        <v>116.89999999999999</v>
      </c>
      <c r="F2830" s="8">
        <f t="shared" si="394"/>
        <v>10287.199999999999</v>
      </c>
      <c r="G2830" s="56">
        <f t="shared" si="395"/>
        <v>350.7</v>
      </c>
      <c r="H2830" s="26">
        <v>400118</v>
      </c>
      <c r="I2830" s="26"/>
      <c r="J2830" s="26">
        <v>3</v>
      </c>
      <c r="K2830" s="26">
        <v>3</v>
      </c>
      <c r="L2830" s="26">
        <f t="shared" si="399"/>
        <v>0</v>
      </c>
      <c r="M2830" s="26" t="s">
        <v>3657</v>
      </c>
      <c r="N2830" s="47">
        <v>45920</v>
      </c>
      <c r="O2830" s="57">
        <v>50475.75</v>
      </c>
      <c r="P2830" s="26" t="s">
        <v>2055</v>
      </c>
      <c r="Q2830" s="26">
        <v>58155928261</v>
      </c>
      <c r="R2830" s="26" t="s">
        <v>41</v>
      </c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>
        <v>45922</v>
      </c>
      <c r="Y2830" s="26">
        <f t="shared" si="396"/>
        <v>2</v>
      </c>
      <c r="Z2830" s="26" t="str">
        <f t="shared" si="397"/>
        <v>Saturday</v>
      </c>
      <c r="AA2830" s="26" t="str">
        <f t="shared" si="398"/>
        <v>Monday</v>
      </c>
      <c r="AB2830" s="26" t="str">
        <f>VLOOKUP(U2830,'Currency Sheet'!A:C,3,)</f>
        <v>DOLLAR</v>
      </c>
      <c r="AC2830" s="71" t="str">
        <f>VLOOKUP(P2830,'Customer List'!B:D,3,)</f>
        <v>OutStation</v>
      </c>
    </row>
    <row r="2831" spans="1:29" hidden="1" x14ac:dyDescent="0.25">
      <c r="A2831" s="26">
        <f t="shared" si="393"/>
        <v>2830</v>
      </c>
      <c r="B2831" s="26" t="s">
        <v>3594</v>
      </c>
      <c r="C2831" s="47">
        <v>45912</v>
      </c>
      <c r="D2831" s="47">
        <v>45918</v>
      </c>
      <c r="E2831" s="8">
        <v>125.3</v>
      </c>
      <c r="F2831" s="8">
        <f t="shared" si="394"/>
        <v>11026.4</v>
      </c>
      <c r="G2831" s="56">
        <f t="shared" si="395"/>
        <v>375.9</v>
      </c>
      <c r="H2831" s="26">
        <v>400128</v>
      </c>
      <c r="I2831" s="26"/>
      <c r="J2831" s="26">
        <v>3</v>
      </c>
      <c r="K2831" s="26">
        <v>3</v>
      </c>
      <c r="L2831" s="26">
        <f t="shared" si="399"/>
        <v>0</v>
      </c>
      <c r="M2831" s="26" t="s">
        <v>3657</v>
      </c>
      <c r="N2831" s="47">
        <v>45920</v>
      </c>
      <c r="O2831" s="57">
        <v>54102.75</v>
      </c>
      <c r="P2831" s="26" t="s">
        <v>2055</v>
      </c>
      <c r="Q2831" s="26">
        <v>58155928261</v>
      </c>
      <c r="R2831" s="26" t="s">
        <v>41</v>
      </c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/>
      <c r="X2831" s="47">
        <v>45922</v>
      </c>
      <c r="Y2831" s="26">
        <f t="shared" si="396"/>
        <v>2</v>
      </c>
      <c r="Z2831" s="26" t="str">
        <f t="shared" si="397"/>
        <v>Saturday</v>
      </c>
      <c r="AA2831" s="26" t="str">
        <f t="shared" si="398"/>
        <v>Monday</v>
      </c>
      <c r="AB2831" s="26" t="str">
        <f>VLOOKUP(U2831,'Currency Sheet'!A:C,3,)</f>
        <v>DOLLAR</v>
      </c>
      <c r="AC2831" s="71" t="str">
        <f>VLOOKUP(P2831,'Customer List'!B:D,3,)</f>
        <v>OutStation</v>
      </c>
    </row>
    <row r="2832" spans="1:29" hidden="1" x14ac:dyDescent="0.25">
      <c r="A2832" s="26">
        <f t="shared" si="393"/>
        <v>2831</v>
      </c>
      <c r="B2832" s="26" t="s">
        <v>3594</v>
      </c>
      <c r="C2832" s="47">
        <v>45912</v>
      </c>
      <c r="D2832" s="47">
        <v>45918</v>
      </c>
      <c r="E2832" s="8">
        <v>32.9</v>
      </c>
      <c r="F2832" s="8">
        <f t="shared" si="394"/>
        <v>2895.2</v>
      </c>
      <c r="G2832" s="56">
        <f t="shared" si="395"/>
        <v>32.9</v>
      </c>
      <c r="H2832" s="26">
        <v>400137</v>
      </c>
      <c r="I2832" s="26"/>
      <c r="J2832" s="26">
        <v>1</v>
      </c>
      <c r="K2832" s="26">
        <v>1</v>
      </c>
      <c r="L2832" s="26">
        <f t="shared" si="399"/>
        <v>0</v>
      </c>
      <c r="M2832" s="26" t="s">
        <v>3676</v>
      </c>
      <c r="N2832" s="47">
        <v>45920</v>
      </c>
      <c r="O2832" s="57">
        <v>4794</v>
      </c>
      <c r="P2832" s="26" t="s">
        <v>630</v>
      </c>
      <c r="Q2832" s="26">
        <v>58155918612</v>
      </c>
      <c r="R2832" s="26" t="s">
        <v>41</v>
      </c>
      <c r="S2832" s="3">
        <v>4</v>
      </c>
      <c r="T2832" s="58"/>
      <c r="U2832" s="26" t="s">
        <v>19</v>
      </c>
      <c r="V2832" s="26" t="str">
        <f>VLOOKUP(P2832,'Customer List'!B:C,2,)</f>
        <v>Gujrat</v>
      </c>
      <c r="W2832" s="59"/>
      <c r="X2832" s="47">
        <v>45922</v>
      </c>
      <c r="Y2832" s="26">
        <f t="shared" si="396"/>
        <v>2</v>
      </c>
      <c r="Z2832" s="26" t="str">
        <f t="shared" si="397"/>
        <v>Saturday</v>
      </c>
      <c r="AA2832" s="26" t="str">
        <f t="shared" si="398"/>
        <v>Monday</v>
      </c>
      <c r="AB2832" s="26" t="str">
        <f>VLOOKUP(U2832,'Currency Sheet'!A:C,3,)</f>
        <v>DOLLAR</v>
      </c>
      <c r="AC2832" s="71" t="str">
        <f>VLOOKUP(P2832,'Customer List'!B:D,3,)</f>
        <v>OutStation</v>
      </c>
    </row>
    <row r="2833" spans="1:29" hidden="1" x14ac:dyDescent="0.25">
      <c r="A2833" s="26">
        <f t="shared" si="393"/>
        <v>2832</v>
      </c>
      <c r="B2833" s="26" t="s">
        <v>3594</v>
      </c>
      <c r="C2833" s="47">
        <v>45912</v>
      </c>
      <c r="D2833" s="47">
        <v>45918</v>
      </c>
      <c r="E2833" s="8">
        <v>82.6</v>
      </c>
      <c r="F2833" s="8">
        <f t="shared" si="394"/>
        <v>7268.7999999999993</v>
      </c>
      <c r="G2833" s="56">
        <f t="shared" si="395"/>
        <v>82.6</v>
      </c>
      <c r="H2833" s="26">
        <v>400208</v>
      </c>
      <c r="I2833" s="26"/>
      <c r="J2833" s="26">
        <v>1</v>
      </c>
      <c r="K2833" s="26">
        <v>1</v>
      </c>
      <c r="L2833" s="26">
        <f t="shared" si="399"/>
        <v>0</v>
      </c>
      <c r="M2833" s="26" t="s">
        <v>3657</v>
      </c>
      <c r="N2833" s="47">
        <v>45920</v>
      </c>
      <c r="O2833" s="57">
        <v>11888.5</v>
      </c>
      <c r="P2833" s="26" t="s">
        <v>2055</v>
      </c>
      <c r="Q2833" s="26">
        <v>58155928261</v>
      </c>
      <c r="R2833" s="26" t="s">
        <v>41</v>
      </c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>
        <v>45922</v>
      </c>
      <c r="Y2833" s="26">
        <f t="shared" si="396"/>
        <v>2</v>
      </c>
      <c r="Z2833" s="26" t="str">
        <f t="shared" si="397"/>
        <v>Saturday</v>
      </c>
      <c r="AA2833" s="26" t="str">
        <f t="shared" si="398"/>
        <v>Monday</v>
      </c>
      <c r="AB2833" s="26" t="str">
        <f>VLOOKUP(U2833,'Currency Sheet'!A:C,3,)</f>
        <v>DOLLAR</v>
      </c>
      <c r="AC2833" s="71" t="str">
        <f>VLOOKUP(P2833,'Customer List'!B:D,3,)</f>
        <v>OutStation</v>
      </c>
    </row>
    <row r="2834" spans="1:29" hidden="1" x14ac:dyDescent="0.25">
      <c r="A2834" s="26">
        <f t="shared" si="393"/>
        <v>2833</v>
      </c>
      <c r="B2834" s="26" t="s">
        <v>3594</v>
      </c>
      <c r="C2834" s="47">
        <v>45912</v>
      </c>
      <c r="D2834" s="47">
        <v>45918</v>
      </c>
      <c r="E2834" s="8">
        <v>309.75</v>
      </c>
      <c r="F2834" s="8">
        <f t="shared" si="394"/>
        <v>27258</v>
      </c>
      <c r="G2834" s="56">
        <f t="shared" si="395"/>
        <v>929.25</v>
      </c>
      <c r="H2834" s="26">
        <v>400274</v>
      </c>
      <c r="I2834" s="26"/>
      <c r="J2834" s="26">
        <v>3</v>
      </c>
      <c r="K2834" s="26">
        <v>3</v>
      </c>
      <c r="L2834" s="26">
        <f t="shared" si="399"/>
        <v>0</v>
      </c>
      <c r="M2834" s="26" t="s">
        <v>3657</v>
      </c>
      <c r="N2834" s="47">
        <v>45920</v>
      </c>
      <c r="O2834" s="57">
        <v>124829.25</v>
      </c>
      <c r="P2834" s="26" t="s">
        <v>2055</v>
      </c>
      <c r="Q2834" s="26">
        <v>58155928261</v>
      </c>
      <c r="R2834" s="26" t="s">
        <v>41</v>
      </c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>
        <v>45922</v>
      </c>
      <c r="Y2834" s="26">
        <f t="shared" si="396"/>
        <v>2</v>
      </c>
      <c r="Z2834" s="26" t="str">
        <f t="shared" si="397"/>
        <v>Saturday</v>
      </c>
      <c r="AA2834" s="26" t="str">
        <f t="shared" si="398"/>
        <v>Monday</v>
      </c>
      <c r="AB2834" s="26" t="str">
        <f>VLOOKUP(U2834,'Currency Sheet'!A:C,3,)</f>
        <v>DOLLAR</v>
      </c>
      <c r="AC2834" s="71" t="str">
        <f>VLOOKUP(P2834,'Customer List'!B:D,3,)</f>
        <v>OutStation</v>
      </c>
    </row>
    <row r="2835" spans="1:29" hidden="1" x14ac:dyDescent="0.25">
      <c r="A2835" s="26">
        <f t="shared" si="393"/>
        <v>2834</v>
      </c>
      <c r="B2835" s="26" t="s">
        <v>3594</v>
      </c>
      <c r="C2835" s="47">
        <v>45912</v>
      </c>
      <c r="D2835" s="47">
        <v>45918</v>
      </c>
      <c r="E2835" s="8">
        <v>135.1</v>
      </c>
      <c r="F2835" s="8">
        <f t="shared" si="394"/>
        <v>11888.8</v>
      </c>
      <c r="G2835" s="56">
        <f t="shared" si="395"/>
        <v>270.2</v>
      </c>
      <c r="H2835" s="26">
        <v>400334</v>
      </c>
      <c r="I2835" s="26"/>
      <c r="J2835" s="26">
        <v>2</v>
      </c>
      <c r="K2835" s="26">
        <v>2</v>
      </c>
      <c r="L2835" s="26">
        <f t="shared" si="399"/>
        <v>0</v>
      </c>
      <c r="M2835" s="26" t="s">
        <v>3657</v>
      </c>
      <c r="N2835" s="47">
        <v>45920</v>
      </c>
      <c r="O2835" s="57">
        <v>38889.5</v>
      </c>
      <c r="P2835" s="26" t="s">
        <v>2055</v>
      </c>
      <c r="Q2835" s="26">
        <v>58155928261</v>
      </c>
      <c r="R2835" s="26" t="s">
        <v>41</v>
      </c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/>
      <c r="X2835" s="47">
        <v>45922</v>
      </c>
      <c r="Y2835" s="26">
        <f t="shared" si="396"/>
        <v>2</v>
      </c>
      <c r="Z2835" s="26" t="str">
        <f t="shared" si="397"/>
        <v>Saturday</v>
      </c>
      <c r="AA2835" s="26" t="str">
        <f t="shared" si="398"/>
        <v>Monday</v>
      </c>
      <c r="AB2835" s="26" t="str">
        <f>VLOOKUP(U2835,'Currency Sheet'!A:C,3,)</f>
        <v>DOLLAR</v>
      </c>
      <c r="AC2835" s="71" t="str">
        <f>VLOOKUP(P2835,'Customer List'!B:D,3,)</f>
        <v>OutStation</v>
      </c>
    </row>
    <row r="2836" spans="1:29" hidden="1" x14ac:dyDescent="0.25">
      <c r="A2836" s="26">
        <f t="shared" si="393"/>
        <v>2835</v>
      </c>
      <c r="B2836" s="26" t="s">
        <v>3594</v>
      </c>
      <c r="C2836" s="47">
        <v>45912</v>
      </c>
      <c r="D2836" s="47">
        <v>45918</v>
      </c>
      <c r="E2836" s="8">
        <v>346.5</v>
      </c>
      <c r="F2836" s="8">
        <f t="shared" si="394"/>
        <v>30492</v>
      </c>
      <c r="G2836" s="56">
        <f t="shared" si="395"/>
        <v>346.5</v>
      </c>
      <c r="H2836" s="26">
        <v>405225</v>
      </c>
      <c r="I2836" s="26"/>
      <c r="J2836" s="26">
        <v>1</v>
      </c>
      <c r="K2836" s="26">
        <v>1</v>
      </c>
      <c r="L2836" s="26">
        <f t="shared" si="399"/>
        <v>0</v>
      </c>
      <c r="M2836" s="26" t="s">
        <v>3658</v>
      </c>
      <c r="N2836" s="47">
        <v>45920</v>
      </c>
      <c r="O2836" s="57">
        <v>71610</v>
      </c>
      <c r="P2836" s="26" t="s">
        <v>3603</v>
      </c>
      <c r="Q2836" s="26">
        <v>58155920745</v>
      </c>
      <c r="R2836" s="26" t="s">
        <v>41</v>
      </c>
      <c r="S2836" s="3">
        <v>4</v>
      </c>
      <c r="T2836" s="58"/>
      <c r="U2836" s="26" t="s">
        <v>19</v>
      </c>
      <c r="V2836" s="26" t="str">
        <f>VLOOKUP(P2836,'Customer List'!B:C,2,)</f>
        <v>Bhopal</v>
      </c>
      <c r="W2836" s="59"/>
      <c r="X2836" s="47">
        <v>45922</v>
      </c>
      <c r="Y2836" s="26">
        <f t="shared" si="396"/>
        <v>2</v>
      </c>
      <c r="Z2836" s="26" t="str">
        <f t="shared" si="397"/>
        <v>Saturday</v>
      </c>
      <c r="AA2836" s="26" t="str">
        <f t="shared" si="398"/>
        <v>Monday</v>
      </c>
      <c r="AB2836" s="26" t="str">
        <f>VLOOKUP(U2836,'Currency Sheet'!A:C,3,)</f>
        <v>DOLLAR</v>
      </c>
      <c r="AC2836" s="71" t="str">
        <f>VLOOKUP(P2836,'Customer List'!B:D,3,)</f>
        <v>OutStation</v>
      </c>
    </row>
    <row r="2837" spans="1:29" hidden="1" x14ac:dyDescent="0.25">
      <c r="A2837" s="26">
        <f t="shared" si="393"/>
        <v>2836</v>
      </c>
      <c r="B2837" s="26" t="s">
        <v>3594</v>
      </c>
      <c r="C2837" s="47">
        <v>45912</v>
      </c>
      <c r="D2837" s="47">
        <v>45918</v>
      </c>
      <c r="E2837" s="8">
        <v>160.29999999999998</v>
      </c>
      <c r="F2837" s="8">
        <f t="shared" si="394"/>
        <v>14106.399999999998</v>
      </c>
      <c r="G2837" s="56">
        <f t="shared" si="395"/>
        <v>480.9</v>
      </c>
      <c r="H2837" s="26">
        <v>422302</v>
      </c>
      <c r="I2837" s="26"/>
      <c r="J2837" s="26">
        <v>3</v>
      </c>
      <c r="K2837" s="26">
        <v>3</v>
      </c>
      <c r="L2837" s="26">
        <f t="shared" si="399"/>
        <v>0</v>
      </c>
      <c r="M2837" s="26" t="s">
        <v>3657</v>
      </c>
      <c r="N2837" s="47">
        <v>45920</v>
      </c>
      <c r="O2837" s="57">
        <v>69215.25</v>
      </c>
      <c r="P2837" s="26" t="s">
        <v>2055</v>
      </c>
      <c r="Q2837" s="26">
        <v>58155928261</v>
      </c>
      <c r="R2837" s="26" t="s">
        <v>41</v>
      </c>
      <c r="S2837" s="3">
        <v>4</v>
      </c>
      <c r="T2837" s="58"/>
      <c r="U2837" s="26" t="s">
        <v>19</v>
      </c>
      <c r="V2837" s="26" t="str">
        <f>VLOOKUP(P2837,'Customer List'!B:C,2,)</f>
        <v>Hyderabad</v>
      </c>
      <c r="W2837" s="59"/>
      <c r="X2837" s="47">
        <v>45922</v>
      </c>
      <c r="Y2837" s="26">
        <f t="shared" si="396"/>
        <v>2</v>
      </c>
      <c r="Z2837" s="26" t="str">
        <f t="shared" si="397"/>
        <v>Saturday</v>
      </c>
      <c r="AA2837" s="26" t="str">
        <f t="shared" si="398"/>
        <v>Monday</v>
      </c>
      <c r="AB2837" s="26" t="str">
        <f>VLOOKUP(U2837,'Currency Sheet'!A:C,3,)</f>
        <v>DOLLAR</v>
      </c>
      <c r="AC2837" s="71" t="str">
        <f>VLOOKUP(P2837,'Customer List'!B:D,3,)</f>
        <v>OutStation</v>
      </c>
    </row>
    <row r="2838" spans="1:29" hidden="1" x14ac:dyDescent="0.25">
      <c r="A2838" s="26">
        <f t="shared" si="393"/>
        <v>2837</v>
      </c>
      <c r="B2838" s="26" t="s">
        <v>3594</v>
      </c>
      <c r="C2838" s="47">
        <v>45912</v>
      </c>
      <c r="D2838" s="47">
        <v>45918</v>
      </c>
      <c r="E2838" s="8">
        <v>31.5</v>
      </c>
      <c r="F2838" s="8">
        <f t="shared" si="394"/>
        <v>2772</v>
      </c>
      <c r="G2838" s="56">
        <f t="shared" si="395"/>
        <v>126</v>
      </c>
      <c r="H2838" s="26">
        <v>423201</v>
      </c>
      <c r="I2838" s="26"/>
      <c r="J2838" s="26">
        <v>4</v>
      </c>
      <c r="K2838" s="26">
        <v>4</v>
      </c>
      <c r="L2838" s="26">
        <f t="shared" si="399"/>
        <v>0</v>
      </c>
      <c r="M2838" s="26" t="s">
        <v>3660</v>
      </c>
      <c r="N2838" s="47">
        <v>45920</v>
      </c>
      <c r="O2838" s="57">
        <v>18900</v>
      </c>
      <c r="P2838" s="26" t="s">
        <v>622</v>
      </c>
      <c r="Q2838" s="26">
        <v>58155918542</v>
      </c>
      <c r="R2838" s="26" t="s">
        <v>41</v>
      </c>
      <c r="S2838" s="3">
        <v>-20</v>
      </c>
      <c r="T2838" s="58"/>
      <c r="U2838" s="26" t="s">
        <v>19</v>
      </c>
      <c r="V2838" s="26" t="str">
        <f>VLOOKUP(P2838,'Customer List'!B:C,2,)</f>
        <v>Hyderabad</v>
      </c>
      <c r="W2838" s="59"/>
      <c r="X2838" s="47">
        <v>45922</v>
      </c>
      <c r="Y2838" s="26">
        <f t="shared" si="396"/>
        <v>2</v>
      </c>
      <c r="Z2838" s="26" t="str">
        <f t="shared" si="397"/>
        <v>Saturday</v>
      </c>
      <c r="AA2838" s="26" t="str">
        <f t="shared" si="398"/>
        <v>Monday</v>
      </c>
      <c r="AB2838" s="26" t="str">
        <f>VLOOKUP(U2838,'Currency Sheet'!A:C,3,)</f>
        <v>DOLLAR</v>
      </c>
      <c r="AC2838" s="71" t="str">
        <f>VLOOKUP(P2838,'Customer List'!B:D,3,)</f>
        <v>OutStation</v>
      </c>
    </row>
    <row r="2839" spans="1:29" hidden="1" x14ac:dyDescent="0.25">
      <c r="A2839" s="26">
        <f t="shared" si="393"/>
        <v>2838</v>
      </c>
      <c r="B2839" s="26" t="s">
        <v>3594</v>
      </c>
      <c r="C2839" s="47">
        <v>45912</v>
      </c>
      <c r="D2839" s="47">
        <v>45918</v>
      </c>
      <c r="E2839" s="8">
        <v>193.5</v>
      </c>
      <c r="F2839" s="8">
        <f t="shared" si="394"/>
        <v>17028</v>
      </c>
      <c r="G2839" s="56">
        <f t="shared" si="395"/>
        <v>193.5</v>
      </c>
      <c r="H2839" s="26">
        <v>424902</v>
      </c>
      <c r="I2839" s="26"/>
      <c r="J2839" s="26">
        <v>1</v>
      </c>
      <c r="K2839" s="26">
        <v>1</v>
      </c>
      <c r="L2839" s="26">
        <f t="shared" si="399"/>
        <v>0</v>
      </c>
      <c r="M2839" s="26" t="s">
        <v>3677</v>
      </c>
      <c r="N2839" s="47">
        <v>45920</v>
      </c>
      <c r="O2839" s="57">
        <v>27993</v>
      </c>
      <c r="P2839" s="26" t="s">
        <v>3605</v>
      </c>
      <c r="Q2839" s="26">
        <v>58155919916</v>
      </c>
      <c r="R2839" s="26" t="s">
        <v>41</v>
      </c>
      <c r="S2839" s="3">
        <v>4</v>
      </c>
      <c r="T2839" s="58"/>
      <c r="U2839" s="26" t="s">
        <v>19</v>
      </c>
      <c r="V2839" s="26" t="str">
        <f>VLOOKUP(P2839,'Customer List'!B:C,2,)</f>
        <v>Hyderabad</v>
      </c>
      <c r="W2839" s="59"/>
      <c r="X2839" s="47">
        <v>45922</v>
      </c>
      <c r="Y2839" s="26">
        <f t="shared" si="396"/>
        <v>2</v>
      </c>
      <c r="Z2839" s="26" t="str">
        <f t="shared" si="397"/>
        <v>Saturday</v>
      </c>
      <c r="AA2839" s="26" t="str">
        <f t="shared" si="398"/>
        <v>Monday</v>
      </c>
      <c r="AB2839" s="26" t="str">
        <f>VLOOKUP(U2839,'Currency Sheet'!A:C,3,)</f>
        <v>DOLLAR</v>
      </c>
      <c r="AC2839" s="71" t="str">
        <f>VLOOKUP(P2839,'Customer List'!B:D,3,)</f>
        <v>OutStation</v>
      </c>
    </row>
    <row r="2840" spans="1:29" hidden="1" x14ac:dyDescent="0.25">
      <c r="A2840" s="26">
        <f t="shared" si="393"/>
        <v>2839</v>
      </c>
      <c r="B2840" s="26" t="s">
        <v>3594</v>
      </c>
      <c r="C2840" s="47">
        <v>45912</v>
      </c>
      <c r="D2840" s="47">
        <v>45918</v>
      </c>
      <c r="E2840" s="8">
        <v>394.1</v>
      </c>
      <c r="F2840" s="8">
        <f t="shared" si="394"/>
        <v>34680.800000000003</v>
      </c>
      <c r="G2840" s="56">
        <f t="shared" si="395"/>
        <v>394.1</v>
      </c>
      <c r="H2840" s="26">
        <v>426103</v>
      </c>
      <c r="I2840" s="26"/>
      <c r="J2840" s="26">
        <v>1</v>
      </c>
      <c r="K2840" s="26">
        <v>1</v>
      </c>
      <c r="L2840" s="26">
        <f t="shared" si="399"/>
        <v>0</v>
      </c>
      <c r="M2840" s="26" t="s">
        <v>3668</v>
      </c>
      <c r="N2840" s="47">
        <v>45920</v>
      </c>
      <c r="O2840" s="57">
        <v>61085.5</v>
      </c>
      <c r="P2840" s="26" t="s">
        <v>2288</v>
      </c>
      <c r="Q2840" s="26">
        <v>58155921154</v>
      </c>
      <c r="R2840" s="26" t="s">
        <v>41</v>
      </c>
      <c r="S2840" s="3">
        <v>4</v>
      </c>
      <c r="T2840" s="58"/>
      <c r="U2840" s="26" t="s">
        <v>19</v>
      </c>
      <c r="V2840" s="26" t="str">
        <f>VLOOKUP(P2840,'Customer List'!B:C,2,)</f>
        <v>Ahemedabad</v>
      </c>
      <c r="W2840" s="59"/>
      <c r="X2840" s="47">
        <v>45922</v>
      </c>
      <c r="Y2840" s="26">
        <f t="shared" si="396"/>
        <v>2</v>
      </c>
      <c r="Z2840" s="26" t="str">
        <f t="shared" si="397"/>
        <v>Saturday</v>
      </c>
      <c r="AA2840" s="26" t="str">
        <f t="shared" si="398"/>
        <v>Monday</v>
      </c>
      <c r="AB2840" s="26" t="str">
        <f>VLOOKUP(U2840,'Currency Sheet'!A:C,3,)</f>
        <v>DOLLAR</v>
      </c>
      <c r="AC2840" s="71" t="str">
        <f>VLOOKUP(P2840,'Customer List'!B:D,3,)</f>
        <v>OutStation</v>
      </c>
    </row>
    <row r="2841" spans="1:29" hidden="1" x14ac:dyDescent="0.25">
      <c r="A2841" s="26">
        <f t="shared" si="393"/>
        <v>2840</v>
      </c>
      <c r="B2841" s="26" t="s">
        <v>3594</v>
      </c>
      <c r="C2841" s="47">
        <v>45912</v>
      </c>
      <c r="D2841" s="47">
        <v>45918</v>
      </c>
      <c r="E2841" s="8">
        <v>107.10000000000001</v>
      </c>
      <c r="F2841" s="8">
        <f t="shared" si="394"/>
        <v>9424.8000000000011</v>
      </c>
      <c r="G2841" s="56">
        <f t="shared" si="395"/>
        <v>642.6</v>
      </c>
      <c r="H2841" s="26">
        <v>426202</v>
      </c>
      <c r="I2841" s="26"/>
      <c r="J2841" s="26">
        <v>6</v>
      </c>
      <c r="K2841" s="26">
        <v>6</v>
      </c>
      <c r="L2841" s="26">
        <f t="shared" si="399"/>
        <v>0</v>
      </c>
      <c r="M2841" s="26" t="s">
        <v>3669</v>
      </c>
      <c r="N2841" s="47">
        <v>45920</v>
      </c>
      <c r="O2841" s="57">
        <v>69731.28</v>
      </c>
      <c r="P2841" s="26" t="s">
        <v>277</v>
      </c>
      <c r="Q2841" s="26">
        <v>58155927303</v>
      </c>
      <c r="R2841" s="26" t="s">
        <v>41</v>
      </c>
      <c r="S2841" s="3" t="s">
        <v>300</v>
      </c>
      <c r="T2841" s="58"/>
      <c r="U2841" s="26" t="s">
        <v>19</v>
      </c>
      <c r="V2841" s="26" t="str">
        <f>VLOOKUP(P2841,'Customer List'!B:C,2,)</f>
        <v>Pune</v>
      </c>
      <c r="W2841" s="59"/>
      <c r="X2841" s="47">
        <v>45923</v>
      </c>
      <c r="Y2841" s="26">
        <f t="shared" si="396"/>
        <v>3</v>
      </c>
      <c r="Z2841" s="26" t="str">
        <f t="shared" si="397"/>
        <v>Saturday</v>
      </c>
      <c r="AA2841" s="26" t="str">
        <f t="shared" si="398"/>
        <v>Tuesday</v>
      </c>
      <c r="AB2841" s="26" t="str">
        <f>VLOOKUP(U2841,'Currency Sheet'!A:C,3,)</f>
        <v>DOLLAR</v>
      </c>
      <c r="AC2841" s="71" t="str">
        <f>VLOOKUP(P2841,'Customer List'!B:D,3,)</f>
        <v>OutStation</v>
      </c>
    </row>
    <row r="2842" spans="1:29" hidden="1" x14ac:dyDescent="0.25">
      <c r="A2842" s="26">
        <f t="shared" si="393"/>
        <v>2841</v>
      </c>
      <c r="B2842" s="26" t="s">
        <v>3594</v>
      </c>
      <c r="C2842" s="47">
        <v>45912</v>
      </c>
      <c r="D2842" s="47">
        <v>45918</v>
      </c>
      <c r="E2842" s="8">
        <v>78.400000000000006</v>
      </c>
      <c r="F2842" s="8">
        <f t="shared" si="394"/>
        <v>6899.2000000000007</v>
      </c>
      <c r="G2842" s="56">
        <f t="shared" si="395"/>
        <v>78.400000000000006</v>
      </c>
      <c r="H2842" s="26">
        <v>575304</v>
      </c>
      <c r="I2842" s="26"/>
      <c r="J2842" s="26">
        <v>1</v>
      </c>
      <c r="K2842" s="26">
        <v>1</v>
      </c>
      <c r="L2842" s="26">
        <f t="shared" si="399"/>
        <v>0</v>
      </c>
      <c r="M2842" s="26" t="s">
        <v>3664</v>
      </c>
      <c r="N2842" s="47">
        <v>45920</v>
      </c>
      <c r="O2842" s="57">
        <v>12152</v>
      </c>
      <c r="P2842" s="26" t="s">
        <v>296</v>
      </c>
      <c r="Q2842" s="26">
        <v>58155922554</v>
      </c>
      <c r="R2842" s="26" t="s">
        <v>41</v>
      </c>
      <c r="S2842" s="3">
        <v>-20</v>
      </c>
      <c r="T2842" s="58"/>
      <c r="U2842" s="26" t="s">
        <v>19</v>
      </c>
      <c r="V2842" s="26" t="str">
        <f>VLOOKUP(P2842,'Customer List'!B:C,2,)</f>
        <v>Kerala</v>
      </c>
      <c r="W2842" s="59"/>
      <c r="X2842" s="47">
        <v>45923</v>
      </c>
      <c r="Y2842" s="26">
        <f t="shared" si="396"/>
        <v>3</v>
      </c>
      <c r="Z2842" s="26" t="str">
        <f t="shared" si="397"/>
        <v>Saturday</v>
      </c>
      <c r="AA2842" s="26" t="str">
        <f t="shared" si="398"/>
        <v>Tuesday</v>
      </c>
      <c r="AB2842" s="26" t="str">
        <f>VLOOKUP(U2842,'Currency Sheet'!A:C,3,)</f>
        <v>DOLLAR</v>
      </c>
      <c r="AC2842" s="71" t="str">
        <f>VLOOKUP(P2842,'Customer List'!B:D,3,)</f>
        <v>OutStation</v>
      </c>
    </row>
    <row r="2843" spans="1:29" hidden="1" x14ac:dyDescent="0.25">
      <c r="A2843" s="26">
        <f t="shared" si="393"/>
        <v>2842</v>
      </c>
      <c r="B2843" s="26" t="s">
        <v>3594</v>
      </c>
      <c r="C2843" s="47">
        <v>45912</v>
      </c>
      <c r="D2843" s="47">
        <v>45918</v>
      </c>
      <c r="E2843" s="8">
        <v>177.1</v>
      </c>
      <c r="F2843" s="8">
        <f t="shared" si="394"/>
        <v>15584.8</v>
      </c>
      <c r="G2843" s="56">
        <f t="shared" si="395"/>
        <v>177.1</v>
      </c>
      <c r="H2843" s="26">
        <v>582304</v>
      </c>
      <c r="I2843" s="26"/>
      <c r="J2843" s="26">
        <v>1</v>
      </c>
      <c r="K2843" s="26">
        <v>1</v>
      </c>
      <c r="L2843" s="26">
        <f t="shared" si="399"/>
        <v>0</v>
      </c>
      <c r="M2843" s="26" t="s">
        <v>3670</v>
      </c>
      <c r="N2843" s="47">
        <v>45920</v>
      </c>
      <c r="O2843" s="57">
        <v>19217.88</v>
      </c>
      <c r="P2843" s="26" t="s">
        <v>277</v>
      </c>
      <c r="Q2843" s="26">
        <v>58155927303</v>
      </c>
      <c r="R2843" s="26" t="s">
        <v>41</v>
      </c>
      <c r="S2843" s="3">
        <v>-20</v>
      </c>
      <c r="T2843" s="58"/>
      <c r="U2843" s="26" t="s">
        <v>19</v>
      </c>
      <c r="V2843" s="26" t="str">
        <f>VLOOKUP(P2843,'Customer List'!B:C,2,)</f>
        <v>Pune</v>
      </c>
      <c r="W2843" s="59"/>
      <c r="X2843" s="47">
        <v>45923</v>
      </c>
      <c r="Y2843" s="26">
        <f t="shared" si="396"/>
        <v>3</v>
      </c>
      <c r="Z2843" s="26" t="str">
        <f t="shared" si="397"/>
        <v>Saturday</v>
      </c>
      <c r="AA2843" s="26" t="str">
        <f t="shared" si="398"/>
        <v>Tuesday</v>
      </c>
      <c r="AB2843" s="26" t="str">
        <f>VLOOKUP(U2843,'Currency Sheet'!A:C,3,)</f>
        <v>DOLLAR</v>
      </c>
      <c r="AC2843" s="71" t="str">
        <f>VLOOKUP(P2843,'Customer List'!B:D,3,)</f>
        <v>OutStation</v>
      </c>
    </row>
    <row r="2844" spans="1:29" hidden="1" x14ac:dyDescent="0.25">
      <c r="A2844" s="26">
        <f t="shared" si="393"/>
        <v>2843</v>
      </c>
      <c r="B2844" s="26" t="s">
        <v>3594</v>
      </c>
      <c r="C2844" s="47">
        <v>45912</v>
      </c>
      <c r="D2844" s="47">
        <v>45918</v>
      </c>
      <c r="E2844" s="8">
        <v>267.39999999999998</v>
      </c>
      <c r="F2844" s="8">
        <f t="shared" si="394"/>
        <v>23531.199999999997</v>
      </c>
      <c r="G2844" s="56">
        <f t="shared" si="395"/>
        <v>267.39999999999998</v>
      </c>
      <c r="H2844" s="26">
        <v>626810</v>
      </c>
      <c r="I2844" s="26"/>
      <c r="J2844" s="26">
        <v>1</v>
      </c>
      <c r="K2844" s="26">
        <v>1</v>
      </c>
      <c r="L2844" s="26">
        <f t="shared" si="399"/>
        <v>0</v>
      </c>
      <c r="M2844" s="26" t="s">
        <v>3656</v>
      </c>
      <c r="N2844" s="47">
        <v>45920</v>
      </c>
      <c r="O2844" s="57">
        <v>41447</v>
      </c>
      <c r="P2844" s="26" t="s">
        <v>2053</v>
      </c>
      <c r="Q2844" s="26">
        <v>58155918682</v>
      </c>
      <c r="R2844" s="26" t="s">
        <v>41</v>
      </c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>
        <v>45922</v>
      </c>
      <c r="Y2844" s="26">
        <f t="shared" si="396"/>
        <v>2</v>
      </c>
      <c r="Z2844" s="26" t="str">
        <f t="shared" si="397"/>
        <v>Saturday</v>
      </c>
      <c r="AA2844" s="26" t="str">
        <f t="shared" si="398"/>
        <v>Monday</v>
      </c>
      <c r="AB2844" s="26" t="str">
        <f>VLOOKUP(U2844,'Currency Sheet'!A:C,3,)</f>
        <v>DOLLAR</v>
      </c>
      <c r="AC2844" s="71" t="str">
        <f>VLOOKUP(P2844,'Customer List'!B:D,3,)</f>
        <v>OutStation</v>
      </c>
    </row>
    <row r="2845" spans="1:29" hidden="1" x14ac:dyDescent="0.25">
      <c r="A2845" s="26">
        <f t="shared" si="393"/>
        <v>2844</v>
      </c>
      <c r="B2845" s="26" t="s">
        <v>3594</v>
      </c>
      <c r="C2845" s="47">
        <v>45912</v>
      </c>
      <c r="D2845" s="47">
        <v>45918</v>
      </c>
      <c r="E2845" s="8">
        <v>82.6</v>
      </c>
      <c r="F2845" s="8">
        <f t="shared" si="394"/>
        <v>7268.7999999999993</v>
      </c>
      <c r="G2845" s="56">
        <f t="shared" si="395"/>
        <v>82.6</v>
      </c>
      <c r="H2845" s="26">
        <v>740042</v>
      </c>
      <c r="I2845" s="26"/>
      <c r="J2845" s="26">
        <v>1</v>
      </c>
      <c r="K2845" s="26">
        <v>1</v>
      </c>
      <c r="L2845" s="26">
        <f t="shared" si="399"/>
        <v>0</v>
      </c>
      <c r="M2845" s="26" t="s">
        <v>3671</v>
      </c>
      <c r="N2845" s="47">
        <v>45920</v>
      </c>
      <c r="O2845" s="57">
        <v>13717.5</v>
      </c>
      <c r="P2845" s="26" t="s">
        <v>1139</v>
      </c>
      <c r="Q2845" s="26">
        <v>58155921386</v>
      </c>
      <c r="R2845" s="26" t="s">
        <v>41</v>
      </c>
      <c r="S2845" s="3">
        <v>4</v>
      </c>
      <c r="T2845" s="58" t="s">
        <v>3624</v>
      </c>
      <c r="U2845" s="26" t="s">
        <v>19</v>
      </c>
      <c r="V2845" s="26" t="str">
        <f>VLOOKUP(P2845,'Customer List'!B:C,2,)</f>
        <v>Banglore</v>
      </c>
      <c r="W2845" s="59"/>
      <c r="X2845" s="47">
        <v>45922</v>
      </c>
      <c r="Y2845" s="26">
        <f t="shared" si="396"/>
        <v>2</v>
      </c>
      <c r="Z2845" s="26" t="str">
        <f t="shared" si="397"/>
        <v>Saturday</v>
      </c>
      <c r="AA2845" s="26" t="str">
        <f t="shared" si="398"/>
        <v>Monday</v>
      </c>
      <c r="AB2845" s="26" t="str">
        <f>VLOOKUP(U2845,'Currency Sheet'!A:C,3,)</f>
        <v>DOLLAR</v>
      </c>
      <c r="AC2845" s="71" t="str">
        <f>VLOOKUP(P2845,'Customer List'!B:D,3,)</f>
        <v>OutStation</v>
      </c>
    </row>
    <row r="2846" spans="1:29" hidden="1" x14ac:dyDescent="0.25">
      <c r="A2846" s="26">
        <f t="shared" si="393"/>
        <v>2845</v>
      </c>
      <c r="B2846" s="26" t="s">
        <v>3594</v>
      </c>
      <c r="C2846" s="47">
        <v>45912</v>
      </c>
      <c r="D2846" s="47">
        <v>45918</v>
      </c>
      <c r="E2846" s="8">
        <v>82.6</v>
      </c>
      <c r="F2846" s="8">
        <f t="shared" si="394"/>
        <v>7268.7999999999993</v>
      </c>
      <c r="G2846" s="56">
        <f t="shared" si="395"/>
        <v>82.6</v>
      </c>
      <c r="H2846" s="26">
        <v>740043</v>
      </c>
      <c r="I2846" s="26"/>
      <c r="J2846" s="26">
        <v>1</v>
      </c>
      <c r="K2846" s="26">
        <v>1</v>
      </c>
      <c r="L2846" s="26">
        <f t="shared" si="399"/>
        <v>0</v>
      </c>
      <c r="M2846" s="26" t="s">
        <v>3671</v>
      </c>
      <c r="N2846" s="47">
        <v>45920</v>
      </c>
      <c r="O2846" s="57">
        <v>13717.5</v>
      </c>
      <c r="P2846" s="26" t="s">
        <v>1139</v>
      </c>
      <c r="Q2846" s="26">
        <v>58155921386</v>
      </c>
      <c r="R2846" s="26" t="s">
        <v>41</v>
      </c>
      <c r="S2846" s="3">
        <v>4</v>
      </c>
      <c r="T2846" s="58" t="s">
        <v>3624</v>
      </c>
      <c r="U2846" s="26" t="s">
        <v>19</v>
      </c>
      <c r="V2846" s="26" t="str">
        <f>VLOOKUP(P2846,'Customer List'!B:C,2,)</f>
        <v>Banglore</v>
      </c>
      <c r="W2846" s="59"/>
      <c r="X2846" s="47">
        <v>45922</v>
      </c>
      <c r="Y2846" s="26">
        <f t="shared" si="396"/>
        <v>2</v>
      </c>
      <c r="Z2846" s="26" t="str">
        <f t="shared" si="397"/>
        <v>Saturday</v>
      </c>
      <c r="AA2846" s="26" t="str">
        <f t="shared" si="398"/>
        <v>Monday</v>
      </c>
      <c r="AB2846" s="26" t="str">
        <f>VLOOKUP(U2846,'Currency Sheet'!A:C,3,)</f>
        <v>DOLLAR</v>
      </c>
      <c r="AC2846" s="71" t="str">
        <f>VLOOKUP(P2846,'Customer List'!B:D,3,)</f>
        <v>OutStation</v>
      </c>
    </row>
    <row r="2847" spans="1:29" hidden="1" x14ac:dyDescent="0.25">
      <c r="A2847" s="26">
        <f t="shared" si="393"/>
        <v>2846</v>
      </c>
      <c r="B2847" s="26" t="s">
        <v>3594</v>
      </c>
      <c r="C2847" s="47">
        <v>45912</v>
      </c>
      <c r="D2847" s="47">
        <v>45918</v>
      </c>
      <c r="E2847" s="8">
        <v>82.6</v>
      </c>
      <c r="F2847" s="8">
        <f t="shared" si="394"/>
        <v>7268.7999999999993</v>
      </c>
      <c r="G2847" s="56">
        <f t="shared" si="395"/>
        <v>82.6</v>
      </c>
      <c r="H2847" s="26">
        <v>740044</v>
      </c>
      <c r="I2847" s="26"/>
      <c r="J2847" s="26">
        <v>1</v>
      </c>
      <c r="K2847" s="26">
        <v>1</v>
      </c>
      <c r="L2847" s="26">
        <f t="shared" si="399"/>
        <v>0</v>
      </c>
      <c r="M2847" s="26" t="s">
        <v>3671</v>
      </c>
      <c r="N2847" s="47">
        <v>45920</v>
      </c>
      <c r="O2847" s="57">
        <v>13717.5</v>
      </c>
      <c r="P2847" s="26" t="s">
        <v>1139</v>
      </c>
      <c r="Q2847" s="26">
        <v>58155921386</v>
      </c>
      <c r="R2847" s="26" t="s">
        <v>41</v>
      </c>
      <c r="S2847" s="3">
        <v>4</v>
      </c>
      <c r="T2847" s="58" t="s">
        <v>3624</v>
      </c>
      <c r="U2847" s="26" t="s">
        <v>19</v>
      </c>
      <c r="V2847" s="26" t="str">
        <f>VLOOKUP(P2847,'Customer List'!B:C,2,)</f>
        <v>Banglore</v>
      </c>
      <c r="W2847" s="59"/>
      <c r="X2847" s="47">
        <v>45922</v>
      </c>
      <c r="Y2847" s="26">
        <f t="shared" si="396"/>
        <v>2</v>
      </c>
      <c r="Z2847" s="26" t="str">
        <f t="shared" si="397"/>
        <v>Saturday</v>
      </c>
      <c r="AA2847" s="26" t="str">
        <f t="shared" si="398"/>
        <v>Monday</v>
      </c>
      <c r="AB2847" s="26" t="str">
        <f>VLOOKUP(U2847,'Currency Sheet'!A:C,3,)</f>
        <v>DOLLAR</v>
      </c>
      <c r="AC2847" s="71" t="str">
        <f>VLOOKUP(P2847,'Customer List'!B:D,3,)</f>
        <v>OutStation</v>
      </c>
    </row>
    <row r="2848" spans="1:29" hidden="1" x14ac:dyDescent="0.25">
      <c r="A2848" s="26">
        <f t="shared" si="393"/>
        <v>2847</v>
      </c>
      <c r="B2848" s="26" t="s">
        <v>3594</v>
      </c>
      <c r="C2848" s="47">
        <v>45912</v>
      </c>
      <c r="D2848" s="47">
        <v>45918</v>
      </c>
      <c r="E2848" s="8">
        <v>82.6</v>
      </c>
      <c r="F2848" s="8">
        <f t="shared" si="394"/>
        <v>7268.7999999999993</v>
      </c>
      <c r="G2848" s="56">
        <f t="shared" si="395"/>
        <v>82.6</v>
      </c>
      <c r="H2848" s="26">
        <v>740045</v>
      </c>
      <c r="I2848" s="26"/>
      <c r="J2848" s="26">
        <v>1</v>
      </c>
      <c r="K2848" s="26">
        <v>1</v>
      </c>
      <c r="L2848" s="26">
        <f t="shared" si="399"/>
        <v>0</v>
      </c>
      <c r="M2848" s="26" t="s">
        <v>3671</v>
      </c>
      <c r="N2848" s="47">
        <v>45920</v>
      </c>
      <c r="O2848" s="57">
        <v>13717.5</v>
      </c>
      <c r="P2848" s="26" t="s">
        <v>1139</v>
      </c>
      <c r="Q2848" s="26">
        <v>58155921386</v>
      </c>
      <c r="R2848" s="26" t="s">
        <v>41</v>
      </c>
      <c r="S2848" s="3">
        <v>4</v>
      </c>
      <c r="T2848" s="58" t="s">
        <v>3624</v>
      </c>
      <c r="U2848" s="26" t="s">
        <v>19</v>
      </c>
      <c r="V2848" s="26" t="str">
        <f>VLOOKUP(P2848,'Customer List'!B:C,2,)</f>
        <v>Banglore</v>
      </c>
      <c r="W2848" s="59"/>
      <c r="X2848" s="47">
        <v>45922</v>
      </c>
      <c r="Y2848" s="26">
        <f t="shared" si="396"/>
        <v>2</v>
      </c>
      <c r="Z2848" s="26" t="str">
        <f t="shared" si="397"/>
        <v>Saturday</v>
      </c>
      <c r="AA2848" s="26" t="str">
        <f t="shared" si="398"/>
        <v>Monday</v>
      </c>
      <c r="AB2848" s="26" t="str">
        <f>VLOOKUP(U2848,'Currency Sheet'!A:C,3,)</f>
        <v>DOLLAR</v>
      </c>
      <c r="AC2848" s="71" t="str">
        <f>VLOOKUP(P2848,'Customer List'!B:D,3,)</f>
        <v>OutStation</v>
      </c>
    </row>
    <row r="2849" spans="1:29" hidden="1" x14ac:dyDescent="0.25">
      <c r="A2849" s="26">
        <f t="shared" si="393"/>
        <v>2848</v>
      </c>
      <c r="B2849" s="26" t="s">
        <v>3594</v>
      </c>
      <c r="C2849" s="47">
        <v>45912</v>
      </c>
      <c r="D2849" s="47">
        <v>45918</v>
      </c>
      <c r="E2849" s="8">
        <v>82.6</v>
      </c>
      <c r="F2849" s="8">
        <f t="shared" si="394"/>
        <v>7268.7999999999993</v>
      </c>
      <c r="G2849" s="56">
        <f t="shared" si="395"/>
        <v>82.6</v>
      </c>
      <c r="H2849" s="26">
        <v>740046</v>
      </c>
      <c r="I2849" s="26"/>
      <c r="J2849" s="26">
        <v>1</v>
      </c>
      <c r="K2849" s="26">
        <v>1</v>
      </c>
      <c r="L2849" s="26">
        <f t="shared" si="399"/>
        <v>0</v>
      </c>
      <c r="M2849" s="26" t="s">
        <v>3671</v>
      </c>
      <c r="N2849" s="47">
        <v>45920</v>
      </c>
      <c r="O2849" s="57">
        <v>13717.5</v>
      </c>
      <c r="P2849" s="26" t="s">
        <v>1139</v>
      </c>
      <c r="Q2849" s="26">
        <v>58155921386</v>
      </c>
      <c r="R2849" s="26" t="s">
        <v>41</v>
      </c>
      <c r="S2849" s="3">
        <v>4</v>
      </c>
      <c r="T2849" s="58" t="s">
        <v>3624</v>
      </c>
      <c r="U2849" s="26" t="s">
        <v>19</v>
      </c>
      <c r="V2849" s="26" t="str">
        <f>VLOOKUP(P2849,'Customer List'!B:C,2,)</f>
        <v>Banglore</v>
      </c>
      <c r="W2849" s="59"/>
      <c r="X2849" s="47">
        <v>45922</v>
      </c>
      <c r="Y2849" s="26">
        <f t="shared" si="396"/>
        <v>2</v>
      </c>
      <c r="Z2849" s="26" t="str">
        <f t="shared" si="397"/>
        <v>Saturday</v>
      </c>
      <c r="AA2849" s="26" t="str">
        <f t="shared" si="398"/>
        <v>Monday</v>
      </c>
      <c r="AB2849" s="26" t="str">
        <f>VLOOKUP(U2849,'Currency Sheet'!A:C,3,)</f>
        <v>DOLLAR</v>
      </c>
      <c r="AC2849" s="71" t="str">
        <f>VLOOKUP(P2849,'Customer List'!B:D,3,)</f>
        <v>OutStation</v>
      </c>
    </row>
    <row r="2850" spans="1:29" hidden="1" x14ac:dyDescent="0.25">
      <c r="A2850" s="26">
        <f t="shared" si="393"/>
        <v>2849</v>
      </c>
      <c r="B2850" s="26" t="s">
        <v>3594</v>
      </c>
      <c r="C2850" s="47">
        <v>45912</v>
      </c>
      <c r="D2850" s="47">
        <v>45918</v>
      </c>
      <c r="E2850" s="8">
        <v>82.6</v>
      </c>
      <c r="F2850" s="8">
        <f t="shared" si="394"/>
        <v>7268.7999999999993</v>
      </c>
      <c r="G2850" s="56">
        <f t="shared" si="395"/>
        <v>82.6</v>
      </c>
      <c r="H2850" s="26">
        <v>740047</v>
      </c>
      <c r="I2850" s="26"/>
      <c r="J2850" s="26">
        <v>1</v>
      </c>
      <c r="K2850" s="26">
        <v>1</v>
      </c>
      <c r="L2850" s="26">
        <f t="shared" si="399"/>
        <v>0</v>
      </c>
      <c r="M2850" s="26" t="s">
        <v>3671</v>
      </c>
      <c r="N2850" s="47">
        <v>45920</v>
      </c>
      <c r="O2850" s="57">
        <v>13717.5</v>
      </c>
      <c r="P2850" s="26" t="s">
        <v>1139</v>
      </c>
      <c r="Q2850" s="26">
        <v>58155921386</v>
      </c>
      <c r="R2850" s="26" t="s">
        <v>41</v>
      </c>
      <c r="S2850" s="3">
        <v>4</v>
      </c>
      <c r="T2850" s="58" t="s">
        <v>3624</v>
      </c>
      <c r="U2850" s="26" t="s">
        <v>19</v>
      </c>
      <c r="V2850" s="26" t="str">
        <f>VLOOKUP(P2850,'Customer List'!B:C,2,)</f>
        <v>Banglore</v>
      </c>
      <c r="W2850" s="59"/>
      <c r="X2850" s="47">
        <v>45922</v>
      </c>
      <c r="Y2850" s="26">
        <f t="shared" si="396"/>
        <v>2</v>
      </c>
      <c r="Z2850" s="26" t="str">
        <f t="shared" si="397"/>
        <v>Saturday</v>
      </c>
      <c r="AA2850" s="26" t="str">
        <f t="shared" si="398"/>
        <v>Monday</v>
      </c>
      <c r="AB2850" s="26" t="str">
        <f>VLOOKUP(U2850,'Currency Sheet'!A:C,3,)</f>
        <v>DOLLAR</v>
      </c>
      <c r="AC2850" s="71" t="str">
        <f>VLOOKUP(P2850,'Customer List'!B:D,3,)</f>
        <v>OutStation</v>
      </c>
    </row>
    <row r="2851" spans="1:29" hidden="1" x14ac:dyDescent="0.25">
      <c r="A2851" s="26">
        <f t="shared" si="393"/>
        <v>2850</v>
      </c>
      <c r="B2851" s="26" t="s">
        <v>3594</v>
      </c>
      <c r="C2851" s="47">
        <v>45912</v>
      </c>
      <c r="D2851" s="47">
        <v>45918</v>
      </c>
      <c r="E2851" s="8">
        <v>82.6</v>
      </c>
      <c r="F2851" s="8">
        <f t="shared" si="394"/>
        <v>7268.7999999999993</v>
      </c>
      <c r="G2851" s="56">
        <f t="shared" si="395"/>
        <v>82.6</v>
      </c>
      <c r="H2851" s="26">
        <v>740052</v>
      </c>
      <c r="I2851" s="26"/>
      <c r="J2851" s="26">
        <v>1</v>
      </c>
      <c r="K2851" s="26">
        <v>1</v>
      </c>
      <c r="L2851" s="26">
        <f t="shared" si="399"/>
        <v>0</v>
      </c>
      <c r="M2851" s="26" t="s">
        <v>3671</v>
      </c>
      <c r="N2851" s="47">
        <v>45920</v>
      </c>
      <c r="O2851" s="57">
        <v>13717.5</v>
      </c>
      <c r="P2851" s="26" t="s">
        <v>1139</v>
      </c>
      <c r="Q2851" s="26">
        <v>58155921386</v>
      </c>
      <c r="R2851" s="26" t="s">
        <v>41</v>
      </c>
      <c r="S2851" s="3">
        <v>4</v>
      </c>
      <c r="T2851" s="58" t="s">
        <v>3624</v>
      </c>
      <c r="U2851" s="26" t="s">
        <v>19</v>
      </c>
      <c r="V2851" s="26" t="str">
        <f>VLOOKUP(P2851,'Customer List'!B:C,2,)</f>
        <v>Banglore</v>
      </c>
      <c r="W2851" s="59"/>
      <c r="X2851" s="47">
        <v>45922</v>
      </c>
      <c r="Y2851" s="26">
        <f t="shared" si="396"/>
        <v>2</v>
      </c>
      <c r="Z2851" s="26" t="str">
        <f t="shared" si="397"/>
        <v>Saturday</v>
      </c>
      <c r="AA2851" s="26" t="str">
        <f t="shared" si="398"/>
        <v>Monday</v>
      </c>
      <c r="AB2851" s="26" t="str">
        <f>VLOOKUP(U2851,'Currency Sheet'!A:C,3,)</f>
        <v>DOLLAR</v>
      </c>
      <c r="AC2851" s="71" t="str">
        <f>VLOOKUP(P2851,'Customer List'!B:D,3,)</f>
        <v>OutStation</v>
      </c>
    </row>
    <row r="2852" spans="1:29" hidden="1" x14ac:dyDescent="0.25">
      <c r="A2852" s="26">
        <f t="shared" si="393"/>
        <v>2851</v>
      </c>
      <c r="B2852" s="26" t="s">
        <v>3594</v>
      </c>
      <c r="C2852" s="47">
        <v>45912</v>
      </c>
      <c r="D2852" s="47">
        <v>45918</v>
      </c>
      <c r="E2852" s="8">
        <v>82.6</v>
      </c>
      <c r="F2852" s="8">
        <f t="shared" si="394"/>
        <v>7268.7999999999993</v>
      </c>
      <c r="G2852" s="56">
        <f t="shared" si="395"/>
        <v>82.6</v>
      </c>
      <c r="H2852" s="26">
        <v>740053</v>
      </c>
      <c r="I2852" s="26"/>
      <c r="J2852" s="26">
        <v>1</v>
      </c>
      <c r="K2852" s="26">
        <v>1</v>
      </c>
      <c r="L2852" s="26">
        <f t="shared" si="399"/>
        <v>0</v>
      </c>
      <c r="M2852" s="26" t="s">
        <v>3671</v>
      </c>
      <c r="N2852" s="47">
        <v>45920</v>
      </c>
      <c r="O2852" s="57">
        <v>13717.5</v>
      </c>
      <c r="P2852" s="26" t="s">
        <v>1139</v>
      </c>
      <c r="Q2852" s="26">
        <v>58155921386</v>
      </c>
      <c r="R2852" s="26" t="s">
        <v>41</v>
      </c>
      <c r="S2852" s="3">
        <v>4</v>
      </c>
      <c r="T2852" s="58" t="s">
        <v>3624</v>
      </c>
      <c r="U2852" s="26" t="s">
        <v>19</v>
      </c>
      <c r="V2852" s="26" t="str">
        <f>VLOOKUP(P2852,'Customer List'!B:C,2,)</f>
        <v>Banglore</v>
      </c>
      <c r="W2852" s="59"/>
      <c r="X2852" s="47">
        <v>45922</v>
      </c>
      <c r="Y2852" s="26">
        <f t="shared" si="396"/>
        <v>2</v>
      </c>
      <c r="Z2852" s="26" t="str">
        <f t="shared" si="397"/>
        <v>Saturday</v>
      </c>
      <c r="AA2852" s="26" t="str">
        <f t="shared" si="398"/>
        <v>Monday</v>
      </c>
      <c r="AB2852" s="26" t="str">
        <f>VLOOKUP(U2852,'Currency Sheet'!A:C,3,)</f>
        <v>DOLLAR</v>
      </c>
      <c r="AC2852" s="71" t="str">
        <f>VLOOKUP(P2852,'Customer List'!B:D,3,)</f>
        <v>OutStation</v>
      </c>
    </row>
    <row r="2853" spans="1:29" hidden="1" x14ac:dyDescent="0.25">
      <c r="A2853" s="26">
        <f t="shared" si="393"/>
        <v>2852</v>
      </c>
      <c r="B2853" s="26" t="s">
        <v>3594</v>
      </c>
      <c r="C2853" s="47">
        <v>45912</v>
      </c>
      <c r="D2853" s="47">
        <v>45918</v>
      </c>
      <c r="E2853" s="8">
        <v>82.6</v>
      </c>
      <c r="F2853" s="8">
        <f t="shared" si="394"/>
        <v>7268.7999999999993</v>
      </c>
      <c r="G2853" s="56">
        <f t="shared" si="395"/>
        <v>82.6</v>
      </c>
      <c r="H2853" s="26">
        <v>740368</v>
      </c>
      <c r="I2853" s="26"/>
      <c r="J2853" s="26">
        <v>1</v>
      </c>
      <c r="K2853" s="26">
        <v>1</v>
      </c>
      <c r="L2853" s="26">
        <f t="shared" si="399"/>
        <v>0</v>
      </c>
      <c r="M2853" s="26" t="s">
        <v>3671</v>
      </c>
      <c r="N2853" s="47">
        <v>45920</v>
      </c>
      <c r="O2853" s="57">
        <v>13717.5</v>
      </c>
      <c r="P2853" s="26" t="s">
        <v>1139</v>
      </c>
      <c r="Q2853" s="26">
        <v>58155921386</v>
      </c>
      <c r="R2853" s="26" t="s">
        <v>41</v>
      </c>
      <c r="S2853" s="3">
        <v>4</v>
      </c>
      <c r="T2853" s="58" t="s">
        <v>3624</v>
      </c>
      <c r="U2853" s="26" t="s">
        <v>19</v>
      </c>
      <c r="V2853" s="26" t="str">
        <f>VLOOKUP(P2853,'Customer List'!B:C,2,)</f>
        <v>Banglore</v>
      </c>
      <c r="W2853" s="59"/>
      <c r="X2853" s="47">
        <v>45922</v>
      </c>
      <c r="Y2853" s="26">
        <f t="shared" si="396"/>
        <v>2</v>
      </c>
      <c r="Z2853" s="26" t="str">
        <f t="shared" si="397"/>
        <v>Saturday</v>
      </c>
      <c r="AA2853" s="26" t="str">
        <f t="shared" si="398"/>
        <v>Monday</v>
      </c>
      <c r="AB2853" s="26" t="str">
        <f>VLOOKUP(U2853,'Currency Sheet'!A:C,3,)</f>
        <v>DOLLAR</v>
      </c>
      <c r="AC2853" s="71" t="str">
        <f>VLOOKUP(P2853,'Customer List'!B:D,3,)</f>
        <v>OutStation</v>
      </c>
    </row>
    <row r="2854" spans="1:29" hidden="1" x14ac:dyDescent="0.25">
      <c r="A2854" s="26">
        <f t="shared" si="393"/>
        <v>2853</v>
      </c>
      <c r="B2854" s="26" t="s">
        <v>3594</v>
      </c>
      <c r="C2854" s="47">
        <v>45912</v>
      </c>
      <c r="D2854" s="47">
        <v>45918</v>
      </c>
      <c r="E2854" s="8">
        <v>82.6</v>
      </c>
      <c r="F2854" s="8">
        <f t="shared" si="394"/>
        <v>7268.7999999999993</v>
      </c>
      <c r="G2854" s="56">
        <f t="shared" si="395"/>
        <v>82.6</v>
      </c>
      <c r="H2854" s="26">
        <v>740717</v>
      </c>
      <c r="I2854" s="26"/>
      <c r="J2854" s="26">
        <v>1</v>
      </c>
      <c r="K2854" s="26">
        <v>1</v>
      </c>
      <c r="L2854" s="26">
        <f t="shared" si="399"/>
        <v>0</v>
      </c>
      <c r="M2854" s="26" t="s">
        <v>3671</v>
      </c>
      <c r="N2854" s="47">
        <v>45920</v>
      </c>
      <c r="O2854" s="57">
        <v>13717.5</v>
      </c>
      <c r="P2854" s="26" t="s">
        <v>1139</v>
      </c>
      <c r="Q2854" s="26">
        <v>58155921386</v>
      </c>
      <c r="R2854" s="26" t="s">
        <v>41</v>
      </c>
      <c r="S2854" s="3">
        <v>4</v>
      </c>
      <c r="T2854" s="58" t="s">
        <v>3624</v>
      </c>
      <c r="U2854" s="26" t="s">
        <v>19</v>
      </c>
      <c r="V2854" s="26" t="str">
        <f>VLOOKUP(P2854,'Customer List'!B:C,2,)</f>
        <v>Banglore</v>
      </c>
      <c r="W2854" s="59"/>
      <c r="X2854" s="47">
        <v>45922</v>
      </c>
      <c r="Y2854" s="26">
        <f t="shared" si="396"/>
        <v>2</v>
      </c>
      <c r="Z2854" s="26" t="str">
        <f t="shared" si="397"/>
        <v>Saturday</v>
      </c>
      <c r="AA2854" s="26" t="str">
        <f t="shared" si="398"/>
        <v>Monday</v>
      </c>
      <c r="AB2854" s="26" t="str">
        <f>VLOOKUP(U2854,'Currency Sheet'!A:C,3,)</f>
        <v>DOLLAR</v>
      </c>
      <c r="AC2854" s="71" t="str">
        <f>VLOOKUP(P2854,'Customer List'!B:D,3,)</f>
        <v>OutStation</v>
      </c>
    </row>
    <row r="2855" spans="1:29" hidden="1" x14ac:dyDescent="0.25">
      <c r="A2855" s="26">
        <f t="shared" si="393"/>
        <v>2854</v>
      </c>
      <c r="B2855" s="26" t="s">
        <v>3594</v>
      </c>
      <c r="C2855" s="47">
        <v>45912</v>
      </c>
      <c r="D2855" s="47">
        <v>45918</v>
      </c>
      <c r="E2855" s="8">
        <v>1</v>
      </c>
      <c r="F2855" s="8">
        <f t="shared" si="394"/>
        <v>88</v>
      </c>
      <c r="G2855" s="56">
        <f t="shared" si="395"/>
        <v>1</v>
      </c>
      <c r="H2855" s="26">
        <v>740809</v>
      </c>
      <c r="I2855" s="26"/>
      <c r="J2855" s="26">
        <v>1</v>
      </c>
      <c r="K2855" s="26"/>
      <c r="L2855" s="26">
        <f t="shared" si="399"/>
        <v>1</v>
      </c>
      <c r="M2855" s="26"/>
      <c r="N2855" s="47"/>
      <c r="O2855" s="57"/>
      <c r="P2855" s="26" t="s">
        <v>3712</v>
      </c>
      <c r="Q2855" s="26"/>
      <c r="R2855" s="26"/>
      <c r="S2855" s="3">
        <v>4</v>
      </c>
      <c r="T2855" s="58" t="s">
        <v>3614</v>
      </c>
      <c r="U2855" s="26" t="s">
        <v>19</v>
      </c>
      <c r="V2855" s="26" t="str">
        <f>VLOOKUP(P2855,'Customer List'!B:C,2,)</f>
        <v>Unknown</v>
      </c>
      <c r="W2855" s="59" t="s">
        <v>3614</v>
      </c>
      <c r="X2855" s="47"/>
      <c r="Y2855" s="26" t="str">
        <f t="shared" si="396"/>
        <v/>
      </c>
      <c r="Z2855" s="26" t="str">
        <f t="shared" si="397"/>
        <v/>
      </c>
      <c r="AA2855" s="26" t="str">
        <f t="shared" si="398"/>
        <v/>
      </c>
      <c r="AB2855" s="26" t="str">
        <f>VLOOKUP(U2855,'Currency Sheet'!A:C,3,)</f>
        <v>DOLLAR</v>
      </c>
      <c r="AC2855" s="71" t="str">
        <f>VLOOKUP(P2855,'Customer List'!B:D,3,)</f>
        <v>Unknown</v>
      </c>
    </row>
    <row r="2856" spans="1:29" hidden="1" x14ac:dyDescent="0.25">
      <c r="A2856" s="26">
        <f t="shared" si="393"/>
        <v>2855</v>
      </c>
      <c r="B2856" s="26" t="s">
        <v>3594</v>
      </c>
      <c r="C2856" s="47">
        <v>45912</v>
      </c>
      <c r="D2856" s="47">
        <v>45918</v>
      </c>
      <c r="E2856" s="8">
        <v>205.8</v>
      </c>
      <c r="F2856" s="8">
        <f t="shared" si="394"/>
        <v>18110.400000000001</v>
      </c>
      <c r="G2856" s="56">
        <f t="shared" si="395"/>
        <v>205.8</v>
      </c>
      <c r="H2856" s="26">
        <v>741041</v>
      </c>
      <c r="I2856" s="26"/>
      <c r="J2856" s="26">
        <v>1</v>
      </c>
      <c r="K2856" s="26">
        <v>1</v>
      </c>
      <c r="L2856" s="26">
        <f t="shared" si="399"/>
        <v>0</v>
      </c>
      <c r="M2856" s="26" t="s">
        <v>3671</v>
      </c>
      <c r="N2856" s="47">
        <v>45920</v>
      </c>
      <c r="O2856" s="57">
        <v>34177.5</v>
      </c>
      <c r="P2856" s="26" t="s">
        <v>1139</v>
      </c>
      <c r="Q2856" s="26">
        <v>58155921386</v>
      </c>
      <c r="R2856" s="26" t="s">
        <v>41</v>
      </c>
      <c r="S2856" s="3">
        <v>4</v>
      </c>
      <c r="T2856" s="58" t="s">
        <v>3624</v>
      </c>
      <c r="U2856" s="26" t="s">
        <v>19</v>
      </c>
      <c r="V2856" s="26" t="str">
        <f>VLOOKUP(P2856,'Customer List'!B:C,2,)</f>
        <v>Banglore</v>
      </c>
      <c r="W2856" s="59"/>
      <c r="X2856" s="47">
        <v>45922</v>
      </c>
      <c r="Y2856" s="26">
        <f t="shared" si="396"/>
        <v>2</v>
      </c>
      <c r="Z2856" s="26" t="str">
        <f t="shared" si="397"/>
        <v>Saturday</v>
      </c>
      <c r="AA2856" s="26" t="str">
        <f t="shared" si="398"/>
        <v>Monday</v>
      </c>
      <c r="AB2856" s="26" t="str">
        <f>VLOOKUP(U2856,'Currency Sheet'!A:C,3,)</f>
        <v>DOLLAR</v>
      </c>
      <c r="AC2856" s="71" t="str">
        <f>VLOOKUP(P2856,'Customer List'!B:D,3,)</f>
        <v>OutStation</v>
      </c>
    </row>
    <row r="2857" spans="1:29" hidden="1" x14ac:dyDescent="0.25">
      <c r="A2857" s="26">
        <f t="shared" si="393"/>
        <v>2856</v>
      </c>
      <c r="B2857" s="26" t="s">
        <v>3594</v>
      </c>
      <c r="C2857" s="47">
        <v>45912</v>
      </c>
      <c r="D2857" s="47">
        <v>45918</v>
      </c>
      <c r="E2857" s="8">
        <v>41.3</v>
      </c>
      <c r="F2857" s="8">
        <f t="shared" si="394"/>
        <v>3634.3999999999996</v>
      </c>
      <c r="G2857" s="56">
        <f t="shared" si="395"/>
        <v>41.3</v>
      </c>
      <c r="H2857" s="26">
        <v>741042</v>
      </c>
      <c r="I2857" s="26"/>
      <c r="J2857" s="26">
        <v>1</v>
      </c>
      <c r="K2857" s="26">
        <v>1</v>
      </c>
      <c r="L2857" s="26">
        <f t="shared" si="399"/>
        <v>0</v>
      </c>
      <c r="M2857" s="26" t="s">
        <v>3671</v>
      </c>
      <c r="N2857" s="47">
        <v>45920</v>
      </c>
      <c r="O2857" s="57">
        <v>6858.75</v>
      </c>
      <c r="P2857" s="26" t="s">
        <v>1139</v>
      </c>
      <c r="Q2857" s="26">
        <v>58155921386</v>
      </c>
      <c r="R2857" s="26" t="s">
        <v>41</v>
      </c>
      <c r="S2857" s="3">
        <v>4</v>
      </c>
      <c r="T2857" s="58" t="s">
        <v>3624</v>
      </c>
      <c r="U2857" s="26" t="s">
        <v>19</v>
      </c>
      <c r="V2857" s="26" t="str">
        <f>VLOOKUP(P2857,'Customer List'!B:C,2,)</f>
        <v>Banglore</v>
      </c>
      <c r="W2857" s="59"/>
      <c r="X2857" s="47">
        <v>45922</v>
      </c>
      <c r="Y2857" s="26">
        <f t="shared" si="396"/>
        <v>2</v>
      </c>
      <c r="Z2857" s="26" t="str">
        <f t="shared" si="397"/>
        <v>Saturday</v>
      </c>
      <c r="AA2857" s="26" t="str">
        <f t="shared" si="398"/>
        <v>Monday</v>
      </c>
      <c r="AB2857" s="26" t="str">
        <f>VLOOKUP(U2857,'Currency Sheet'!A:C,3,)</f>
        <v>DOLLAR</v>
      </c>
      <c r="AC2857" s="71" t="str">
        <f>VLOOKUP(P2857,'Customer List'!B:D,3,)</f>
        <v>OutStation</v>
      </c>
    </row>
    <row r="2858" spans="1:29" hidden="1" x14ac:dyDescent="0.25">
      <c r="A2858" s="26">
        <f t="shared" si="393"/>
        <v>2857</v>
      </c>
      <c r="B2858" s="26" t="s">
        <v>3594</v>
      </c>
      <c r="C2858" s="47">
        <v>45912</v>
      </c>
      <c r="D2858" s="47">
        <v>45918</v>
      </c>
      <c r="E2858" s="8">
        <v>171.75</v>
      </c>
      <c r="F2858" s="8">
        <f t="shared" si="394"/>
        <v>15114</v>
      </c>
      <c r="G2858" s="56">
        <f t="shared" si="395"/>
        <v>171.75</v>
      </c>
      <c r="H2858" s="26">
        <v>846102</v>
      </c>
      <c r="I2858" s="26"/>
      <c r="J2858" s="26">
        <v>1</v>
      </c>
      <c r="K2858" s="26">
        <v>1</v>
      </c>
      <c r="L2858" s="26">
        <f t="shared" si="399"/>
        <v>0</v>
      </c>
      <c r="M2858" s="26" t="s">
        <v>3659</v>
      </c>
      <c r="N2858" s="47">
        <v>45920</v>
      </c>
      <c r="O2858" s="57">
        <v>24045</v>
      </c>
      <c r="P2858" s="26" t="s">
        <v>622</v>
      </c>
      <c r="Q2858" s="26">
        <v>58155918542</v>
      </c>
      <c r="R2858" s="26" t="s">
        <v>41</v>
      </c>
      <c r="S2858" s="3">
        <v>4</v>
      </c>
      <c r="T2858" s="58"/>
      <c r="U2858" s="26" t="s">
        <v>19</v>
      </c>
      <c r="V2858" s="26" t="str">
        <f>VLOOKUP(P2858,'Customer List'!B:C,2,)</f>
        <v>Hyderabad</v>
      </c>
      <c r="W2858" s="59"/>
      <c r="X2858" s="47">
        <v>45922</v>
      </c>
      <c r="Y2858" s="26">
        <f t="shared" si="396"/>
        <v>2</v>
      </c>
      <c r="Z2858" s="26" t="str">
        <f t="shared" si="397"/>
        <v>Saturday</v>
      </c>
      <c r="AA2858" s="26" t="str">
        <f t="shared" si="398"/>
        <v>Monday</v>
      </c>
      <c r="AB2858" s="26" t="str">
        <f>VLOOKUP(U2858,'Currency Sheet'!A:C,3,)</f>
        <v>DOLLAR</v>
      </c>
      <c r="AC2858" s="71" t="str">
        <f>VLOOKUP(P2858,'Customer List'!B:D,3,)</f>
        <v>OutStation</v>
      </c>
    </row>
    <row r="2859" spans="1:29" hidden="1" x14ac:dyDescent="0.25">
      <c r="A2859" s="26">
        <f t="shared" si="393"/>
        <v>2858</v>
      </c>
      <c r="B2859" s="26" t="s">
        <v>3594</v>
      </c>
      <c r="C2859" s="47">
        <v>45912</v>
      </c>
      <c r="D2859" s="47">
        <v>45918</v>
      </c>
      <c r="E2859" s="8">
        <v>990</v>
      </c>
      <c r="F2859" s="8">
        <f t="shared" si="394"/>
        <v>87120</v>
      </c>
      <c r="G2859" s="56">
        <f t="shared" si="395"/>
        <v>1980</v>
      </c>
      <c r="H2859" s="26">
        <v>900007328</v>
      </c>
      <c r="I2859" s="26"/>
      <c r="J2859" s="26">
        <v>2</v>
      </c>
      <c r="K2859" s="26">
        <v>2</v>
      </c>
      <c r="L2859" s="26">
        <f t="shared" si="399"/>
        <v>0</v>
      </c>
      <c r="M2859" s="26" t="s">
        <v>3655</v>
      </c>
      <c r="N2859" s="47">
        <v>45920</v>
      </c>
      <c r="O2859" s="57">
        <v>231660</v>
      </c>
      <c r="P2859" s="26" t="s">
        <v>3606</v>
      </c>
      <c r="Q2859" s="26">
        <v>58155928084</v>
      </c>
      <c r="R2859" s="26" t="s">
        <v>41</v>
      </c>
      <c r="S2859" s="3">
        <v>4</v>
      </c>
      <c r="T2859" s="58"/>
      <c r="U2859" s="26" t="s">
        <v>19</v>
      </c>
      <c r="V2859" s="26" t="str">
        <f>VLOOKUP(P2859,'Customer List'!B:C,2,)</f>
        <v>MADURAI</v>
      </c>
      <c r="W2859" s="59"/>
      <c r="X2859" s="47">
        <v>45922</v>
      </c>
      <c r="Y2859" s="26">
        <f t="shared" si="396"/>
        <v>2</v>
      </c>
      <c r="Z2859" s="26" t="str">
        <f t="shared" si="397"/>
        <v>Saturday</v>
      </c>
      <c r="AA2859" s="26" t="str">
        <f t="shared" si="398"/>
        <v>Monday</v>
      </c>
      <c r="AB2859" s="26" t="str">
        <f>VLOOKUP(U2859,'Currency Sheet'!A:C,3,)</f>
        <v>DOLLAR</v>
      </c>
      <c r="AC2859" s="71" t="str">
        <f>VLOOKUP(P2859,'Customer List'!B:D,3,)</f>
        <v>OutStation</v>
      </c>
    </row>
    <row r="2860" spans="1:29" hidden="1" x14ac:dyDescent="0.25">
      <c r="A2860" s="26">
        <f t="shared" si="393"/>
        <v>2859</v>
      </c>
      <c r="B2860" s="26" t="s">
        <v>3594</v>
      </c>
      <c r="C2860" s="47">
        <v>45912</v>
      </c>
      <c r="D2860" s="47">
        <v>45918</v>
      </c>
      <c r="E2860" s="8">
        <v>1540</v>
      </c>
      <c r="F2860" s="8">
        <f t="shared" si="394"/>
        <v>135520</v>
      </c>
      <c r="G2860" s="56">
        <f t="shared" si="395"/>
        <v>3080</v>
      </c>
      <c r="H2860" s="26">
        <v>900007329</v>
      </c>
      <c r="I2860" s="26"/>
      <c r="J2860" s="26">
        <v>2</v>
      </c>
      <c r="K2860" s="26">
        <v>2</v>
      </c>
      <c r="L2860" s="26">
        <f t="shared" si="399"/>
        <v>0</v>
      </c>
      <c r="M2860" s="26" t="s">
        <v>3655</v>
      </c>
      <c r="N2860" s="47">
        <v>45920</v>
      </c>
      <c r="O2860" s="57">
        <v>360360</v>
      </c>
      <c r="P2860" s="26" t="s">
        <v>3606</v>
      </c>
      <c r="Q2860" s="26">
        <v>58155928084</v>
      </c>
      <c r="R2860" s="26" t="s">
        <v>41</v>
      </c>
      <c r="S2860" s="3">
        <v>4</v>
      </c>
      <c r="T2860" s="58"/>
      <c r="U2860" s="26" t="s">
        <v>19</v>
      </c>
      <c r="V2860" s="26" t="str">
        <f>VLOOKUP(P2860,'Customer List'!B:C,2,)</f>
        <v>MADURAI</v>
      </c>
      <c r="W2860" s="59"/>
      <c r="X2860" s="47">
        <v>45922</v>
      </c>
      <c r="Y2860" s="26">
        <f t="shared" si="396"/>
        <v>2</v>
      </c>
      <c r="Z2860" s="26" t="str">
        <f t="shared" si="397"/>
        <v>Saturday</v>
      </c>
      <c r="AA2860" s="26" t="str">
        <f t="shared" si="398"/>
        <v>Monday</v>
      </c>
      <c r="AB2860" s="26" t="str">
        <f>VLOOKUP(U2860,'Currency Sheet'!A:C,3,)</f>
        <v>DOLLAR</v>
      </c>
      <c r="AC2860" s="71" t="str">
        <f>VLOOKUP(P2860,'Customer List'!B:D,3,)</f>
        <v>OutStation</v>
      </c>
    </row>
    <row r="2861" spans="1:29" hidden="1" x14ac:dyDescent="0.25">
      <c r="A2861" s="26">
        <f t="shared" si="393"/>
        <v>2860</v>
      </c>
      <c r="B2861" s="26" t="s">
        <v>3594</v>
      </c>
      <c r="C2861" s="47">
        <v>45912</v>
      </c>
      <c r="D2861" s="47">
        <v>45918</v>
      </c>
      <c r="E2861" s="8">
        <v>62.3</v>
      </c>
      <c r="F2861" s="8">
        <f t="shared" si="394"/>
        <v>5482.4</v>
      </c>
      <c r="G2861" s="56">
        <f t="shared" si="395"/>
        <v>62.3</v>
      </c>
      <c r="H2861" s="26">
        <v>906113</v>
      </c>
      <c r="I2861" s="26"/>
      <c r="J2861" s="26">
        <v>1</v>
      </c>
      <c r="K2861" s="26">
        <v>1</v>
      </c>
      <c r="L2861" s="26">
        <f t="shared" si="399"/>
        <v>0</v>
      </c>
      <c r="M2861" s="26" t="s">
        <v>3659</v>
      </c>
      <c r="N2861" s="47">
        <v>45920</v>
      </c>
      <c r="O2861" s="57">
        <v>9345</v>
      </c>
      <c r="P2861" s="26" t="s">
        <v>622</v>
      </c>
      <c r="Q2861" s="26">
        <v>58155918542</v>
      </c>
      <c r="R2861" s="26" t="s">
        <v>41</v>
      </c>
      <c r="S2861" s="3">
        <v>4</v>
      </c>
      <c r="T2861" s="58"/>
      <c r="U2861" s="26" t="s">
        <v>19</v>
      </c>
      <c r="V2861" s="26" t="str">
        <f>VLOOKUP(P2861,'Customer List'!B:C,2,)</f>
        <v>Hyderabad</v>
      </c>
      <c r="W2861" s="59"/>
      <c r="X2861" s="47">
        <v>45922</v>
      </c>
      <c r="Y2861" s="26">
        <f t="shared" si="396"/>
        <v>2</v>
      </c>
      <c r="Z2861" s="26" t="str">
        <f t="shared" si="397"/>
        <v>Saturday</v>
      </c>
      <c r="AA2861" s="26" t="str">
        <f t="shared" si="398"/>
        <v>Monday</v>
      </c>
      <c r="AB2861" s="26" t="str">
        <f>VLOOKUP(U2861,'Currency Sheet'!A:C,3,)</f>
        <v>DOLLAR</v>
      </c>
      <c r="AC2861" s="71" t="str">
        <f>VLOOKUP(P2861,'Customer List'!B:D,3,)</f>
        <v>OutStation</v>
      </c>
    </row>
    <row r="2862" spans="1:29" hidden="1" x14ac:dyDescent="0.25">
      <c r="A2862" s="26">
        <f t="shared" si="393"/>
        <v>2861</v>
      </c>
      <c r="B2862" s="26" t="s">
        <v>3594</v>
      </c>
      <c r="C2862" s="47">
        <v>45912</v>
      </c>
      <c r="D2862" s="47">
        <v>45918</v>
      </c>
      <c r="E2862" s="8">
        <v>152.6</v>
      </c>
      <c r="F2862" s="8">
        <f t="shared" si="394"/>
        <v>13428.8</v>
      </c>
      <c r="G2862" s="56">
        <f t="shared" si="395"/>
        <v>152.6</v>
      </c>
      <c r="H2862" s="26">
        <v>921304</v>
      </c>
      <c r="I2862" s="26"/>
      <c r="J2862" s="26">
        <v>1</v>
      </c>
      <c r="K2862" s="26">
        <v>1</v>
      </c>
      <c r="L2862" s="26">
        <f t="shared" si="399"/>
        <v>0</v>
      </c>
      <c r="M2862" s="26" t="s">
        <v>3669</v>
      </c>
      <c r="N2862" s="47">
        <v>45920</v>
      </c>
      <c r="O2862" s="57">
        <v>16559.28</v>
      </c>
      <c r="P2862" s="26" t="s">
        <v>277</v>
      </c>
      <c r="Q2862" s="26">
        <v>58155927303</v>
      </c>
      <c r="R2862" s="26" t="s">
        <v>41</v>
      </c>
      <c r="S2862" s="3">
        <v>4</v>
      </c>
      <c r="T2862" s="58"/>
      <c r="U2862" s="26" t="s">
        <v>19</v>
      </c>
      <c r="V2862" s="26" t="str">
        <f>VLOOKUP(P2862,'Customer List'!B:C,2,)</f>
        <v>Pune</v>
      </c>
      <c r="W2862" s="59"/>
      <c r="X2862" s="47">
        <v>45923</v>
      </c>
      <c r="Y2862" s="26">
        <f t="shared" si="396"/>
        <v>3</v>
      </c>
      <c r="Z2862" s="26" t="str">
        <f t="shared" si="397"/>
        <v>Saturday</v>
      </c>
      <c r="AA2862" s="26" t="str">
        <f t="shared" si="398"/>
        <v>Tuesday</v>
      </c>
      <c r="AB2862" s="26" t="str">
        <f>VLOOKUP(U2862,'Currency Sheet'!A:C,3,)</f>
        <v>DOLLAR</v>
      </c>
      <c r="AC2862" s="71" t="str">
        <f>VLOOKUP(P2862,'Customer List'!B:D,3,)</f>
        <v>OutStation</v>
      </c>
    </row>
    <row r="2863" spans="1:29" hidden="1" x14ac:dyDescent="0.25">
      <c r="A2863" s="26">
        <f t="shared" si="393"/>
        <v>2862</v>
      </c>
      <c r="B2863" s="26" t="s">
        <v>3594</v>
      </c>
      <c r="C2863" s="47">
        <v>45912</v>
      </c>
      <c r="D2863" s="47">
        <v>45918</v>
      </c>
      <c r="E2863" s="8">
        <v>88.9</v>
      </c>
      <c r="F2863" s="8">
        <f t="shared" si="394"/>
        <v>7823.2000000000007</v>
      </c>
      <c r="G2863" s="56">
        <f t="shared" si="395"/>
        <v>88.9</v>
      </c>
      <c r="H2863" s="26">
        <v>926201</v>
      </c>
      <c r="I2863" s="26"/>
      <c r="J2863" s="26">
        <v>1</v>
      </c>
      <c r="K2863" s="26">
        <v>1</v>
      </c>
      <c r="L2863" s="26">
        <f t="shared" si="399"/>
        <v>0</v>
      </c>
      <c r="M2863" s="26" t="s">
        <v>3669</v>
      </c>
      <c r="N2863" s="47">
        <v>45920</v>
      </c>
      <c r="O2863" s="57">
        <v>9646.92</v>
      </c>
      <c r="P2863" s="26" t="s">
        <v>277</v>
      </c>
      <c r="Q2863" s="26">
        <v>58155927303</v>
      </c>
      <c r="R2863" s="26" t="s">
        <v>41</v>
      </c>
      <c r="S2863" s="3" t="s">
        <v>300</v>
      </c>
      <c r="T2863" s="58"/>
      <c r="U2863" s="26" t="s">
        <v>19</v>
      </c>
      <c r="V2863" s="26" t="str">
        <f>VLOOKUP(P2863,'Customer List'!B:C,2,)</f>
        <v>Pune</v>
      </c>
      <c r="W2863" s="59"/>
      <c r="X2863" s="47">
        <v>45923</v>
      </c>
      <c r="Y2863" s="26">
        <f t="shared" si="396"/>
        <v>3</v>
      </c>
      <c r="Z2863" s="26" t="str">
        <f t="shared" si="397"/>
        <v>Saturday</v>
      </c>
      <c r="AA2863" s="26" t="str">
        <f t="shared" si="398"/>
        <v>Tuesday</v>
      </c>
      <c r="AB2863" s="26" t="str">
        <f>VLOOKUP(U2863,'Currency Sheet'!A:C,3,)</f>
        <v>DOLLAR</v>
      </c>
      <c r="AC2863" s="71" t="str">
        <f>VLOOKUP(P2863,'Customer List'!B:D,3,)</f>
        <v>OutStation</v>
      </c>
    </row>
    <row r="2864" spans="1:29" hidden="1" x14ac:dyDescent="0.25">
      <c r="A2864" s="26">
        <f t="shared" si="393"/>
        <v>2863</v>
      </c>
      <c r="B2864" s="26" t="s">
        <v>3615</v>
      </c>
      <c r="C2864" s="47">
        <v>45916</v>
      </c>
      <c r="D2864" s="47">
        <v>45919</v>
      </c>
      <c r="E2864" s="8">
        <v>0</v>
      </c>
      <c r="F2864" s="8">
        <f t="shared" si="394"/>
        <v>0</v>
      </c>
      <c r="G2864" s="56">
        <f t="shared" si="395"/>
        <v>0</v>
      </c>
      <c r="H2864" s="26" t="s">
        <v>3616</v>
      </c>
      <c r="I2864" s="26"/>
      <c r="J2864" s="26">
        <v>1</v>
      </c>
      <c r="K2864" s="26">
        <v>1</v>
      </c>
      <c r="L2864" s="26">
        <f t="shared" ref="L2864:L2879" si="400">J2864-K2864</f>
        <v>0</v>
      </c>
      <c r="M2864" s="26" t="s">
        <v>3685</v>
      </c>
      <c r="N2864" s="47">
        <v>45920</v>
      </c>
      <c r="O2864" s="57">
        <v>0</v>
      </c>
      <c r="P2864" s="26" t="s">
        <v>3617</v>
      </c>
      <c r="Q2864" s="26">
        <v>58155918774</v>
      </c>
      <c r="R2864" s="26" t="s">
        <v>41</v>
      </c>
      <c r="S2864" s="3">
        <v>4</v>
      </c>
      <c r="T2864" s="58" t="s">
        <v>3623</v>
      </c>
      <c r="U2864" s="26" t="s">
        <v>3367</v>
      </c>
      <c r="V2864" s="26" t="str">
        <f>VLOOKUP(P2864,'Customer List'!B:C,2,)</f>
        <v>Mumbai</v>
      </c>
      <c r="W2864" s="59"/>
      <c r="X2864" s="47">
        <v>45922</v>
      </c>
      <c r="Y2864" s="26">
        <f t="shared" ref="Y2864:Y2868" si="401">IF(X2864="", "", X2864-N2864)</f>
        <v>2</v>
      </c>
      <c r="Z2864" s="26" t="str">
        <f t="shared" ref="Z2864:Z2868" si="402">IF(N2864="", "", TEXT(N2864, "dddd"))</f>
        <v>Saturday</v>
      </c>
      <c r="AA2864" s="26" t="str">
        <f t="shared" ref="AA2864:AA2868" si="403">IF(X2864="", "", TEXT(X2864, "dddd"))</f>
        <v>Monday</v>
      </c>
      <c r="AB2864" s="26" t="str">
        <f>VLOOKUP(U2864,'Currency Sheet'!A:C,3,)</f>
        <v>DOLLAR</v>
      </c>
      <c r="AC2864" s="71" t="str">
        <f>VLOOKUP(P2864,'Customer List'!B:D,3,)</f>
        <v>OutStation</v>
      </c>
    </row>
    <row r="2865" spans="1:29" hidden="1" x14ac:dyDescent="0.25">
      <c r="A2865" s="26">
        <f t="shared" si="393"/>
        <v>2864</v>
      </c>
      <c r="B2865" s="26">
        <v>178883</v>
      </c>
      <c r="C2865" s="47">
        <v>45915</v>
      </c>
      <c r="D2865" s="47">
        <v>45919</v>
      </c>
      <c r="E2865" s="8">
        <v>172</v>
      </c>
      <c r="F2865" s="8">
        <f t="shared" ref="F2865:F2874" si="404">IF(AB2865="DOLLAR",E2865*88,E2865)</f>
        <v>15136</v>
      </c>
      <c r="G2865" s="56">
        <f t="shared" ref="G2865:G2874" si="405">E2865*J2865</f>
        <v>172</v>
      </c>
      <c r="H2865" s="26" t="s">
        <v>659</v>
      </c>
      <c r="I2865" s="26"/>
      <c r="J2865" s="26">
        <v>1</v>
      </c>
      <c r="K2865" s="26">
        <v>1</v>
      </c>
      <c r="L2865" s="26">
        <f t="shared" si="400"/>
        <v>0</v>
      </c>
      <c r="M2865" s="26" t="s">
        <v>3665</v>
      </c>
      <c r="N2865" s="47">
        <v>45920</v>
      </c>
      <c r="O2865" s="57">
        <v>12642</v>
      </c>
      <c r="P2865" s="26" t="s">
        <v>3619</v>
      </c>
      <c r="Q2865" s="26">
        <v>58155922742</v>
      </c>
      <c r="R2865" s="26" t="s">
        <v>41</v>
      </c>
      <c r="S2865" s="3">
        <v>4</v>
      </c>
      <c r="T2865" s="58"/>
      <c r="U2865" s="26" t="s">
        <v>424</v>
      </c>
      <c r="V2865" s="26" t="str">
        <f>VLOOKUP(P2865,'Customer List'!B:C,2,)</f>
        <v>Kharagpur</v>
      </c>
      <c r="W2865" s="59"/>
      <c r="X2865" s="47">
        <v>45922</v>
      </c>
      <c r="Y2865" s="26">
        <f t="shared" si="401"/>
        <v>2</v>
      </c>
      <c r="Z2865" s="26" t="str">
        <f t="shared" si="402"/>
        <v>Saturday</v>
      </c>
      <c r="AA2865" s="26" t="str">
        <f t="shared" si="403"/>
        <v>Monday</v>
      </c>
      <c r="AB2865" s="26" t="str">
        <f>VLOOKUP(U2865,'Currency Sheet'!A:C,3,)</f>
        <v>DOLLAR</v>
      </c>
      <c r="AC2865" s="71" t="str">
        <f>VLOOKUP(P2865,'Customer List'!B:D,3,)</f>
        <v>OutStation</v>
      </c>
    </row>
    <row r="2866" spans="1:29" hidden="1" x14ac:dyDescent="0.25">
      <c r="A2866" s="26">
        <f t="shared" si="393"/>
        <v>2865</v>
      </c>
      <c r="B2866" s="26">
        <v>178883</v>
      </c>
      <c r="C2866" s="47">
        <v>45915</v>
      </c>
      <c r="D2866" s="47">
        <v>45919</v>
      </c>
      <c r="E2866" s="8">
        <v>903</v>
      </c>
      <c r="F2866" s="8">
        <f t="shared" si="404"/>
        <v>79464</v>
      </c>
      <c r="G2866" s="56">
        <f t="shared" si="405"/>
        <v>903</v>
      </c>
      <c r="H2866" s="26" t="s">
        <v>2073</v>
      </c>
      <c r="I2866" s="26"/>
      <c r="J2866" s="26">
        <v>1</v>
      </c>
      <c r="K2866" s="26">
        <v>1</v>
      </c>
      <c r="L2866" s="26">
        <f t="shared" si="400"/>
        <v>0</v>
      </c>
      <c r="M2866" s="26" t="s">
        <v>3661</v>
      </c>
      <c r="N2866" s="47">
        <v>45920</v>
      </c>
      <c r="O2866" s="57">
        <v>155011.5</v>
      </c>
      <c r="P2866" s="26" t="s">
        <v>3620</v>
      </c>
      <c r="Q2866" s="26">
        <v>58155922370</v>
      </c>
      <c r="R2866" s="26" t="s">
        <v>41</v>
      </c>
      <c r="S2866" s="3">
        <v>4</v>
      </c>
      <c r="T2866" s="58"/>
      <c r="U2866" s="26" t="s">
        <v>424</v>
      </c>
      <c r="V2866" s="26" t="str">
        <f>VLOOKUP(P2866,'Customer List'!B:C,2,)</f>
        <v>NAGPUR</v>
      </c>
      <c r="W2866" s="59"/>
      <c r="X2866" s="47">
        <v>45922</v>
      </c>
      <c r="Y2866" s="26">
        <f t="shared" si="401"/>
        <v>2</v>
      </c>
      <c r="Z2866" s="26" t="str">
        <f t="shared" si="402"/>
        <v>Saturday</v>
      </c>
      <c r="AA2866" s="26" t="str">
        <f t="shared" si="403"/>
        <v>Monday</v>
      </c>
      <c r="AB2866" s="26" t="str">
        <f>VLOOKUP(U2866,'Currency Sheet'!A:C,3,)</f>
        <v>DOLLAR</v>
      </c>
      <c r="AC2866" s="71" t="str">
        <f>VLOOKUP(P2866,'Customer List'!B:D,3,)</f>
        <v>OutStation</v>
      </c>
    </row>
    <row r="2867" spans="1:29" hidden="1" x14ac:dyDescent="0.25">
      <c r="A2867" s="26">
        <f t="shared" si="393"/>
        <v>2866</v>
      </c>
      <c r="B2867" s="26">
        <v>178883</v>
      </c>
      <c r="C2867" s="47">
        <v>45915</v>
      </c>
      <c r="D2867" s="47">
        <v>45919</v>
      </c>
      <c r="E2867" s="8">
        <v>1064</v>
      </c>
      <c r="F2867" s="8">
        <f t="shared" si="404"/>
        <v>93632</v>
      </c>
      <c r="G2867" s="56">
        <f t="shared" si="405"/>
        <v>1064</v>
      </c>
      <c r="H2867" s="26" t="s">
        <v>2074</v>
      </c>
      <c r="I2867" s="26"/>
      <c r="J2867" s="26">
        <v>1</v>
      </c>
      <c r="K2867" s="26">
        <v>1</v>
      </c>
      <c r="L2867" s="26">
        <f t="shared" si="400"/>
        <v>0</v>
      </c>
      <c r="M2867" s="26" t="s">
        <v>3661</v>
      </c>
      <c r="N2867" s="47">
        <v>45920</v>
      </c>
      <c r="O2867" s="57">
        <v>166845</v>
      </c>
      <c r="P2867" s="26" t="s">
        <v>3620</v>
      </c>
      <c r="Q2867" s="26">
        <v>58155922370</v>
      </c>
      <c r="R2867" s="26" t="s">
        <v>41</v>
      </c>
      <c r="S2867" s="3">
        <v>4</v>
      </c>
      <c r="T2867" s="58"/>
      <c r="U2867" s="26" t="s">
        <v>424</v>
      </c>
      <c r="V2867" s="26" t="str">
        <f>VLOOKUP(P2867,'Customer List'!B:C,2,)</f>
        <v>NAGPUR</v>
      </c>
      <c r="W2867" s="59"/>
      <c r="X2867" s="47">
        <v>45922</v>
      </c>
      <c r="Y2867" s="26">
        <f t="shared" si="401"/>
        <v>2</v>
      </c>
      <c r="Z2867" s="26" t="str">
        <f t="shared" si="402"/>
        <v>Saturday</v>
      </c>
      <c r="AA2867" s="26" t="str">
        <f t="shared" si="403"/>
        <v>Monday</v>
      </c>
      <c r="AB2867" s="26" t="str">
        <f>VLOOKUP(U2867,'Currency Sheet'!A:C,3,)</f>
        <v>DOLLAR</v>
      </c>
      <c r="AC2867" s="71" t="str">
        <f>VLOOKUP(P2867,'Customer List'!B:D,3,)</f>
        <v>OutStation</v>
      </c>
    </row>
    <row r="2868" spans="1:29" hidden="1" x14ac:dyDescent="0.25">
      <c r="A2868" s="26">
        <f t="shared" si="393"/>
        <v>2867</v>
      </c>
      <c r="B2868" s="26">
        <v>178883</v>
      </c>
      <c r="C2868" s="47">
        <v>45915</v>
      </c>
      <c r="D2868" s="47">
        <v>45919</v>
      </c>
      <c r="E2868" s="8">
        <v>3288</v>
      </c>
      <c r="F2868" s="8">
        <f t="shared" si="404"/>
        <v>289344</v>
      </c>
      <c r="G2868" s="56">
        <f t="shared" si="405"/>
        <v>3288</v>
      </c>
      <c r="H2868" s="26" t="s">
        <v>3618</v>
      </c>
      <c r="I2868" s="26"/>
      <c r="J2868" s="26">
        <v>1</v>
      </c>
      <c r="K2868" s="26"/>
      <c r="L2868" s="26">
        <f t="shared" si="400"/>
        <v>1</v>
      </c>
      <c r="M2868" s="26"/>
      <c r="N2868" s="47"/>
      <c r="O2868" s="57"/>
      <c r="P2868" s="26" t="s">
        <v>1149</v>
      </c>
      <c r="Q2868" s="26"/>
      <c r="R2868" s="26"/>
      <c r="S2868" s="3">
        <v>4</v>
      </c>
      <c r="T2868" s="58"/>
      <c r="U2868" s="26" t="s">
        <v>424</v>
      </c>
      <c r="V2868" s="26" t="str">
        <f>VLOOKUP(P2868,'Customer List'!B:C,2,)</f>
        <v>STOCK</v>
      </c>
      <c r="W2868" s="59" t="s">
        <v>1149</v>
      </c>
      <c r="X2868" s="47"/>
      <c r="Y2868" s="26" t="str">
        <f t="shared" si="401"/>
        <v/>
      </c>
      <c r="Z2868" s="26" t="str">
        <f t="shared" si="402"/>
        <v/>
      </c>
      <c r="AA2868" s="26" t="str">
        <f t="shared" si="403"/>
        <v/>
      </c>
      <c r="AB2868" s="26" t="str">
        <f>VLOOKUP(U2868,'Currency Sheet'!A:C,3,)</f>
        <v>DOLLAR</v>
      </c>
      <c r="AC2868" s="71" t="str">
        <f>VLOOKUP(P2868,'Customer List'!B:D,3,)</f>
        <v>STOCK</v>
      </c>
    </row>
    <row r="2869" spans="1:29" hidden="1" x14ac:dyDescent="0.25">
      <c r="A2869" s="26">
        <f t="shared" si="393"/>
        <v>2868</v>
      </c>
      <c r="B2869" s="26" t="s">
        <v>3626</v>
      </c>
      <c r="C2869" s="47">
        <v>45915</v>
      </c>
      <c r="D2869" s="47">
        <v>45922</v>
      </c>
      <c r="E2869" s="8">
        <v>2249</v>
      </c>
      <c r="F2869" s="8">
        <f t="shared" si="404"/>
        <v>197912</v>
      </c>
      <c r="G2869" s="56">
        <f t="shared" si="405"/>
        <v>2249</v>
      </c>
      <c r="H2869" s="26" t="s">
        <v>3627</v>
      </c>
      <c r="I2869" s="26"/>
      <c r="J2869" s="26">
        <v>1</v>
      </c>
      <c r="K2869" s="26">
        <v>1</v>
      </c>
      <c r="L2869" s="26">
        <f t="shared" si="400"/>
        <v>0</v>
      </c>
      <c r="M2869" s="26" t="s">
        <v>3630</v>
      </c>
      <c r="N2869" s="47">
        <v>45920</v>
      </c>
      <c r="O2869" s="57">
        <v>393750</v>
      </c>
      <c r="P2869" s="26" t="s">
        <v>371</v>
      </c>
      <c r="Q2869" s="26">
        <v>58155939203</v>
      </c>
      <c r="R2869" s="26" t="s">
        <v>41</v>
      </c>
      <c r="S2869" s="3">
        <v>-80</v>
      </c>
      <c r="T2869" s="58"/>
      <c r="U2869" s="26" t="s">
        <v>3604</v>
      </c>
      <c r="V2869" s="26" t="str">
        <f>VLOOKUP(P2869,'Customer List'!B:C,2,)</f>
        <v>Gujrat</v>
      </c>
      <c r="W2869" s="59"/>
      <c r="X2869" s="47">
        <v>45922</v>
      </c>
      <c r="Y2869" s="26">
        <f t="shared" ref="Y2869:Y2872" si="406">IF(X2869="", "", X2869-N2869)</f>
        <v>2</v>
      </c>
      <c r="Z2869" s="26" t="str">
        <f t="shared" ref="Z2869:Z2872" si="407">IF(N2869="", "", TEXT(N2869, "dddd"))</f>
        <v>Saturday</v>
      </c>
      <c r="AA2869" s="26" t="str">
        <f t="shared" ref="AA2869:AA2872" si="408">IF(X2869="", "", TEXT(X2869, "dddd"))</f>
        <v>Monday</v>
      </c>
      <c r="AB2869" s="26" t="str">
        <f>VLOOKUP(U2869,'Currency Sheet'!A:C,3,)</f>
        <v>DOLLAR</v>
      </c>
      <c r="AC2869" s="71" t="str">
        <f>VLOOKUP(P2869,'Customer List'!B:D,3,)</f>
        <v>OutStation</v>
      </c>
    </row>
    <row r="2870" spans="1:29" hidden="1" x14ac:dyDescent="0.25">
      <c r="A2870" s="26">
        <f t="shared" si="393"/>
        <v>2869</v>
      </c>
      <c r="B2870" s="26" t="s">
        <v>3626</v>
      </c>
      <c r="C2870" s="47">
        <v>45915</v>
      </c>
      <c r="D2870" s="47">
        <v>45922</v>
      </c>
      <c r="E2870" s="8">
        <v>1</v>
      </c>
      <c r="F2870" s="8">
        <f t="shared" si="404"/>
        <v>88</v>
      </c>
      <c r="G2870" s="56">
        <f t="shared" si="405"/>
        <v>1</v>
      </c>
      <c r="H2870" s="26" t="s">
        <v>3628</v>
      </c>
      <c r="I2870" s="26"/>
      <c r="J2870" s="26">
        <v>1</v>
      </c>
      <c r="K2870" s="26">
        <v>1</v>
      </c>
      <c r="L2870" s="26">
        <f t="shared" si="400"/>
        <v>0</v>
      </c>
      <c r="M2870" s="26" t="s">
        <v>3630</v>
      </c>
      <c r="N2870" s="47">
        <v>45920</v>
      </c>
      <c r="O2870" s="57">
        <v>0</v>
      </c>
      <c r="P2870" s="26" t="s">
        <v>371</v>
      </c>
      <c r="Q2870" s="26">
        <v>58155939203</v>
      </c>
      <c r="R2870" s="26" t="s">
        <v>41</v>
      </c>
      <c r="S2870" s="3">
        <v>-80</v>
      </c>
      <c r="T2870" s="58" t="s">
        <v>3631</v>
      </c>
      <c r="U2870" s="26" t="s">
        <v>3604</v>
      </c>
      <c r="V2870" s="26" t="str">
        <f>VLOOKUP(P2870,'Customer List'!B:C,2,)</f>
        <v>Gujrat</v>
      </c>
      <c r="W2870" s="59"/>
      <c r="X2870" s="47">
        <v>45922</v>
      </c>
      <c r="Y2870" s="26">
        <f t="shared" si="406"/>
        <v>2</v>
      </c>
      <c r="Z2870" s="26" t="str">
        <f t="shared" si="407"/>
        <v>Saturday</v>
      </c>
      <c r="AA2870" s="26" t="str">
        <f t="shared" si="408"/>
        <v>Monday</v>
      </c>
      <c r="AB2870" s="26" t="str">
        <f>VLOOKUP(U2870,'Currency Sheet'!A:C,3,)</f>
        <v>DOLLAR</v>
      </c>
      <c r="AC2870" s="71" t="str">
        <f>VLOOKUP(P2870,'Customer List'!B:D,3,)</f>
        <v>OutStation</v>
      </c>
    </row>
    <row r="2871" spans="1:29" hidden="1" x14ac:dyDescent="0.25">
      <c r="A2871" s="26">
        <f t="shared" si="393"/>
        <v>2870</v>
      </c>
      <c r="B2871" s="26" t="s">
        <v>3692</v>
      </c>
      <c r="C2871" s="47">
        <v>45917</v>
      </c>
      <c r="D2871" s="47">
        <v>45922</v>
      </c>
      <c r="E2871" s="8">
        <v>11860.25</v>
      </c>
      <c r="F2871" s="8">
        <f t="shared" si="404"/>
        <v>11860.25</v>
      </c>
      <c r="G2871" s="56">
        <f t="shared" si="405"/>
        <v>23720.5</v>
      </c>
      <c r="H2871" s="26">
        <v>100575</v>
      </c>
      <c r="I2871" s="26"/>
      <c r="J2871" s="26">
        <v>2</v>
      </c>
      <c r="K2871" s="26"/>
      <c r="L2871" s="26">
        <f t="shared" si="400"/>
        <v>2</v>
      </c>
      <c r="M2871" s="26"/>
      <c r="N2871" s="47"/>
      <c r="O2871" s="57"/>
      <c r="P2871" s="26" t="s">
        <v>1149</v>
      </c>
      <c r="Q2871" s="26"/>
      <c r="R2871" s="26"/>
      <c r="S2871" s="3">
        <v>4</v>
      </c>
      <c r="T2871" s="58"/>
      <c r="U2871" s="26" t="s">
        <v>2091</v>
      </c>
      <c r="V2871" s="26" t="str">
        <f>VLOOKUP(P2871,'Customer List'!B:C,2,)</f>
        <v>STOCK</v>
      </c>
      <c r="W2871" s="59" t="s">
        <v>1149</v>
      </c>
      <c r="X2871" s="47"/>
      <c r="Y2871" s="26" t="str">
        <f t="shared" si="406"/>
        <v/>
      </c>
      <c r="Z2871" s="26" t="str">
        <f t="shared" si="407"/>
        <v/>
      </c>
      <c r="AA2871" s="26" t="str">
        <f t="shared" si="408"/>
        <v/>
      </c>
      <c r="AB2871" s="26" t="str">
        <f>VLOOKUP(U2871,'Currency Sheet'!A:C,3,)</f>
        <v>INR</v>
      </c>
      <c r="AC2871" s="71" t="str">
        <f>VLOOKUP(P2871,'Customer List'!B:D,3,)</f>
        <v>STOCK</v>
      </c>
    </row>
    <row r="2872" spans="1:29" x14ac:dyDescent="0.25">
      <c r="A2872" s="26">
        <f t="shared" si="393"/>
        <v>2871</v>
      </c>
      <c r="B2872" s="26" t="s">
        <v>3692</v>
      </c>
      <c r="C2872" s="47">
        <v>45917</v>
      </c>
      <c r="D2872" s="47">
        <v>45922</v>
      </c>
      <c r="E2872" s="8">
        <v>51562.5</v>
      </c>
      <c r="F2872" s="8">
        <f t="shared" si="404"/>
        <v>51562.5</v>
      </c>
      <c r="G2872" s="56">
        <f t="shared" si="405"/>
        <v>51562.5</v>
      </c>
      <c r="H2872" s="26">
        <v>162517</v>
      </c>
      <c r="I2872" s="26"/>
      <c r="J2872" s="26">
        <v>1</v>
      </c>
      <c r="K2872" s="26">
        <v>1</v>
      </c>
      <c r="L2872" s="26">
        <f t="shared" si="400"/>
        <v>0</v>
      </c>
      <c r="M2872" s="26" t="s">
        <v>3704</v>
      </c>
      <c r="N2872" s="47">
        <v>45923</v>
      </c>
      <c r="O2872" s="57">
        <v>61875</v>
      </c>
      <c r="P2872" s="26" t="s">
        <v>3705</v>
      </c>
      <c r="Q2872" s="26" t="s">
        <v>2078</v>
      </c>
      <c r="R2872" s="26" t="s">
        <v>849</v>
      </c>
      <c r="S2872" s="3" t="s">
        <v>300</v>
      </c>
      <c r="T2872" s="58"/>
      <c r="U2872" s="26" t="s">
        <v>2091</v>
      </c>
      <c r="V2872" s="26" t="e">
        <f>VLOOKUP(P2872,'Customer List'!B:C,2,)</f>
        <v>#N/A</v>
      </c>
      <c r="W2872" s="59"/>
      <c r="X2872" s="47"/>
      <c r="Y2872" s="26" t="str">
        <f t="shared" si="406"/>
        <v/>
      </c>
      <c r="Z2872" s="26" t="str">
        <f t="shared" si="407"/>
        <v>Tuesday</v>
      </c>
      <c r="AA2872" s="26" t="str">
        <f t="shared" si="408"/>
        <v/>
      </c>
      <c r="AB2872" s="26" t="str">
        <f>VLOOKUP(U2872,'Currency Sheet'!A:C,3,)</f>
        <v>INR</v>
      </c>
      <c r="AC2872" s="71" t="e">
        <f>VLOOKUP(P2872,'Customer List'!B:D,3,)</f>
        <v>#N/A</v>
      </c>
    </row>
    <row r="2873" spans="1:29" x14ac:dyDescent="0.25">
      <c r="A2873" s="26">
        <f t="shared" si="393"/>
        <v>2872</v>
      </c>
      <c r="B2873" s="26" t="s">
        <v>3694</v>
      </c>
      <c r="C2873" s="47">
        <v>45918</v>
      </c>
      <c r="D2873" s="47">
        <v>45923</v>
      </c>
      <c r="E2873" s="8">
        <v>850</v>
      </c>
      <c r="F2873" s="8">
        <f t="shared" si="404"/>
        <v>74800</v>
      </c>
      <c r="G2873" s="56">
        <f t="shared" si="405"/>
        <v>850</v>
      </c>
      <c r="H2873" s="26" t="s">
        <v>3696</v>
      </c>
      <c r="I2873" s="26"/>
      <c r="J2873" s="26">
        <v>1</v>
      </c>
      <c r="K2873" s="26">
        <v>1</v>
      </c>
      <c r="L2873" s="26">
        <f t="shared" si="400"/>
        <v>0</v>
      </c>
      <c r="M2873" s="26"/>
      <c r="N2873" s="47">
        <v>45923</v>
      </c>
      <c r="O2873" s="57"/>
      <c r="P2873" s="26" t="s">
        <v>3697</v>
      </c>
      <c r="Q2873" s="26">
        <v>58156038765</v>
      </c>
      <c r="R2873" s="26"/>
      <c r="S2873" s="3">
        <v>-20</v>
      </c>
      <c r="T2873" s="58"/>
      <c r="U2873" s="26" t="s">
        <v>521</v>
      </c>
      <c r="V2873" s="26" t="str">
        <f>VLOOKUP(P2873,'Customer List'!B:C,2,)</f>
        <v>Chennai</v>
      </c>
      <c r="W2873" s="59"/>
      <c r="X2873" s="47"/>
      <c r="Y2873" s="26" t="str">
        <f t="shared" ref="Y2873:Y2879" si="409">IF(X2873="", "", X2873-N2873)</f>
        <v/>
      </c>
      <c r="Z2873" s="26" t="str">
        <f t="shared" ref="Z2873:Z2879" si="410">IF(N2873="", "", TEXT(N2873, "dddd"))</f>
        <v>Tuesday</v>
      </c>
      <c r="AA2873" s="26" t="str">
        <f t="shared" ref="AA2873:AA2879" si="411">IF(X2873="", "", TEXT(X2873, "dddd"))</f>
        <v/>
      </c>
      <c r="AB2873" s="26" t="str">
        <f>VLOOKUP(U2873,'Currency Sheet'!A:C,3,)</f>
        <v>DOLLAR</v>
      </c>
      <c r="AC2873" s="71" t="str">
        <f>VLOOKUP(P2873,'Customer List'!B:D,3,)</f>
        <v>OutStation</v>
      </c>
    </row>
    <row r="2874" spans="1:29" hidden="1" x14ac:dyDescent="0.25">
      <c r="A2874" s="26">
        <f t="shared" si="393"/>
        <v>2873</v>
      </c>
      <c r="B2874" s="26" t="s">
        <v>3695</v>
      </c>
      <c r="C2874" s="47">
        <v>45918</v>
      </c>
      <c r="D2874" s="47">
        <v>45923</v>
      </c>
      <c r="E2874" s="8">
        <v>238.8</v>
      </c>
      <c r="F2874" s="8">
        <f t="shared" si="404"/>
        <v>21014.400000000001</v>
      </c>
      <c r="G2874" s="56">
        <f t="shared" si="405"/>
        <v>238.8</v>
      </c>
      <c r="H2874" s="26" t="s">
        <v>3698</v>
      </c>
      <c r="I2874" s="26"/>
      <c r="J2874" s="26">
        <v>1</v>
      </c>
      <c r="K2874" s="26"/>
      <c r="L2874" s="26">
        <f t="shared" si="400"/>
        <v>1</v>
      </c>
      <c r="M2874" s="26"/>
      <c r="N2874" s="47"/>
      <c r="O2874" s="57"/>
      <c r="P2874" s="26" t="s">
        <v>1098</v>
      </c>
      <c r="Q2874" s="26"/>
      <c r="R2874" s="26"/>
      <c r="S2874" s="3">
        <v>-20</v>
      </c>
      <c r="T2874" s="58"/>
      <c r="U2874" s="26" t="s">
        <v>521</v>
      </c>
      <c r="V2874" s="26" t="str">
        <f>VLOOKUP(P2874,'Customer List'!B:C,2,)</f>
        <v>Punjab</v>
      </c>
      <c r="W2874" s="59" t="s">
        <v>3716</v>
      </c>
      <c r="X2874" s="47"/>
      <c r="Y2874" s="26" t="str">
        <f t="shared" si="409"/>
        <v/>
      </c>
      <c r="Z2874" s="26" t="str">
        <f t="shared" si="410"/>
        <v/>
      </c>
      <c r="AA2874" s="26" t="str">
        <f t="shared" si="411"/>
        <v/>
      </c>
      <c r="AB2874" s="26" t="str">
        <f>VLOOKUP(U2874,'Currency Sheet'!A:C,3,)</f>
        <v>DOLLAR</v>
      </c>
      <c r="AC2874" s="71" t="str">
        <f>VLOOKUP(P2874,'Customer List'!B:D,3,)</f>
        <v>OutStation</v>
      </c>
    </row>
    <row r="2875" spans="1:29" x14ac:dyDescent="0.25">
      <c r="A2875" s="26">
        <f t="shared" si="393"/>
        <v>2874</v>
      </c>
      <c r="B2875" s="26" t="s">
        <v>3702</v>
      </c>
      <c r="C2875" s="47">
        <v>45919</v>
      </c>
      <c r="D2875" s="47">
        <v>45923</v>
      </c>
      <c r="E2875" s="8">
        <v>2806.8</v>
      </c>
      <c r="F2875" s="8">
        <f t="shared" ref="F2875:F2879" si="412">IF(AB2875="DOLLAR",E2875*88,E2875)</f>
        <v>246998.40000000002</v>
      </c>
      <c r="G2875" s="56">
        <f t="shared" ref="G2875:G2879" si="413">E2875*J2875</f>
        <v>2806.8</v>
      </c>
      <c r="H2875" s="26" t="s">
        <v>2074</v>
      </c>
      <c r="I2875" s="26"/>
      <c r="J2875" s="26">
        <v>1</v>
      </c>
      <c r="K2875" s="26">
        <v>1</v>
      </c>
      <c r="L2875" s="26">
        <f t="shared" si="400"/>
        <v>0</v>
      </c>
      <c r="M2875" s="26"/>
      <c r="N2875" s="47">
        <v>45923</v>
      </c>
      <c r="O2875" s="57"/>
      <c r="P2875" s="26" t="s">
        <v>2053</v>
      </c>
      <c r="Q2875" s="26">
        <v>58156039233</v>
      </c>
      <c r="R2875" s="26"/>
      <c r="S2875" s="3">
        <v>4</v>
      </c>
      <c r="T2875" s="58"/>
      <c r="U2875" s="26" t="s">
        <v>424</v>
      </c>
      <c r="V2875" s="26" t="str">
        <f>VLOOKUP(P2875,'Customer List'!B:C,2,)</f>
        <v>Banglore</v>
      </c>
      <c r="W2875" s="59"/>
      <c r="X2875" s="47"/>
      <c r="Y2875" s="26" t="str">
        <f t="shared" si="409"/>
        <v/>
      </c>
      <c r="Z2875" s="26" t="str">
        <f t="shared" si="410"/>
        <v>Tuesday</v>
      </c>
      <c r="AA2875" s="26" t="str">
        <f t="shared" si="411"/>
        <v/>
      </c>
      <c r="AB2875" s="26" t="str">
        <f>VLOOKUP(U2875,'Currency Sheet'!A:C,3,)</f>
        <v>DOLLAR</v>
      </c>
      <c r="AC2875" s="71" t="str">
        <f>VLOOKUP(P2875,'Customer List'!B:D,3,)</f>
        <v>OutStation</v>
      </c>
    </row>
    <row r="2876" spans="1:29" hidden="1" x14ac:dyDescent="0.25">
      <c r="A2876" s="26">
        <f t="shared" si="393"/>
        <v>2875</v>
      </c>
      <c r="B2876" s="26" t="s">
        <v>3702</v>
      </c>
      <c r="C2876" s="47">
        <v>45919</v>
      </c>
      <c r="D2876" s="47">
        <v>45923</v>
      </c>
      <c r="E2876" s="8">
        <v>1108</v>
      </c>
      <c r="F2876" s="8">
        <f t="shared" si="412"/>
        <v>97504</v>
      </c>
      <c r="G2876" s="56">
        <f t="shared" si="413"/>
        <v>1108</v>
      </c>
      <c r="H2876" s="26" t="s">
        <v>2074</v>
      </c>
      <c r="I2876" s="26"/>
      <c r="J2876" s="26">
        <v>1</v>
      </c>
      <c r="K2876" s="26"/>
      <c r="L2876" s="26">
        <f t="shared" si="400"/>
        <v>1</v>
      </c>
      <c r="M2876" s="26"/>
      <c r="N2876" s="47"/>
      <c r="O2876" s="57"/>
      <c r="P2876" s="26" t="s">
        <v>3701</v>
      </c>
      <c r="Q2876" s="26"/>
      <c r="R2876" s="26"/>
      <c r="S2876" s="3">
        <v>4</v>
      </c>
      <c r="T2876" s="58"/>
      <c r="U2876" s="26" t="s">
        <v>424</v>
      </c>
      <c r="V2876" s="26" t="str">
        <f>VLOOKUP(P2876,'Customer List'!B:C,2,)</f>
        <v>BANGLORE</v>
      </c>
      <c r="W2876" s="59" t="s">
        <v>3715</v>
      </c>
      <c r="X2876" s="47"/>
      <c r="Y2876" s="26" t="str">
        <f t="shared" si="409"/>
        <v/>
      </c>
      <c r="Z2876" s="26" t="str">
        <f t="shared" si="410"/>
        <v/>
      </c>
      <c r="AA2876" s="26" t="str">
        <f t="shared" si="411"/>
        <v/>
      </c>
      <c r="AB2876" s="26" t="str">
        <f>VLOOKUP(U2876,'Currency Sheet'!A:C,3,)</f>
        <v>DOLLAR</v>
      </c>
      <c r="AC2876" s="71" t="str">
        <f>VLOOKUP(P2876,'Customer List'!B:D,3,)</f>
        <v>OutStation</v>
      </c>
    </row>
    <row r="2877" spans="1:29" x14ac:dyDescent="0.25">
      <c r="A2877" s="26">
        <f t="shared" si="393"/>
        <v>2876</v>
      </c>
      <c r="B2877" s="26" t="s">
        <v>3702</v>
      </c>
      <c r="C2877" s="47">
        <v>45919</v>
      </c>
      <c r="D2877" s="47">
        <v>45923</v>
      </c>
      <c r="E2877" s="8">
        <v>2013</v>
      </c>
      <c r="F2877" s="8">
        <f t="shared" si="412"/>
        <v>177144</v>
      </c>
      <c r="G2877" s="56">
        <f t="shared" si="413"/>
        <v>2013</v>
      </c>
      <c r="H2877" s="26" t="s">
        <v>3699</v>
      </c>
      <c r="I2877" s="26"/>
      <c r="J2877" s="26">
        <v>1</v>
      </c>
      <c r="K2877" s="26">
        <v>1</v>
      </c>
      <c r="L2877" s="26">
        <f t="shared" si="400"/>
        <v>0</v>
      </c>
      <c r="M2877" s="26"/>
      <c r="N2877" s="47">
        <v>45923</v>
      </c>
      <c r="O2877" s="57"/>
      <c r="P2877" s="26" t="s">
        <v>166</v>
      </c>
      <c r="Q2877" s="26">
        <v>58156038916</v>
      </c>
      <c r="R2877" s="26"/>
      <c r="S2877" s="3">
        <v>4</v>
      </c>
      <c r="T2877" s="58"/>
      <c r="U2877" s="26" t="s">
        <v>424</v>
      </c>
      <c r="V2877" s="26" t="str">
        <f>VLOOKUP(P2877,'Customer List'!B:C,2,)</f>
        <v>Lucknow</v>
      </c>
      <c r="W2877" s="59"/>
      <c r="X2877" s="47"/>
      <c r="Y2877" s="26" t="str">
        <f t="shared" si="409"/>
        <v/>
      </c>
      <c r="Z2877" s="26" t="str">
        <f t="shared" si="410"/>
        <v>Tuesday</v>
      </c>
      <c r="AA2877" s="26" t="str">
        <f t="shared" si="411"/>
        <v/>
      </c>
      <c r="AB2877" s="26" t="str">
        <f>VLOOKUP(U2877,'Currency Sheet'!A:C,3,)</f>
        <v>DOLLAR</v>
      </c>
      <c r="AC2877" s="71" t="str">
        <f>VLOOKUP(P2877,'Customer List'!B:D,3,)</f>
        <v>OutStation</v>
      </c>
    </row>
    <row r="2878" spans="1:29" x14ac:dyDescent="0.25">
      <c r="A2878" s="26">
        <f t="shared" si="393"/>
        <v>2877</v>
      </c>
      <c r="B2878" s="26" t="s">
        <v>3702</v>
      </c>
      <c r="C2878" s="47">
        <v>45919</v>
      </c>
      <c r="D2878" s="47">
        <v>45923</v>
      </c>
      <c r="E2878" s="8">
        <v>2013</v>
      </c>
      <c r="F2878" s="8">
        <f t="shared" si="412"/>
        <v>177144</v>
      </c>
      <c r="G2878" s="56">
        <f t="shared" si="413"/>
        <v>2013</v>
      </c>
      <c r="H2878" s="26" t="s">
        <v>3700</v>
      </c>
      <c r="I2878" s="26"/>
      <c r="J2878" s="26">
        <v>1</v>
      </c>
      <c r="K2878" s="26">
        <v>1</v>
      </c>
      <c r="L2878" s="26">
        <f t="shared" si="400"/>
        <v>0</v>
      </c>
      <c r="M2878" s="26"/>
      <c r="N2878" s="47">
        <v>45923</v>
      </c>
      <c r="O2878" s="57"/>
      <c r="P2878" s="26" t="s">
        <v>166</v>
      </c>
      <c r="Q2878" s="26">
        <v>58156038916</v>
      </c>
      <c r="R2878" s="26"/>
      <c r="S2878" s="3">
        <v>4</v>
      </c>
      <c r="T2878" s="58"/>
      <c r="U2878" s="26" t="s">
        <v>424</v>
      </c>
      <c r="V2878" s="26" t="str">
        <f>VLOOKUP(P2878,'Customer List'!B:C,2,)</f>
        <v>Lucknow</v>
      </c>
      <c r="W2878" s="59"/>
      <c r="X2878" s="47"/>
      <c r="Y2878" s="26" t="str">
        <f t="shared" si="409"/>
        <v/>
      </c>
      <c r="Z2878" s="26" t="str">
        <f t="shared" si="410"/>
        <v>Tuesday</v>
      </c>
      <c r="AA2878" s="26" t="str">
        <f t="shared" si="411"/>
        <v/>
      </c>
      <c r="AB2878" s="26" t="str">
        <f>VLOOKUP(U2878,'Currency Sheet'!A:C,3,)</f>
        <v>DOLLAR</v>
      </c>
      <c r="AC2878" s="71" t="str">
        <f>VLOOKUP(P2878,'Customer List'!B:D,3,)</f>
        <v>OutStation</v>
      </c>
    </row>
    <row r="2879" spans="1:29" hidden="1" x14ac:dyDescent="0.25">
      <c r="A2879" s="26">
        <f t="shared" si="393"/>
        <v>2878</v>
      </c>
      <c r="B2879" s="26" t="s">
        <v>3702</v>
      </c>
      <c r="C2879" s="47">
        <v>45919</v>
      </c>
      <c r="D2879" s="47">
        <v>45923</v>
      </c>
      <c r="E2879" s="8">
        <v>96.8</v>
      </c>
      <c r="F2879" s="8">
        <f t="shared" si="412"/>
        <v>8518.4</v>
      </c>
      <c r="G2879" s="56">
        <f t="shared" si="413"/>
        <v>96.8</v>
      </c>
      <c r="H2879" s="26" t="s">
        <v>935</v>
      </c>
      <c r="I2879" s="26"/>
      <c r="J2879" s="26">
        <v>1</v>
      </c>
      <c r="K2879" s="26"/>
      <c r="L2879" s="26">
        <f t="shared" si="400"/>
        <v>1</v>
      </c>
      <c r="M2879" s="26"/>
      <c r="N2879" s="47"/>
      <c r="O2879" s="57"/>
      <c r="P2879" s="26" t="s">
        <v>3701</v>
      </c>
      <c r="Q2879" s="26"/>
      <c r="R2879" s="26"/>
      <c r="S2879" s="3">
        <v>4</v>
      </c>
      <c r="T2879" s="58"/>
      <c r="U2879" s="26" t="s">
        <v>424</v>
      </c>
      <c r="V2879" s="26" t="str">
        <f>VLOOKUP(P2879,'Customer List'!B:C,2,)</f>
        <v>BANGLORE</v>
      </c>
      <c r="W2879" s="59" t="s">
        <v>3715</v>
      </c>
      <c r="X2879" s="47"/>
      <c r="Y2879" s="26" t="str">
        <f t="shared" si="409"/>
        <v/>
      </c>
      <c r="Z2879" s="26" t="str">
        <f t="shared" si="410"/>
        <v/>
      </c>
      <c r="AA2879" s="26" t="str">
        <f t="shared" si="411"/>
        <v/>
      </c>
      <c r="AB2879" s="26" t="str">
        <f>VLOOKUP(U2879,'Currency Sheet'!A:C,3,)</f>
        <v>DOLLAR</v>
      </c>
      <c r="AC2879" s="71" t="str">
        <f>VLOOKUP(P2879,'Customer List'!B:D,3,)</f>
        <v>OutStation</v>
      </c>
    </row>
  </sheetData>
  <autoFilter ref="A1:AC2879" xr:uid="{00000000-0001-0000-0000-000000000000}">
    <filterColumn colId="13">
      <filters>
        <dateGroupItem year="2025" month="9" day="23" dateTimeGrouping="day"/>
      </filters>
    </filterColumn>
  </autoFilter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91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91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1</v>
      </c>
      <c r="I2290" s="31">
        <f t="shared" si="195"/>
        <v>431.20000000000005</v>
      </c>
      <c r="J2290" s="33">
        <f>SUMIFS(MasterSheet!L:L, MasterSheet!B:B, A2290, MasterSheet!D:D, B2290, MasterSheet!H:H, C2290)</f>
        <v>0</v>
      </c>
      <c r="K2290" s="33">
        <f t="shared" si="196"/>
        <v>0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1</v>
      </c>
      <c r="I2291" s="31">
        <f t="shared" si="195"/>
        <v>18110.400000000001</v>
      </c>
      <c r="J2291" s="33">
        <f>SUMIFS(MasterSheet!L:L, MasterSheet!B:B, A2291, MasterSheet!D:D, B2291, MasterSheet!H:H, C2291)</f>
        <v>0</v>
      </c>
      <c r="K2291" s="33">
        <f t="shared" si="196"/>
        <v>0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1</v>
      </c>
      <c r="I2292" s="31">
        <f t="shared" si="195"/>
        <v>3634.3999999999996</v>
      </c>
      <c r="J2292" s="33">
        <f>SUMIFS(MasterSheet!L:L, MasterSheet!B:B, A2292, MasterSheet!D:D, B2292, MasterSheet!H:H, C2292)</f>
        <v>0</v>
      </c>
      <c r="K2292" s="33">
        <f t="shared" si="196"/>
        <v>0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1</v>
      </c>
      <c r="I2293" s="31">
        <f t="shared" si="195"/>
        <v>7268.7999999999993</v>
      </c>
      <c r="J2293" s="33">
        <f>SUMIFS(MasterSheet!L:L, MasterSheet!B:B, A2293, MasterSheet!D:D, B2293, MasterSheet!H:H, C2293)</f>
        <v>0</v>
      </c>
      <c r="K2293" s="33">
        <f t="shared" si="196"/>
        <v>0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1</v>
      </c>
      <c r="I2294" s="31">
        <f t="shared" si="195"/>
        <v>7268.7999999999993</v>
      </c>
      <c r="J2294" s="33">
        <f>SUMIFS(MasterSheet!L:L, MasterSheet!B:B, A2294, MasterSheet!D:D, B2294, MasterSheet!H:H, C2294)</f>
        <v>0</v>
      </c>
      <c r="K2294" s="33">
        <f t="shared" si="196"/>
        <v>0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1</v>
      </c>
      <c r="I2295" s="31">
        <f t="shared" si="195"/>
        <v>7268.7999999999993</v>
      </c>
      <c r="J2295" s="33">
        <f>SUMIFS(MasterSheet!L:L, MasterSheet!B:B, A2295, MasterSheet!D:D, B2295, MasterSheet!H:H, C2295)</f>
        <v>0</v>
      </c>
      <c r="K2295" s="33">
        <f t="shared" si="196"/>
        <v>0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1</v>
      </c>
      <c r="I2296" s="31">
        <f t="shared" si="195"/>
        <v>7268.7999999999993</v>
      </c>
      <c r="J2296" s="33">
        <f>SUMIFS(MasterSheet!L:L, MasterSheet!B:B, A2296, MasterSheet!D:D, B2296, MasterSheet!H:H, C2296)</f>
        <v>0</v>
      </c>
      <c r="K2296" s="33">
        <f t="shared" si="196"/>
        <v>0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1</v>
      </c>
      <c r="I2297" s="31">
        <f t="shared" si="195"/>
        <v>7268.7999999999993</v>
      </c>
      <c r="J2297" s="33">
        <f>SUMIFS(MasterSheet!L:L, MasterSheet!B:B, A2297, MasterSheet!D:D, B2297, MasterSheet!H:H, C2297)</f>
        <v>0</v>
      </c>
      <c r="K2297" s="33">
        <f t="shared" si="196"/>
        <v>0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1</v>
      </c>
      <c r="I2298" s="31">
        <f t="shared" si="195"/>
        <v>7268.7999999999993</v>
      </c>
      <c r="J2298" s="33">
        <f>SUMIFS(MasterSheet!L:L, MasterSheet!B:B, A2298, MasterSheet!D:D, B2298, MasterSheet!H:H, C2298)</f>
        <v>0</v>
      </c>
      <c r="K2298" s="33">
        <f t="shared" si="196"/>
        <v>0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1</v>
      </c>
      <c r="I2299" s="31">
        <f t="shared" si="195"/>
        <v>7268.7999999999993</v>
      </c>
      <c r="J2299" s="33">
        <f>SUMIFS(MasterSheet!L:L, MasterSheet!B:B, A2299, MasterSheet!D:D, B2299, MasterSheet!H:H, C2299)</f>
        <v>0</v>
      </c>
      <c r="K2299" s="33">
        <f t="shared" si="196"/>
        <v>0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1</v>
      </c>
      <c r="I2300" s="31">
        <f t="shared" si="195"/>
        <v>7268.7999999999993</v>
      </c>
      <c r="J2300" s="33">
        <f>SUMIFS(MasterSheet!L:L, MasterSheet!B:B, A2300, MasterSheet!D:D, B2300, MasterSheet!H:H, C2300)</f>
        <v>0</v>
      </c>
      <c r="K2300" s="33">
        <f t="shared" si="196"/>
        <v>0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1</v>
      </c>
      <c r="I2301" s="31">
        <f t="shared" si="195"/>
        <v>7268.7999999999993</v>
      </c>
      <c r="J2301" s="33">
        <f>SUMIFS(MasterSheet!L:L, MasterSheet!B:B, A2301, MasterSheet!D:D, B2301, MasterSheet!H:H, C2301)</f>
        <v>0</v>
      </c>
      <c r="K2301" s="33">
        <f t="shared" si="196"/>
        <v>0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1</v>
      </c>
      <c r="I2302" s="31">
        <f t="shared" si="195"/>
        <v>7268.7999999999993</v>
      </c>
      <c r="J2302" s="33">
        <f>SUMIFS(MasterSheet!L:L, MasterSheet!B:B, A2302, MasterSheet!D:D, B2302, MasterSheet!H:H, C2302)</f>
        <v>0</v>
      </c>
      <c r="K2302" s="33">
        <f t="shared" si="196"/>
        <v>0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1</v>
      </c>
      <c r="I2304" s="31">
        <f t="shared" si="195"/>
        <v>6230.4</v>
      </c>
      <c r="J2304" s="33">
        <f>SUMIFS(MasterSheet!L:L, MasterSheet!B:B, A2304, MasterSheet!D:D, B2304, MasterSheet!H:H, C2304)</f>
        <v>0</v>
      </c>
      <c r="K2304" s="33">
        <f t="shared" si="196"/>
        <v>0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 t="str">
        <v>BK/25-26/R-39947</v>
      </c>
      <c r="B2460" s="48">
        <v>45903</v>
      </c>
      <c r="C2460" s="28" t="str">
        <v>PD0435</v>
      </c>
    </row>
    <row r="2461" spans="1:3" x14ac:dyDescent="0.25">
      <c r="A2461" s="28">
        <v>0</v>
      </c>
      <c r="B2461" s="48">
        <v>45905</v>
      </c>
      <c r="C2461" s="28" t="str">
        <v>CY-SC001</v>
      </c>
    </row>
    <row r="2462" spans="1:3" x14ac:dyDescent="0.25">
      <c r="A2462" s="28">
        <v>178223</v>
      </c>
      <c r="B2462" s="48">
        <v>45905</v>
      </c>
      <c r="C2462" s="28" t="str">
        <v>BE0241</v>
      </c>
    </row>
    <row r="2463" spans="1:3" x14ac:dyDescent="0.25">
      <c r="A2463" s="28">
        <v>178223</v>
      </c>
      <c r="B2463" s="48">
        <v>45905</v>
      </c>
      <c r="C2463" s="28" t="str">
        <v>BE0258</v>
      </c>
    </row>
    <row r="2464" spans="1:3" x14ac:dyDescent="0.25">
      <c r="A2464" s="28">
        <v>178223</v>
      </c>
      <c r="B2464" s="48">
        <v>45905</v>
      </c>
      <c r="C2464" s="28" t="str">
        <v>BE0307</v>
      </c>
    </row>
    <row r="2465" spans="1:3" x14ac:dyDescent="0.25">
      <c r="A2465" s="28" t="str">
        <v>SE041699</v>
      </c>
      <c r="B2465" s="48">
        <v>45905</v>
      </c>
      <c r="C2465" s="28" t="str">
        <v>3445M-1HP-2</v>
      </c>
    </row>
    <row r="2466" spans="1:3" x14ac:dyDescent="0.25">
      <c r="A2466" s="28" t="str">
        <v>SE041699</v>
      </c>
      <c r="B2466" s="48">
        <v>45908</v>
      </c>
      <c r="C2466" s="28" t="str">
        <v>3420-2HPW-10</v>
      </c>
    </row>
    <row r="2467" spans="1:3" x14ac:dyDescent="0.25">
      <c r="A2467" s="28" t="str">
        <v>I240259-IN</v>
      </c>
      <c r="B2467" s="48">
        <v>45908</v>
      </c>
      <c r="C2467" s="28" t="str">
        <v>70066-T</v>
      </c>
    </row>
    <row r="2468" spans="1:3" x14ac:dyDescent="0.25">
      <c r="A2468" s="28" t="str">
        <v>I240259-IN</v>
      </c>
      <c r="B2468" s="48">
        <v>45908</v>
      </c>
      <c r="C2468" s="28" t="str">
        <v>31000-T</v>
      </c>
    </row>
    <row r="2469" spans="1:3" x14ac:dyDescent="0.25">
      <c r="A2469" s="28" t="str">
        <v>250902IN-BI</v>
      </c>
      <c r="B2469" s="48">
        <v>45908</v>
      </c>
      <c r="C2469" s="28" t="str">
        <v>AF0639</v>
      </c>
    </row>
    <row r="2470" spans="1:3" x14ac:dyDescent="0.25">
      <c r="A2470" s="28" t="str">
        <v>250902IN-BI</v>
      </c>
      <c r="B2470" s="48">
        <v>45908</v>
      </c>
      <c r="C2470" s="28" t="str">
        <v>DF6497</v>
      </c>
    </row>
    <row r="2471" spans="1:3" x14ac:dyDescent="0.25">
      <c r="A2471" s="28" t="str">
        <v>RETURN FROM Apollo chennai</v>
      </c>
      <c r="B2471" s="48">
        <v>45877</v>
      </c>
      <c r="C2471" s="28">
        <v>900007707</v>
      </c>
    </row>
    <row r="2472" spans="1:3" x14ac:dyDescent="0.25">
      <c r="A2472" s="28" t="str">
        <v>EED118806</v>
      </c>
      <c r="B2472" s="48">
        <v>45910</v>
      </c>
      <c r="C2472" s="28">
        <v>100429</v>
      </c>
    </row>
    <row r="2473" spans="1:3" x14ac:dyDescent="0.25">
      <c r="A2473" s="28" t="str">
        <v>EED118806</v>
      </c>
      <c r="B2473" s="48">
        <v>45910</v>
      </c>
      <c r="C2473" s="28">
        <v>100527</v>
      </c>
    </row>
    <row r="2474" spans="1:3" x14ac:dyDescent="0.25">
      <c r="A2474" s="28" t="str">
        <v>EED118806</v>
      </c>
      <c r="B2474" s="48">
        <v>45910</v>
      </c>
      <c r="C2474" s="28">
        <v>100747</v>
      </c>
    </row>
    <row r="2475" spans="1:3" x14ac:dyDescent="0.25">
      <c r="A2475" s="28" t="str">
        <v>EED118806</v>
      </c>
      <c r="B2475" s="48">
        <v>45910</v>
      </c>
      <c r="C2475" s="28">
        <v>101212</v>
      </c>
    </row>
    <row r="2476" spans="1:3" x14ac:dyDescent="0.25">
      <c r="A2476" s="28" t="str">
        <v>EED118806</v>
      </c>
      <c r="B2476" s="48">
        <v>45910</v>
      </c>
      <c r="C2476" s="28">
        <v>101301</v>
      </c>
    </row>
    <row r="2477" spans="1:3" x14ac:dyDescent="0.25">
      <c r="A2477" s="28" t="str">
        <v>EED118806</v>
      </c>
      <c r="B2477" s="48">
        <v>45910</v>
      </c>
      <c r="C2477" s="28">
        <v>101911</v>
      </c>
    </row>
    <row r="2478" spans="1:3" x14ac:dyDescent="0.25">
      <c r="A2478" s="28" t="str">
        <v>EED118806</v>
      </c>
      <c r="B2478" s="48">
        <v>45910</v>
      </c>
      <c r="C2478" s="28">
        <v>102012</v>
      </c>
    </row>
    <row r="2479" spans="1:3" x14ac:dyDescent="0.25">
      <c r="A2479" s="28" t="str">
        <v>EED118806</v>
      </c>
      <c r="B2479" s="48">
        <v>45910</v>
      </c>
      <c r="C2479" s="28">
        <v>102020</v>
      </c>
    </row>
    <row r="2480" spans="1:3" x14ac:dyDescent="0.25">
      <c r="A2480" s="28" t="str">
        <v>EED118806</v>
      </c>
      <c r="B2480" s="48">
        <v>45910</v>
      </c>
      <c r="C2480" s="28">
        <v>102507</v>
      </c>
    </row>
    <row r="2481" spans="1:3" x14ac:dyDescent="0.25">
      <c r="A2481" s="28" t="str">
        <v>EED118806</v>
      </c>
      <c r="B2481" s="48">
        <v>45910</v>
      </c>
      <c r="C2481" s="28">
        <v>102913</v>
      </c>
    </row>
    <row r="2482" spans="1:3" x14ac:dyDescent="0.25">
      <c r="A2482" s="28" t="str">
        <v>EED118806</v>
      </c>
      <c r="B2482" s="48">
        <v>45910</v>
      </c>
      <c r="C2482" s="28">
        <v>103005</v>
      </c>
    </row>
    <row r="2483" spans="1:3" x14ac:dyDescent="0.25">
      <c r="A2483" s="28" t="str">
        <v>EED118806</v>
      </c>
      <c r="B2483" s="48">
        <v>45910</v>
      </c>
      <c r="C2483" s="28">
        <v>103028</v>
      </c>
    </row>
    <row r="2484" spans="1:3" x14ac:dyDescent="0.25">
      <c r="A2484" s="28" t="str">
        <v>EED118806</v>
      </c>
      <c r="B2484" s="48">
        <v>45910</v>
      </c>
      <c r="C2484" s="28">
        <v>103031</v>
      </c>
    </row>
    <row r="2485" spans="1:3" x14ac:dyDescent="0.25">
      <c r="A2485" s="28" t="str">
        <v>EED118806</v>
      </c>
      <c r="B2485" s="48">
        <v>45910</v>
      </c>
      <c r="C2485" s="28">
        <v>103112</v>
      </c>
    </row>
    <row r="2486" spans="1:3" x14ac:dyDescent="0.25">
      <c r="A2486" s="28" t="str">
        <v>EED118806</v>
      </c>
      <c r="B2486" s="48">
        <v>45910</v>
      </c>
      <c r="C2486" s="28">
        <v>103116</v>
      </c>
    </row>
    <row r="2487" spans="1:3" x14ac:dyDescent="0.25">
      <c r="A2487" s="28" t="str">
        <v>EED118806</v>
      </c>
      <c r="B2487" s="48">
        <v>45910</v>
      </c>
      <c r="C2487" s="28">
        <v>103226</v>
      </c>
    </row>
    <row r="2488" spans="1:3" x14ac:dyDescent="0.25">
      <c r="A2488" s="28" t="str">
        <v>EED118806</v>
      </c>
      <c r="B2488" s="48">
        <v>45910</v>
      </c>
      <c r="C2488" s="28">
        <v>104543</v>
      </c>
    </row>
    <row r="2489" spans="1:3" x14ac:dyDescent="0.25">
      <c r="A2489" s="28" t="str">
        <v>EED118806</v>
      </c>
      <c r="B2489" s="48">
        <v>45910</v>
      </c>
      <c r="C2489" s="28">
        <v>105015</v>
      </c>
    </row>
    <row r="2490" spans="1:3" x14ac:dyDescent="0.25">
      <c r="A2490" s="28" t="str">
        <v>EED118806</v>
      </c>
      <c r="B2490" s="48">
        <v>45910</v>
      </c>
      <c r="C2490" s="28">
        <v>115507</v>
      </c>
    </row>
    <row r="2491" spans="1:3" x14ac:dyDescent="0.25">
      <c r="A2491" s="28" t="str">
        <v>EED118806</v>
      </c>
      <c r="B2491" s="48">
        <v>45910</v>
      </c>
      <c r="C2491" s="28">
        <v>119808</v>
      </c>
    </row>
    <row r="2492" spans="1:3" x14ac:dyDescent="0.25">
      <c r="A2492" s="28" t="str">
        <v>EED118806</v>
      </c>
      <c r="B2492" s="48">
        <v>45910</v>
      </c>
      <c r="C2492" s="28">
        <v>121908</v>
      </c>
    </row>
    <row r="2493" spans="1:3" x14ac:dyDescent="0.25">
      <c r="A2493" s="28" t="str">
        <v>EED118806</v>
      </c>
      <c r="B2493" s="48">
        <v>45910</v>
      </c>
      <c r="C2493" s="28">
        <v>123141</v>
      </c>
    </row>
    <row r="2494" spans="1:3" x14ac:dyDescent="0.25">
      <c r="A2494" s="28" t="str">
        <v>EED118806</v>
      </c>
      <c r="B2494" s="48">
        <v>45910</v>
      </c>
      <c r="C2494" s="28">
        <v>127607</v>
      </c>
    </row>
    <row r="2495" spans="1:3" x14ac:dyDescent="0.25">
      <c r="A2495" s="28" t="str">
        <v>EED118806</v>
      </c>
      <c r="B2495" s="48">
        <v>45910</v>
      </c>
      <c r="C2495" s="28">
        <v>128007</v>
      </c>
    </row>
    <row r="2496" spans="1:3" x14ac:dyDescent="0.25">
      <c r="A2496" s="28" t="str">
        <v>EED118806</v>
      </c>
      <c r="B2496" s="48">
        <v>45910</v>
      </c>
      <c r="C2496" s="28">
        <v>136402</v>
      </c>
    </row>
    <row r="2497" spans="1:3" x14ac:dyDescent="0.25">
      <c r="A2497" s="28" t="str">
        <v>EED118806</v>
      </c>
      <c r="B2497" s="48">
        <v>45910</v>
      </c>
      <c r="C2497" s="28">
        <v>138214</v>
      </c>
    </row>
    <row r="2498" spans="1:3" x14ac:dyDescent="0.25">
      <c r="A2498" s="28" t="str">
        <v>EED118806</v>
      </c>
      <c r="B2498" s="48">
        <v>45910</v>
      </c>
      <c r="C2498" s="28">
        <v>140902</v>
      </c>
    </row>
    <row r="2499" spans="1:3" x14ac:dyDescent="0.25">
      <c r="A2499" s="28" t="str">
        <v>EED118806</v>
      </c>
      <c r="B2499" s="48">
        <v>45910</v>
      </c>
      <c r="C2499" s="28">
        <v>141703</v>
      </c>
    </row>
    <row r="2500" spans="1:3" x14ac:dyDescent="0.25">
      <c r="A2500" s="28" t="str">
        <v>EED118806</v>
      </c>
      <c r="B2500" s="48">
        <v>45910</v>
      </c>
      <c r="C2500" s="28">
        <v>155512</v>
      </c>
    </row>
    <row r="2501" spans="1:3" x14ac:dyDescent="0.25">
      <c r="A2501" s="28" t="str">
        <v>EED118806</v>
      </c>
      <c r="B2501" s="48">
        <v>45910</v>
      </c>
      <c r="C2501" s="28">
        <v>155608</v>
      </c>
    </row>
    <row r="2502" spans="1:3" x14ac:dyDescent="0.25">
      <c r="A2502" s="28" t="str">
        <v>EED118806</v>
      </c>
      <c r="B2502" s="48">
        <v>45910</v>
      </c>
      <c r="C2502" s="28">
        <v>155903</v>
      </c>
    </row>
    <row r="2503" spans="1:3" x14ac:dyDescent="0.25">
      <c r="A2503" s="28" t="str">
        <v>EED118806</v>
      </c>
      <c r="B2503" s="48">
        <v>45910</v>
      </c>
      <c r="C2503" s="28">
        <v>156604</v>
      </c>
    </row>
    <row r="2504" spans="1:3" x14ac:dyDescent="0.25">
      <c r="A2504" s="28" t="str">
        <v>EED118806</v>
      </c>
      <c r="B2504" s="48">
        <v>45910</v>
      </c>
      <c r="C2504" s="28">
        <v>161203</v>
      </c>
    </row>
    <row r="2505" spans="1:3" x14ac:dyDescent="0.25">
      <c r="A2505" s="28" t="str">
        <v>EED118806</v>
      </c>
      <c r="B2505" s="48">
        <v>45910</v>
      </c>
      <c r="C2505" s="28">
        <v>163503</v>
      </c>
    </row>
    <row r="2506" spans="1:3" x14ac:dyDescent="0.25">
      <c r="A2506" s="28" t="str">
        <v>EED118806</v>
      </c>
      <c r="B2506" s="48">
        <v>45910</v>
      </c>
      <c r="C2506" s="28">
        <v>300412</v>
      </c>
    </row>
    <row r="2507" spans="1:3" x14ac:dyDescent="0.25">
      <c r="A2507" s="28" t="str">
        <v>EED118806</v>
      </c>
      <c r="B2507" s="48">
        <v>45910</v>
      </c>
      <c r="C2507" s="28">
        <v>300428</v>
      </c>
    </row>
    <row r="2508" spans="1:3" x14ac:dyDescent="0.25">
      <c r="A2508" s="28" t="str">
        <v>EED118806</v>
      </c>
      <c r="B2508" s="48">
        <v>45910</v>
      </c>
      <c r="C2508" s="28">
        <v>300508</v>
      </c>
    </row>
    <row r="2509" spans="1:3" x14ac:dyDescent="0.25">
      <c r="A2509" s="28" t="str">
        <v>EED118806</v>
      </c>
      <c r="B2509" s="48">
        <v>45910</v>
      </c>
      <c r="C2509" s="28">
        <v>301006</v>
      </c>
    </row>
    <row r="2510" spans="1:3" x14ac:dyDescent="0.25">
      <c r="A2510" s="28" t="str">
        <v>EED118806</v>
      </c>
      <c r="B2510" s="48">
        <v>45910</v>
      </c>
      <c r="C2510" s="28">
        <v>302262</v>
      </c>
    </row>
    <row r="2511" spans="1:3" x14ac:dyDescent="0.25">
      <c r="A2511" s="28" t="str">
        <v>EED118806</v>
      </c>
      <c r="B2511" s="48">
        <v>45910</v>
      </c>
      <c r="C2511" s="28">
        <v>303550</v>
      </c>
    </row>
    <row r="2512" spans="1:3" x14ac:dyDescent="0.25">
      <c r="A2512" s="28" t="str">
        <v>EED118806</v>
      </c>
      <c r="B2512" s="48">
        <v>45910</v>
      </c>
      <c r="C2512" s="28">
        <v>304006</v>
      </c>
    </row>
    <row r="2513" spans="1:3" x14ac:dyDescent="0.25">
      <c r="A2513" s="28" t="str">
        <v>EED118806</v>
      </c>
      <c r="B2513" s="48">
        <v>45910</v>
      </c>
      <c r="C2513" s="28">
        <v>304044</v>
      </c>
    </row>
    <row r="2514" spans="1:3" x14ac:dyDescent="0.25">
      <c r="A2514" s="28" t="str">
        <v>EED118806</v>
      </c>
      <c r="B2514" s="48">
        <v>45910</v>
      </c>
      <c r="C2514" s="28">
        <v>305210</v>
      </c>
    </row>
    <row r="2515" spans="1:3" x14ac:dyDescent="0.25">
      <c r="A2515" s="28" t="str">
        <v>EED118806</v>
      </c>
      <c r="B2515" s="48">
        <v>45910</v>
      </c>
      <c r="C2515" s="28">
        <v>308110</v>
      </c>
    </row>
    <row r="2516" spans="1:3" x14ac:dyDescent="0.25">
      <c r="A2516" s="28" t="str">
        <v>EED118806</v>
      </c>
      <c r="B2516" s="48">
        <v>45910</v>
      </c>
      <c r="C2516" s="28">
        <v>309816</v>
      </c>
    </row>
    <row r="2517" spans="1:3" x14ac:dyDescent="0.25">
      <c r="A2517" s="28" t="str">
        <v>EED118806</v>
      </c>
      <c r="B2517" s="48">
        <v>45910</v>
      </c>
      <c r="C2517" s="28">
        <v>310916</v>
      </c>
    </row>
    <row r="2518" spans="1:3" x14ac:dyDescent="0.25">
      <c r="A2518" s="28" t="str">
        <v>EED118806</v>
      </c>
      <c r="B2518" s="48">
        <v>45910</v>
      </c>
      <c r="C2518" s="28">
        <v>310944</v>
      </c>
    </row>
    <row r="2519" spans="1:3" x14ac:dyDescent="0.25">
      <c r="A2519" s="28" t="str">
        <v>EED118806</v>
      </c>
      <c r="B2519" s="48">
        <v>45910</v>
      </c>
      <c r="C2519" s="28">
        <v>320007</v>
      </c>
    </row>
    <row r="2520" spans="1:3" x14ac:dyDescent="0.25">
      <c r="A2520" s="28" t="str">
        <v>EED118806</v>
      </c>
      <c r="B2520" s="48">
        <v>45910</v>
      </c>
      <c r="C2520" s="28">
        <v>323034</v>
      </c>
    </row>
    <row r="2521" spans="1:3" x14ac:dyDescent="0.25">
      <c r="A2521" s="28" t="str">
        <v>EED118806</v>
      </c>
      <c r="B2521" s="48">
        <v>45910</v>
      </c>
      <c r="C2521" s="28">
        <v>324004</v>
      </c>
    </row>
    <row r="2522" spans="1:3" x14ac:dyDescent="0.25">
      <c r="A2522" s="28" t="str">
        <v>EED118806</v>
      </c>
      <c r="B2522" s="48">
        <v>45910</v>
      </c>
      <c r="C2522" s="28">
        <v>329918</v>
      </c>
    </row>
    <row r="2523" spans="1:3" x14ac:dyDescent="0.25">
      <c r="A2523" s="28" t="str">
        <v>EED118806</v>
      </c>
      <c r="B2523" s="48">
        <v>45910</v>
      </c>
      <c r="C2523" s="28">
        <v>329930</v>
      </c>
    </row>
    <row r="2524" spans="1:3" x14ac:dyDescent="0.25">
      <c r="A2524" s="28" t="str">
        <v>EED118806</v>
      </c>
      <c r="B2524" s="48">
        <v>45910</v>
      </c>
      <c r="C2524" s="28">
        <v>329932</v>
      </c>
    </row>
    <row r="2525" spans="1:3" x14ac:dyDescent="0.25">
      <c r="A2525" s="28" t="str">
        <v>EED118806</v>
      </c>
      <c r="B2525" s="48">
        <v>45910</v>
      </c>
      <c r="C2525" s="28">
        <v>330116</v>
      </c>
    </row>
    <row r="2526" spans="1:3" x14ac:dyDescent="0.25">
      <c r="A2526" s="28" t="str">
        <v>EED118806</v>
      </c>
      <c r="B2526" s="48">
        <v>45910</v>
      </c>
      <c r="C2526" s="28">
        <v>333628</v>
      </c>
    </row>
    <row r="2527" spans="1:3" x14ac:dyDescent="0.25">
      <c r="A2527" s="28" t="str">
        <v>EED118806</v>
      </c>
      <c r="B2527" s="48">
        <v>45910</v>
      </c>
      <c r="C2527" s="28">
        <v>334103</v>
      </c>
    </row>
    <row r="2528" spans="1:3" x14ac:dyDescent="0.25">
      <c r="A2528" s="28" t="str">
        <v>EED118806</v>
      </c>
      <c r="B2528" s="48">
        <v>45910</v>
      </c>
      <c r="C2528" s="28">
        <v>344836</v>
      </c>
    </row>
    <row r="2529" spans="1:3" x14ac:dyDescent="0.25">
      <c r="A2529" s="28" t="str">
        <v>EED118806</v>
      </c>
      <c r="B2529" s="48">
        <v>45910</v>
      </c>
      <c r="C2529" s="28">
        <v>345016</v>
      </c>
    </row>
    <row r="2530" spans="1:3" x14ac:dyDescent="0.25">
      <c r="A2530" s="28" t="str">
        <v>EED118806</v>
      </c>
      <c r="B2530" s="48">
        <v>45910</v>
      </c>
      <c r="C2530" s="28">
        <v>345030</v>
      </c>
    </row>
    <row r="2531" spans="1:3" x14ac:dyDescent="0.25">
      <c r="A2531" s="28" t="str">
        <v>EED118806</v>
      </c>
      <c r="B2531" s="48">
        <v>45910</v>
      </c>
      <c r="C2531" s="28">
        <v>349505</v>
      </c>
    </row>
    <row r="2532" spans="1:3" x14ac:dyDescent="0.25">
      <c r="A2532" s="28" t="str">
        <v>EED118806</v>
      </c>
      <c r="B2532" s="48">
        <v>45910</v>
      </c>
      <c r="C2532" s="28">
        <v>349914</v>
      </c>
    </row>
    <row r="2533" spans="1:3" x14ac:dyDescent="0.25">
      <c r="A2533" s="28" t="str">
        <v>EED118806</v>
      </c>
      <c r="B2533" s="48">
        <v>45910</v>
      </c>
      <c r="C2533" s="28">
        <v>351703</v>
      </c>
    </row>
    <row r="2534" spans="1:3" x14ac:dyDescent="0.25">
      <c r="A2534" s="28" t="str">
        <v>EED118806</v>
      </c>
      <c r="B2534" s="48">
        <v>45910</v>
      </c>
      <c r="C2534" s="28">
        <v>354510</v>
      </c>
    </row>
    <row r="2535" spans="1:3" x14ac:dyDescent="0.25">
      <c r="A2535" s="28" t="str">
        <v>EED118806</v>
      </c>
      <c r="B2535" s="48">
        <v>45910</v>
      </c>
      <c r="C2535" s="28">
        <v>357408</v>
      </c>
    </row>
    <row r="2536" spans="1:3" x14ac:dyDescent="0.25">
      <c r="A2536" s="28" t="str">
        <v>EED118806</v>
      </c>
      <c r="B2536" s="48">
        <v>45910</v>
      </c>
      <c r="C2536" s="28">
        <v>362578</v>
      </c>
    </row>
    <row r="2537" spans="1:3" x14ac:dyDescent="0.25">
      <c r="A2537" s="28" t="str">
        <v>EED118806</v>
      </c>
      <c r="B2537" s="48">
        <v>45910</v>
      </c>
      <c r="C2537" s="28">
        <v>369307</v>
      </c>
    </row>
    <row r="2538" spans="1:3" x14ac:dyDescent="0.25">
      <c r="A2538" s="28" t="str">
        <v>EED118806</v>
      </c>
      <c r="B2538" s="48">
        <v>45910</v>
      </c>
      <c r="C2538" s="28">
        <v>369308</v>
      </c>
    </row>
    <row r="2539" spans="1:3" x14ac:dyDescent="0.25">
      <c r="A2539" s="28" t="str">
        <v>EED118806</v>
      </c>
      <c r="B2539" s="48">
        <v>45910</v>
      </c>
      <c r="C2539" s="28">
        <v>369624</v>
      </c>
    </row>
    <row r="2540" spans="1:3" x14ac:dyDescent="0.25">
      <c r="A2540" s="28" t="str">
        <v>EED118806</v>
      </c>
      <c r="B2540" s="48">
        <v>45910</v>
      </c>
      <c r="C2540" s="28">
        <v>372208</v>
      </c>
    </row>
    <row r="2541" spans="1:3" x14ac:dyDescent="0.25">
      <c r="A2541" s="28" t="str">
        <v>EED118806</v>
      </c>
      <c r="B2541" s="48">
        <v>45910</v>
      </c>
      <c r="C2541" s="28">
        <v>387103</v>
      </c>
    </row>
    <row r="2542" spans="1:3" x14ac:dyDescent="0.25">
      <c r="A2542" s="28" t="str">
        <v>EED118806</v>
      </c>
      <c r="B2542" s="48">
        <v>45910</v>
      </c>
      <c r="C2542" s="28">
        <v>387203</v>
      </c>
    </row>
    <row r="2543" spans="1:3" x14ac:dyDescent="0.25">
      <c r="A2543" s="28" t="str">
        <v>EED118806</v>
      </c>
      <c r="B2543" s="48">
        <v>45910</v>
      </c>
      <c r="C2543" s="28">
        <v>392918</v>
      </c>
    </row>
    <row r="2544" spans="1:3" x14ac:dyDescent="0.25">
      <c r="A2544" s="28" t="str">
        <v>EED118806</v>
      </c>
      <c r="B2544" s="48">
        <v>45910</v>
      </c>
      <c r="C2544" s="28">
        <v>400112</v>
      </c>
    </row>
    <row r="2545" spans="1:3" x14ac:dyDescent="0.25">
      <c r="A2545" s="28" t="str">
        <v>EED118806</v>
      </c>
      <c r="B2545" s="48">
        <v>45910</v>
      </c>
      <c r="C2545" s="28">
        <v>400126</v>
      </c>
    </row>
    <row r="2546" spans="1:3" x14ac:dyDescent="0.25">
      <c r="A2546" s="28" t="str">
        <v>EED118806</v>
      </c>
      <c r="B2546" s="48">
        <v>45910</v>
      </c>
      <c r="C2546" s="28">
        <v>400129</v>
      </c>
    </row>
    <row r="2547" spans="1:3" x14ac:dyDescent="0.25">
      <c r="A2547" s="28" t="str">
        <v>EED118806</v>
      </c>
      <c r="B2547" s="48">
        <v>45910</v>
      </c>
      <c r="C2547" s="28">
        <v>400140</v>
      </c>
    </row>
    <row r="2548" spans="1:3" x14ac:dyDescent="0.25">
      <c r="A2548" s="28" t="str">
        <v>EED118806</v>
      </c>
      <c r="B2548" s="48">
        <v>45910</v>
      </c>
      <c r="C2548" s="28">
        <v>400144</v>
      </c>
    </row>
    <row r="2549" spans="1:3" x14ac:dyDescent="0.25">
      <c r="A2549" s="28" t="str">
        <v>EED118806</v>
      </c>
      <c r="B2549" s="48">
        <v>45910</v>
      </c>
      <c r="C2549" s="28">
        <v>400148</v>
      </c>
    </row>
    <row r="2550" spans="1:3" x14ac:dyDescent="0.25">
      <c r="A2550" s="28" t="str">
        <v>EED118806</v>
      </c>
      <c r="B2550" s="48">
        <v>45910</v>
      </c>
      <c r="C2550" s="28">
        <v>400158</v>
      </c>
    </row>
    <row r="2551" spans="1:3" x14ac:dyDescent="0.25">
      <c r="A2551" s="28" t="str">
        <v>EED118806</v>
      </c>
      <c r="B2551" s="48">
        <v>45910</v>
      </c>
      <c r="C2551" s="28">
        <v>400162</v>
      </c>
    </row>
    <row r="2552" spans="1:3" x14ac:dyDescent="0.25">
      <c r="A2552" s="28" t="str">
        <v>EED118806</v>
      </c>
      <c r="B2552" s="48">
        <v>45910</v>
      </c>
      <c r="C2552" s="28">
        <v>400164</v>
      </c>
    </row>
    <row r="2553" spans="1:3" x14ac:dyDescent="0.25">
      <c r="A2553" s="28" t="str">
        <v>EED118806</v>
      </c>
      <c r="B2553" s="48">
        <v>45910</v>
      </c>
      <c r="C2553" s="28">
        <v>400168</v>
      </c>
    </row>
    <row r="2554" spans="1:3" x14ac:dyDescent="0.25">
      <c r="A2554" s="28" t="str">
        <v>EED118806</v>
      </c>
      <c r="B2554" s="48">
        <v>45910</v>
      </c>
      <c r="C2554" s="28">
        <v>400172</v>
      </c>
    </row>
    <row r="2555" spans="1:3" x14ac:dyDescent="0.25">
      <c r="A2555" s="28" t="str">
        <v>EED118806</v>
      </c>
      <c r="B2555" s="48">
        <v>45910</v>
      </c>
      <c r="C2555" s="28">
        <v>400176</v>
      </c>
    </row>
    <row r="2556" spans="1:3" x14ac:dyDescent="0.25">
      <c r="A2556" s="28" t="str">
        <v>EED118806</v>
      </c>
      <c r="B2556" s="48">
        <v>45910</v>
      </c>
      <c r="C2556" s="28">
        <v>400330</v>
      </c>
    </row>
    <row r="2557" spans="1:3" x14ac:dyDescent="0.25">
      <c r="A2557" s="28" t="str">
        <v>EED118806</v>
      </c>
      <c r="B2557" s="48">
        <v>45910</v>
      </c>
      <c r="C2557" s="28">
        <v>400506</v>
      </c>
    </row>
    <row r="2558" spans="1:3" x14ac:dyDescent="0.25">
      <c r="A2558" s="28" t="str">
        <v>EED118806</v>
      </c>
      <c r="B2558" s="48">
        <v>45910</v>
      </c>
      <c r="C2558" s="28">
        <v>400522</v>
      </c>
    </row>
    <row r="2559" spans="1:3" x14ac:dyDescent="0.25">
      <c r="A2559" s="28" t="str">
        <v>EED118806</v>
      </c>
      <c r="B2559" s="48">
        <v>45910</v>
      </c>
      <c r="C2559" s="28">
        <v>400524</v>
      </c>
    </row>
    <row r="2560" spans="1:3" x14ac:dyDescent="0.25">
      <c r="A2560" s="28" t="str">
        <v>EED118806</v>
      </c>
      <c r="B2560" s="48">
        <v>45910</v>
      </c>
      <c r="C2560" s="28">
        <v>400528</v>
      </c>
    </row>
    <row r="2561" spans="1:3" x14ac:dyDescent="0.25">
      <c r="A2561" s="28" t="str">
        <v>EED118806</v>
      </c>
      <c r="B2561" s="48">
        <v>45910</v>
      </c>
      <c r="C2561" s="28">
        <v>400551</v>
      </c>
    </row>
    <row r="2562" spans="1:3" x14ac:dyDescent="0.25">
      <c r="A2562" s="28" t="str">
        <v>EED118806</v>
      </c>
      <c r="B2562" s="48">
        <v>45910</v>
      </c>
      <c r="C2562" s="28">
        <v>400612</v>
      </c>
    </row>
    <row r="2563" spans="1:3" x14ac:dyDescent="0.25">
      <c r="A2563" s="28" t="str">
        <v>EED118806</v>
      </c>
      <c r="B2563" s="48">
        <v>45910</v>
      </c>
      <c r="C2563" s="28">
        <v>400636</v>
      </c>
    </row>
    <row r="2564" spans="1:3" x14ac:dyDescent="0.25">
      <c r="A2564" s="28" t="str">
        <v>EED118806</v>
      </c>
      <c r="B2564" s="48">
        <v>45910</v>
      </c>
      <c r="C2564" s="28">
        <v>400723</v>
      </c>
    </row>
    <row r="2565" spans="1:3" x14ac:dyDescent="0.25">
      <c r="A2565" s="28" t="str">
        <v>EED118806</v>
      </c>
      <c r="B2565" s="48">
        <v>45910</v>
      </c>
      <c r="C2565" s="28">
        <v>400944</v>
      </c>
    </row>
    <row r="2566" spans="1:3" x14ac:dyDescent="0.25">
      <c r="A2566" s="28" t="str">
        <v>EED118806</v>
      </c>
      <c r="B2566" s="48">
        <v>45910</v>
      </c>
      <c r="C2566" s="28">
        <v>402210</v>
      </c>
    </row>
    <row r="2567" spans="1:3" x14ac:dyDescent="0.25">
      <c r="A2567" s="28" t="str">
        <v>EED118806</v>
      </c>
      <c r="B2567" s="48">
        <v>45910</v>
      </c>
      <c r="C2567" s="28">
        <v>403702</v>
      </c>
    </row>
    <row r="2568" spans="1:3" x14ac:dyDescent="0.25">
      <c r="A2568" s="28" t="str">
        <v>EED118806</v>
      </c>
      <c r="B2568" s="48">
        <v>45910</v>
      </c>
      <c r="C2568" s="28">
        <v>405226</v>
      </c>
    </row>
    <row r="2569" spans="1:3" x14ac:dyDescent="0.25">
      <c r="A2569" s="28" t="str">
        <v>EED118806</v>
      </c>
      <c r="B2569" s="48">
        <v>45910</v>
      </c>
      <c r="C2569" s="28">
        <v>405243</v>
      </c>
    </row>
    <row r="2570" spans="1:3" x14ac:dyDescent="0.25">
      <c r="A2570" s="28" t="str">
        <v>EED118806</v>
      </c>
      <c r="B2570" s="48">
        <v>45910</v>
      </c>
      <c r="C2570" s="28">
        <v>422604</v>
      </c>
    </row>
    <row r="2571" spans="1:3" x14ac:dyDescent="0.25">
      <c r="A2571" s="28" t="str">
        <v>EED118806</v>
      </c>
      <c r="B2571" s="48">
        <v>45910</v>
      </c>
      <c r="C2571" s="28">
        <v>424602</v>
      </c>
    </row>
    <row r="2572" spans="1:3" x14ac:dyDescent="0.25">
      <c r="A2572" s="28" t="str">
        <v>EED118806</v>
      </c>
      <c r="B2572" s="48">
        <v>45910</v>
      </c>
      <c r="C2572" s="28">
        <v>430204</v>
      </c>
    </row>
    <row r="2573" spans="1:3" x14ac:dyDescent="0.25">
      <c r="A2573" s="28" t="str">
        <v>EED118806</v>
      </c>
      <c r="B2573" s="48">
        <v>45910</v>
      </c>
      <c r="C2573" s="28">
        <v>430804</v>
      </c>
    </row>
    <row r="2574" spans="1:3" x14ac:dyDescent="0.25">
      <c r="A2574" s="28" t="str">
        <v>EED118806</v>
      </c>
      <c r="B2574" s="48">
        <v>45910</v>
      </c>
      <c r="C2574" s="28">
        <v>430904</v>
      </c>
    </row>
    <row r="2575" spans="1:3" x14ac:dyDescent="0.25">
      <c r="A2575" s="28" t="str">
        <v>EED118806</v>
      </c>
      <c r="B2575" s="48">
        <v>45910</v>
      </c>
      <c r="C2575" s="28">
        <v>436204</v>
      </c>
    </row>
    <row r="2576" spans="1:3" x14ac:dyDescent="0.25">
      <c r="A2576" s="28" t="str">
        <v>EED118806</v>
      </c>
      <c r="B2576" s="48">
        <v>45910</v>
      </c>
      <c r="C2576" s="28">
        <v>501114</v>
      </c>
    </row>
    <row r="2577" spans="1:3" x14ac:dyDescent="0.25">
      <c r="A2577" s="28" t="str">
        <v>EED118806</v>
      </c>
      <c r="B2577" s="48">
        <v>45910</v>
      </c>
      <c r="C2577" s="28">
        <v>501418</v>
      </c>
    </row>
    <row r="2578" spans="1:3" x14ac:dyDescent="0.25">
      <c r="A2578" s="28" t="str">
        <v>EED118806</v>
      </c>
      <c r="B2578" s="48">
        <v>45910</v>
      </c>
      <c r="C2578" s="28">
        <v>502536</v>
      </c>
    </row>
    <row r="2579" spans="1:3" x14ac:dyDescent="0.25">
      <c r="A2579" s="28" t="str">
        <v>EED118806</v>
      </c>
      <c r="B2579" s="48">
        <v>45910</v>
      </c>
      <c r="C2579" s="28">
        <v>504105</v>
      </c>
    </row>
    <row r="2580" spans="1:3" x14ac:dyDescent="0.25">
      <c r="A2580" s="28" t="str">
        <v>EED118806</v>
      </c>
      <c r="B2580" s="48">
        <v>45910</v>
      </c>
      <c r="C2580" s="28">
        <v>505008</v>
      </c>
    </row>
    <row r="2581" spans="1:3" x14ac:dyDescent="0.25">
      <c r="A2581" s="28" t="str">
        <v>EED118806</v>
      </c>
      <c r="B2581" s="48">
        <v>45910</v>
      </c>
      <c r="C2581" s="28">
        <v>505809</v>
      </c>
    </row>
    <row r="2582" spans="1:3" x14ac:dyDescent="0.25">
      <c r="A2582" s="28" t="str">
        <v>EED118806</v>
      </c>
      <c r="B2582" s="48">
        <v>45910</v>
      </c>
      <c r="C2582" s="28">
        <v>505810</v>
      </c>
    </row>
    <row r="2583" spans="1:3" x14ac:dyDescent="0.25">
      <c r="A2583" s="28" t="str">
        <v>EED118806</v>
      </c>
      <c r="B2583" s="48">
        <v>45910</v>
      </c>
      <c r="C2583" s="28">
        <v>505837</v>
      </c>
    </row>
    <row r="2584" spans="1:3" x14ac:dyDescent="0.25">
      <c r="A2584" s="28" t="str">
        <v>EED118806</v>
      </c>
      <c r="B2584" s="48">
        <v>45910</v>
      </c>
      <c r="C2584" s="28">
        <v>506333</v>
      </c>
    </row>
    <row r="2585" spans="1:3" x14ac:dyDescent="0.25">
      <c r="A2585" s="28" t="str">
        <v>EED118806</v>
      </c>
      <c r="B2585" s="48">
        <v>45910</v>
      </c>
      <c r="C2585" s="28">
        <v>506349</v>
      </c>
    </row>
    <row r="2586" spans="1:3" x14ac:dyDescent="0.25">
      <c r="A2586" s="28" t="str">
        <v>EED118806</v>
      </c>
      <c r="B2586" s="48">
        <v>45910</v>
      </c>
      <c r="C2586" s="28">
        <v>506915</v>
      </c>
    </row>
    <row r="2587" spans="1:3" x14ac:dyDescent="0.25">
      <c r="A2587" s="28" t="str">
        <v>EED118806</v>
      </c>
      <c r="B2587" s="48">
        <v>45910</v>
      </c>
      <c r="C2587" s="28">
        <v>510003</v>
      </c>
    </row>
    <row r="2588" spans="1:3" x14ac:dyDescent="0.25">
      <c r="A2588" s="28" t="str">
        <v>EED118806</v>
      </c>
      <c r="B2588" s="48">
        <v>45910</v>
      </c>
      <c r="C2588" s="28">
        <v>514106</v>
      </c>
    </row>
    <row r="2589" spans="1:3" x14ac:dyDescent="0.25">
      <c r="A2589" s="28" t="str">
        <v>EED118806</v>
      </c>
      <c r="B2589" s="48">
        <v>45910</v>
      </c>
      <c r="C2589" s="28">
        <v>574302</v>
      </c>
    </row>
    <row r="2590" spans="1:3" x14ac:dyDescent="0.25">
      <c r="A2590" s="28" t="str">
        <v>EED118806</v>
      </c>
      <c r="B2590" s="48">
        <v>45910</v>
      </c>
      <c r="C2590" s="28">
        <v>575304</v>
      </c>
    </row>
    <row r="2591" spans="1:3" x14ac:dyDescent="0.25">
      <c r="A2591" s="28" t="str">
        <v>EED118806</v>
      </c>
      <c r="B2591" s="48">
        <v>45910</v>
      </c>
      <c r="C2591" s="28">
        <v>576404</v>
      </c>
    </row>
    <row r="2592" spans="1:3" x14ac:dyDescent="0.25">
      <c r="A2592" s="28" t="str">
        <v>EED118806</v>
      </c>
      <c r="B2592" s="48">
        <v>45910</v>
      </c>
      <c r="C2592" s="28">
        <v>740811</v>
      </c>
    </row>
    <row r="2593" spans="1:3" x14ac:dyDescent="0.25">
      <c r="A2593" s="28" t="str">
        <v>EED118806</v>
      </c>
      <c r="B2593" s="48">
        <v>45910</v>
      </c>
      <c r="C2593" s="28">
        <v>741094</v>
      </c>
    </row>
    <row r="2594" spans="1:3" x14ac:dyDescent="0.25">
      <c r="A2594" s="28" t="str">
        <v>EED118806</v>
      </c>
      <c r="B2594" s="48">
        <v>45910</v>
      </c>
      <c r="C2594" s="28">
        <v>741095</v>
      </c>
    </row>
    <row r="2595" spans="1:3" x14ac:dyDescent="0.25">
      <c r="A2595" s="28" t="str">
        <v>EED118806</v>
      </c>
      <c r="B2595" s="48">
        <v>45910</v>
      </c>
      <c r="C2595" s="28">
        <v>741096</v>
      </c>
    </row>
    <row r="2596" spans="1:3" x14ac:dyDescent="0.25">
      <c r="A2596" s="28" t="str">
        <v>EED118806</v>
      </c>
      <c r="B2596" s="48">
        <v>45910</v>
      </c>
      <c r="C2596" s="28">
        <v>741100</v>
      </c>
    </row>
    <row r="2597" spans="1:3" x14ac:dyDescent="0.25">
      <c r="A2597" s="28" t="str">
        <v>EED118806</v>
      </c>
      <c r="B2597" s="48">
        <v>45910</v>
      </c>
      <c r="C2597" s="28">
        <v>741101</v>
      </c>
    </row>
    <row r="2598" spans="1:3" x14ac:dyDescent="0.25">
      <c r="A2598" s="28" t="str">
        <v>EED118806</v>
      </c>
      <c r="B2598" s="48">
        <v>45910</v>
      </c>
      <c r="C2598" s="28">
        <v>741105</v>
      </c>
    </row>
    <row r="2599" spans="1:3" x14ac:dyDescent="0.25">
      <c r="A2599" s="28" t="str">
        <v>EED118806</v>
      </c>
      <c r="B2599" s="48">
        <v>45910</v>
      </c>
      <c r="C2599" s="28">
        <v>741108</v>
      </c>
    </row>
    <row r="2600" spans="1:3" x14ac:dyDescent="0.25">
      <c r="A2600" s="28" t="str">
        <v>EED118806</v>
      </c>
      <c r="B2600" s="48">
        <v>45910</v>
      </c>
      <c r="C2600" s="28">
        <v>741114</v>
      </c>
    </row>
    <row r="2601" spans="1:3" x14ac:dyDescent="0.25">
      <c r="A2601" s="28" t="str">
        <v>EED118806</v>
      </c>
      <c r="B2601" s="48">
        <v>45910</v>
      </c>
      <c r="C2601" s="28">
        <v>741121</v>
      </c>
    </row>
    <row r="2602" spans="1:3" x14ac:dyDescent="0.25">
      <c r="A2602" s="28" t="str">
        <v>EED118806</v>
      </c>
      <c r="B2602" s="48">
        <v>45910</v>
      </c>
      <c r="C2602" s="28">
        <v>741146</v>
      </c>
    </row>
    <row r="2603" spans="1:3" x14ac:dyDescent="0.25">
      <c r="A2603" s="28" t="str">
        <v>EED118806</v>
      </c>
      <c r="B2603" s="48">
        <v>45910</v>
      </c>
      <c r="C2603" s="28">
        <v>769404</v>
      </c>
    </row>
    <row r="2604" spans="1:3" x14ac:dyDescent="0.25">
      <c r="A2604" s="28" t="str">
        <v>EED118806</v>
      </c>
      <c r="B2604" s="48">
        <v>45910</v>
      </c>
      <c r="C2604" s="28">
        <v>902602</v>
      </c>
    </row>
    <row r="2605" spans="1:3" x14ac:dyDescent="0.25">
      <c r="A2605" s="28" t="str">
        <v>EED118806</v>
      </c>
      <c r="B2605" s="48">
        <v>45910</v>
      </c>
      <c r="C2605" s="28">
        <v>926506</v>
      </c>
    </row>
    <row r="2606" spans="1:3" x14ac:dyDescent="0.25">
      <c r="A2606" s="28" t="str">
        <v>TPC/25-26/00434</v>
      </c>
      <c r="B2606" s="48">
        <v>45911</v>
      </c>
      <c r="C2606" s="28" t="str">
        <v>S1141</v>
      </c>
    </row>
    <row r="2607" spans="1:3" x14ac:dyDescent="0.25">
      <c r="A2607" s="28" t="str">
        <v>TPC/25-26/00434</v>
      </c>
      <c r="B2607" s="48">
        <v>45911</v>
      </c>
      <c r="C2607" s="28" t="str">
        <v>S7459</v>
      </c>
    </row>
    <row r="2608" spans="1:3" x14ac:dyDescent="0.25">
      <c r="A2608" s="28">
        <v>338804</v>
      </c>
      <c r="B2608" s="48">
        <v>45911</v>
      </c>
      <c r="C2608" s="28" t="str">
        <v>0100-01</v>
      </c>
    </row>
    <row r="2609" spans="1:3" x14ac:dyDescent="0.25">
      <c r="A2609" s="28">
        <v>338804</v>
      </c>
      <c r="B2609" s="48">
        <v>45911</v>
      </c>
      <c r="C2609" s="28" t="str">
        <v>2030-31</v>
      </c>
    </row>
    <row r="2610" spans="1:3" x14ac:dyDescent="0.25">
      <c r="A2610" s="28" t="str">
        <v>Return From IGIB</v>
      </c>
      <c r="B2610" s="48">
        <v>45911</v>
      </c>
      <c r="C2610" s="28">
        <v>421101</v>
      </c>
    </row>
    <row r="2611" spans="1:3" x14ac:dyDescent="0.25">
      <c r="A2611" s="28" t="str">
        <v>Return From IGIB</v>
      </c>
      <c r="B2611" s="48">
        <v>45911</v>
      </c>
      <c r="C2611" s="28">
        <v>424602</v>
      </c>
    </row>
    <row r="2612" spans="1:3" x14ac:dyDescent="0.25">
      <c r="A2612" s="28" t="str">
        <v>Return From IGIB</v>
      </c>
      <c r="B2612" s="48">
        <v>45911</v>
      </c>
      <c r="C2612" s="28">
        <v>420301</v>
      </c>
    </row>
    <row r="2613" spans="1:3" x14ac:dyDescent="0.25">
      <c r="A2613" s="28" t="str">
        <v>Return From IGIB</v>
      </c>
      <c r="B2613" s="48">
        <v>45911</v>
      </c>
      <c r="C2613" s="28">
        <v>420801</v>
      </c>
    </row>
    <row r="2614" spans="1:3" x14ac:dyDescent="0.25">
      <c r="A2614" s="28">
        <v>20914</v>
      </c>
      <c r="B2614" s="48">
        <v>45912</v>
      </c>
      <c r="C2614" s="28" t="str">
        <v>BK011P</v>
      </c>
    </row>
    <row r="2615" spans="1:3" x14ac:dyDescent="0.25">
      <c r="A2615" s="28" t="str">
        <v>INV250910-002</v>
      </c>
      <c r="B2615" s="48">
        <v>45912</v>
      </c>
      <c r="C2615" s="28" t="str">
        <v>T60151</v>
      </c>
    </row>
    <row r="2616" spans="1:3" x14ac:dyDescent="0.25">
      <c r="A2616" s="28" t="str">
        <v>INV250910-002</v>
      </c>
      <c r="B2616" s="48">
        <v>45912</v>
      </c>
      <c r="C2616" s="28" t="str">
        <v>T12851</v>
      </c>
    </row>
    <row r="2617" spans="1:3" x14ac:dyDescent="0.25">
      <c r="A2617" s="28" t="str">
        <v>INV250910-002</v>
      </c>
      <c r="B2617" s="48">
        <v>45912</v>
      </c>
      <c r="C2617" s="28" t="str">
        <v>TP1304</v>
      </c>
    </row>
    <row r="2618" spans="1:3" x14ac:dyDescent="0.25">
      <c r="A2618" s="28" t="str">
        <v>INV250910-002</v>
      </c>
      <c r="B2618" s="48">
        <v>45912</v>
      </c>
      <c r="C2618" s="28" t="str">
        <v>T19562</v>
      </c>
    </row>
    <row r="2619" spans="1:3" x14ac:dyDescent="0.25">
      <c r="A2619" s="28" t="str">
        <v>INV250910-003</v>
      </c>
      <c r="B2619" s="48">
        <v>45912</v>
      </c>
      <c r="C2619" s="28" t="str">
        <v>T9908</v>
      </c>
    </row>
    <row r="2620" spans="1:3" x14ac:dyDescent="0.25">
      <c r="A2620" s="28" t="str">
        <v>INV250910-004</v>
      </c>
      <c r="B2620" s="48">
        <v>45912</v>
      </c>
      <c r="C2620" s="28" t="str">
        <v>T72033</v>
      </c>
    </row>
    <row r="2621" spans="1:3" x14ac:dyDescent="0.25">
      <c r="A2621" s="28" t="str">
        <v>INV250910-004</v>
      </c>
      <c r="B2621" s="48">
        <v>45912</v>
      </c>
      <c r="C2621" s="28" t="str">
        <v>T72081</v>
      </c>
    </row>
    <row r="2622" spans="1:3" x14ac:dyDescent="0.25">
      <c r="A2622" s="28">
        <v>178586</v>
      </c>
      <c r="B2622" s="48">
        <v>45912</v>
      </c>
      <c r="C2622" s="28" t="str">
        <v>BE0172</v>
      </c>
    </row>
    <row r="2623" spans="1:3" x14ac:dyDescent="0.25">
      <c r="A2623" s="28">
        <v>178586</v>
      </c>
      <c r="B2623" s="48">
        <v>45912</v>
      </c>
      <c r="C2623" s="28" t="str">
        <v>BP0075-1</v>
      </c>
    </row>
    <row r="2624" spans="1:3" x14ac:dyDescent="0.25">
      <c r="A2624" s="28" t="str">
        <v>D090425IN3313470G</v>
      </c>
      <c r="B2624" s="48">
        <v>45913</v>
      </c>
      <c r="C2624" s="28" t="str">
        <v>CTM-1172343</v>
      </c>
    </row>
    <row r="2625" spans="1:3" x14ac:dyDescent="0.25">
      <c r="A2625" s="28" t="str">
        <v>D090425IN3313470G</v>
      </c>
      <c r="B2625" s="48">
        <v>45913</v>
      </c>
      <c r="C2625" s="28" t="str">
        <v>CTM-1172344</v>
      </c>
    </row>
    <row r="2626" spans="1:3" x14ac:dyDescent="0.25">
      <c r="A2626" s="28" t="str">
        <v>D090425IN3313470G</v>
      </c>
      <c r="B2626" s="48">
        <v>45913</v>
      </c>
      <c r="C2626" s="28" t="str">
        <v>CTM-1172348</v>
      </c>
    </row>
    <row r="2627" spans="1:3" x14ac:dyDescent="0.25">
      <c r="A2627" s="28" t="str">
        <v>D090425IN3313470G</v>
      </c>
      <c r="B2627" s="48">
        <v>45913</v>
      </c>
      <c r="C2627" s="28" t="str">
        <v>CTM-1172347</v>
      </c>
    </row>
    <row r="2628" spans="1:3" x14ac:dyDescent="0.25">
      <c r="A2628" s="28" t="str">
        <v>D090425IN3313470G</v>
      </c>
      <c r="B2628" s="48">
        <v>45913</v>
      </c>
      <c r="C2628" s="28" t="str">
        <v>CTM-1172346</v>
      </c>
    </row>
    <row r="2629" spans="1:3" x14ac:dyDescent="0.25">
      <c r="A2629" s="28" t="str">
        <v>D090425IN3313470G</v>
      </c>
      <c r="B2629" s="48">
        <v>45913</v>
      </c>
      <c r="C2629" s="28" t="str">
        <v>CTM-1172345</v>
      </c>
    </row>
    <row r="2630" spans="1:3" x14ac:dyDescent="0.25">
      <c r="A2630" s="28" t="str">
        <v>D090425IN3313470G</v>
      </c>
      <c r="B2630" s="48">
        <v>45913</v>
      </c>
      <c r="C2630" s="28" t="str">
        <v>CTM-1172353</v>
      </c>
    </row>
    <row r="2631" spans="1:3" x14ac:dyDescent="0.25">
      <c r="A2631" s="28" t="str">
        <v>D090425IN3313470G</v>
      </c>
      <c r="B2631" s="48">
        <v>45913</v>
      </c>
      <c r="C2631" s="28" t="str">
        <v>CTM-1172352</v>
      </c>
    </row>
    <row r="2632" spans="1:3" x14ac:dyDescent="0.25">
      <c r="A2632" s="28" t="str">
        <v>D090425IN3313470G</v>
      </c>
      <c r="B2632" s="48">
        <v>45913</v>
      </c>
      <c r="C2632" s="28" t="str">
        <v>CTM-1172351</v>
      </c>
    </row>
    <row r="2633" spans="1:3" x14ac:dyDescent="0.25">
      <c r="A2633" s="28" t="str">
        <v>D090425IN3313470G</v>
      </c>
      <c r="B2633" s="48">
        <v>45913</v>
      </c>
      <c r="C2633" s="28" t="str">
        <v>CTM-1172350</v>
      </c>
    </row>
    <row r="2634" spans="1:3" x14ac:dyDescent="0.25">
      <c r="A2634" s="28" t="str">
        <v>D090425IN3313470G</v>
      </c>
      <c r="B2634" s="48">
        <v>45913</v>
      </c>
      <c r="C2634" s="28" t="str">
        <v>CTM-1172349</v>
      </c>
    </row>
    <row r="2635" spans="1:3" x14ac:dyDescent="0.25">
      <c r="A2635" s="28" t="str">
        <v>D090425IN3313470G</v>
      </c>
      <c r="B2635" s="48">
        <v>45913</v>
      </c>
      <c r="C2635" s="28" t="str">
        <v>CTM-1172803</v>
      </c>
    </row>
    <row r="2636" spans="1:3" x14ac:dyDescent="0.25">
      <c r="A2636" s="28" t="str">
        <v>D090425IN3313470G</v>
      </c>
      <c r="B2636" s="48">
        <v>45913</v>
      </c>
      <c r="C2636" s="28" t="str">
        <v>CTM-1172804</v>
      </c>
    </row>
    <row r="2637" spans="1:3" x14ac:dyDescent="0.25">
      <c r="A2637" s="28" t="str">
        <v>D090425IN3313470G</v>
      </c>
      <c r="B2637" s="48">
        <v>45913</v>
      </c>
      <c r="C2637" s="28" t="str">
        <v>CTM-1172805</v>
      </c>
    </row>
    <row r="2638" spans="1:3" x14ac:dyDescent="0.25">
      <c r="A2638" s="28" t="str">
        <v>D090425IN3313470G</v>
      </c>
      <c r="B2638" s="48">
        <v>45913</v>
      </c>
      <c r="C2638" s="28" t="str">
        <v>CTM-1172806</v>
      </c>
    </row>
    <row r="2639" spans="1:3" x14ac:dyDescent="0.25">
      <c r="A2639" s="28" t="str">
        <v>D090425IN3313470G</v>
      </c>
      <c r="B2639" s="48">
        <v>45913</v>
      </c>
      <c r="C2639" s="28" t="str">
        <v>CTM-1172807</v>
      </c>
    </row>
    <row r="2640" spans="1:3" x14ac:dyDescent="0.25">
      <c r="A2640" s="28" t="str">
        <v>D090425IN3313470G</v>
      </c>
      <c r="B2640" s="48">
        <v>45913</v>
      </c>
      <c r="C2640" s="28" t="str">
        <v>CTM-1172808</v>
      </c>
    </row>
    <row r="2641" spans="1:3" x14ac:dyDescent="0.25">
      <c r="A2641" s="28" t="str">
        <v>D090425IN3313470G</v>
      </c>
      <c r="B2641" s="48">
        <v>45913</v>
      </c>
      <c r="C2641" s="28" t="str">
        <v>CTM-1172820</v>
      </c>
    </row>
    <row r="2642" spans="1:3" x14ac:dyDescent="0.25">
      <c r="A2642" s="28" t="str">
        <v>D090425IN3313470G</v>
      </c>
      <c r="B2642" s="48">
        <v>45913</v>
      </c>
      <c r="C2642" s="28" t="str">
        <v>CTM-1172821</v>
      </c>
    </row>
    <row r="2643" spans="1:3" x14ac:dyDescent="0.25">
      <c r="A2643" s="28" t="str">
        <v>D090425IN3313470G</v>
      </c>
      <c r="B2643" s="48">
        <v>45913</v>
      </c>
      <c r="C2643" s="28" t="str">
        <v>CTM-1172822</v>
      </c>
    </row>
    <row r="2644" spans="1:3" x14ac:dyDescent="0.25">
      <c r="A2644" s="28" t="str">
        <v>D090425IN3313470G</v>
      </c>
      <c r="B2644" s="48">
        <v>45913</v>
      </c>
      <c r="C2644" s="28" t="str">
        <v>CTM-1172816</v>
      </c>
    </row>
    <row r="2645" spans="1:3" x14ac:dyDescent="0.25">
      <c r="A2645" s="28" t="str">
        <v>D090425IN3313470G</v>
      </c>
      <c r="B2645" s="48">
        <v>45913</v>
      </c>
      <c r="C2645" s="28" t="str">
        <v>CTM-1172817</v>
      </c>
    </row>
    <row r="2646" spans="1:3" x14ac:dyDescent="0.25">
      <c r="A2646" s="28" t="str">
        <v>D090425IN3313470G</v>
      </c>
      <c r="B2646" s="48">
        <v>45913</v>
      </c>
      <c r="C2646" s="28" t="str">
        <v>CTM-1172819</v>
      </c>
    </row>
    <row r="2647" spans="1:3" x14ac:dyDescent="0.25">
      <c r="A2647" s="28" t="str">
        <v>D090425IN3313470G</v>
      </c>
      <c r="B2647" s="48">
        <v>45913</v>
      </c>
      <c r="C2647" s="28" t="str">
        <v>L-017141-02-0005</v>
      </c>
    </row>
    <row r="2648" spans="1:3" x14ac:dyDescent="0.25">
      <c r="A2648" s="28" t="str">
        <v>D090425IN3313470G</v>
      </c>
      <c r="B2648" s="48">
        <v>45913</v>
      </c>
      <c r="C2648" s="28" t="str">
        <v>L-005280-00-0005</v>
      </c>
    </row>
    <row r="2649" spans="1:3" x14ac:dyDescent="0.25">
      <c r="A2649" s="28" t="str">
        <v>D090425IN3313470G</v>
      </c>
      <c r="B2649" s="48">
        <v>45913</v>
      </c>
      <c r="C2649" s="28" t="str">
        <v>L-003400-00-0010</v>
      </c>
    </row>
    <row r="2650" spans="1:3" x14ac:dyDescent="0.25">
      <c r="A2650" s="28" t="str">
        <v>D090425IN3313470G</v>
      </c>
      <c r="B2650" s="48">
        <v>45913</v>
      </c>
      <c r="C2650" s="28" t="str">
        <v>D-001810-10-05</v>
      </c>
    </row>
    <row r="2651" spans="1:3" x14ac:dyDescent="0.25">
      <c r="A2651" s="28" t="str">
        <v>D090425IN3313470G</v>
      </c>
      <c r="B2651" s="48">
        <v>45913</v>
      </c>
      <c r="C2651" s="28" t="str">
        <v>T-2001-03</v>
      </c>
    </row>
    <row r="2652" spans="1:3" x14ac:dyDescent="0.25">
      <c r="A2652" s="28" t="str">
        <v>D090425IN3313470G</v>
      </c>
      <c r="B2652" s="48">
        <v>45913</v>
      </c>
      <c r="C2652" s="28" t="str">
        <v>MQ-050325-01-0002</v>
      </c>
    </row>
    <row r="2653" spans="1:3" x14ac:dyDescent="0.25">
      <c r="A2653" s="28" t="str">
        <v>I241032-IN</v>
      </c>
      <c r="B2653" s="48">
        <v>45915</v>
      </c>
      <c r="C2653" s="28" t="str">
        <v>21003-1L</v>
      </c>
    </row>
    <row r="2654" spans="1:3" x14ac:dyDescent="0.25">
      <c r="A2654" s="28" t="str">
        <v>I241032-IN</v>
      </c>
      <c r="B2654" s="48">
        <v>45915</v>
      </c>
      <c r="C2654" s="28">
        <v>41003</v>
      </c>
    </row>
    <row r="2655" spans="1:3" x14ac:dyDescent="0.25">
      <c r="A2655" s="28" t="str">
        <v>Sample</v>
      </c>
      <c r="B2655" s="48">
        <v>45916</v>
      </c>
      <c r="C2655" s="28" t="str">
        <v>SE2619T-2-1.5</v>
      </c>
    </row>
    <row r="2656" spans="1:3" x14ac:dyDescent="0.25">
      <c r="A2656" s="28" t="str">
        <v>Sample</v>
      </c>
      <c r="B2656" s="48">
        <v>45916</v>
      </c>
      <c r="C2656" s="28" t="str">
        <v>SE211A-10-1.5</v>
      </c>
    </row>
    <row r="2657" spans="1:3" x14ac:dyDescent="0.25">
      <c r="A2657" s="28" t="str">
        <v>INV7267</v>
      </c>
      <c r="B2657" s="48">
        <v>45916</v>
      </c>
      <c r="C2657" s="28">
        <v>78176</v>
      </c>
    </row>
    <row r="2658" spans="1:3" x14ac:dyDescent="0.25">
      <c r="A2658" s="28" t="str">
        <v>INV7267</v>
      </c>
      <c r="B2658" s="48">
        <v>45916</v>
      </c>
      <c r="C2658" s="28">
        <v>78589</v>
      </c>
    </row>
    <row r="2659" spans="1:3" x14ac:dyDescent="0.25">
      <c r="A2659" s="28" t="str">
        <v>INV7267</v>
      </c>
      <c r="B2659" s="48">
        <v>45916</v>
      </c>
      <c r="C2659" s="28" t="str">
        <v>60187-1</v>
      </c>
    </row>
    <row r="2660" spans="1:3" x14ac:dyDescent="0.25">
      <c r="A2660" s="28" t="str">
        <v>INV7267</v>
      </c>
      <c r="B2660" s="48">
        <v>45916</v>
      </c>
      <c r="C2660" s="28" t="str">
        <v>79528-1</v>
      </c>
    </row>
    <row r="2661" spans="1:3" x14ac:dyDescent="0.25">
      <c r="A2661" s="28" t="str">
        <v>INV7267</v>
      </c>
      <c r="B2661" s="48">
        <v>45916</v>
      </c>
      <c r="C2661" s="28" t="str">
        <v>79544-1</v>
      </c>
    </row>
    <row r="2662" spans="1:3" x14ac:dyDescent="0.25">
      <c r="A2662" s="28" t="str">
        <v>INV7267</v>
      </c>
      <c r="B2662" s="48">
        <v>45916</v>
      </c>
      <c r="C2662" s="28" t="str">
        <v>79796-2-Cell</v>
      </c>
    </row>
    <row r="2663" spans="1:3" x14ac:dyDescent="0.25">
      <c r="A2663" s="28" t="str">
        <v>INV7267</v>
      </c>
      <c r="B2663" s="48">
        <v>45916</v>
      </c>
      <c r="C2663" s="28" t="str">
        <v>60690-2</v>
      </c>
    </row>
    <row r="2664" spans="1:3" x14ac:dyDescent="0.25">
      <c r="A2664" s="28" t="str">
        <v>INV7267</v>
      </c>
      <c r="B2664" s="48">
        <v>45916</v>
      </c>
      <c r="C2664" s="28">
        <v>79700</v>
      </c>
    </row>
    <row r="2665" spans="1:3" x14ac:dyDescent="0.25">
      <c r="A2665" s="28" t="str">
        <v>INV7267</v>
      </c>
      <c r="B2665" s="48">
        <v>45916</v>
      </c>
      <c r="C2665" s="28" t="str">
        <v>102006-1</v>
      </c>
    </row>
    <row r="2666" spans="1:3" x14ac:dyDescent="0.25">
      <c r="A2666" s="28">
        <v>44825</v>
      </c>
      <c r="B2666" s="48">
        <v>45916</v>
      </c>
      <c r="C2666" s="28" t="str">
        <v>3617-1</v>
      </c>
    </row>
    <row r="2667" spans="1:3" x14ac:dyDescent="0.25">
      <c r="A2667" s="28">
        <v>44825</v>
      </c>
      <c r="B2667" s="48">
        <v>45916</v>
      </c>
      <c r="C2667" s="28" t="str">
        <v>3660-1</v>
      </c>
    </row>
    <row r="2668" spans="1:3" x14ac:dyDescent="0.25">
      <c r="A2668" s="28">
        <v>44825</v>
      </c>
      <c r="B2668" s="48">
        <v>45916</v>
      </c>
      <c r="C2668" s="28" t="str">
        <v>FSP-3145-2</v>
      </c>
    </row>
    <row r="2669" spans="1:3" x14ac:dyDescent="0.25">
      <c r="A2669" s="28">
        <v>922048</v>
      </c>
      <c r="B2669" s="48">
        <v>45918</v>
      </c>
      <c r="C2669" s="28" t="str">
        <v>MBS2533593</v>
      </c>
    </row>
    <row r="2670" spans="1:3" x14ac:dyDescent="0.25">
      <c r="A2670" s="28" t="str">
        <v>O091025IN3313547G</v>
      </c>
      <c r="B2670" s="48">
        <v>45918</v>
      </c>
      <c r="C2670" s="28" t="str">
        <v>CTM-1177078</v>
      </c>
    </row>
    <row r="2671" spans="1:3" x14ac:dyDescent="0.25">
      <c r="A2671" s="28" t="str">
        <v>O091025IN3313547G</v>
      </c>
      <c r="B2671" s="48">
        <v>45918</v>
      </c>
      <c r="C2671" s="28" t="str">
        <v>G-114705-025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G-CUSTOM-1177531</v>
      </c>
    </row>
    <row r="2673" spans="1:3" x14ac:dyDescent="0.25">
      <c r="A2673" s="28" t="str">
        <v>O091025IN3313547G</v>
      </c>
      <c r="B2673" s="48">
        <v>45918</v>
      </c>
      <c r="C2673" s="28" t="str">
        <v>G-CUSTOM-1177536</v>
      </c>
    </row>
    <row r="2674" spans="1:3" x14ac:dyDescent="0.25">
      <c r="A2674" s="28" t="str">
        <v>O091025IN3313547G</v>
      </c>
      <c r="B2674" s="48">
        <v>45918</v>
      </c>
      <c r="C2674" s="28" t="str">
        <v>D-001810-10-05</v>
      </c>
    </row>
    <row r="2675" spans="1:3" x14ac:dyDescent="0.25">
      <c r="A2675" s="28" t="str">
        <v>O091025IN3313547G</v>
      </c>
      <c r="B2675" s="48">
        <v>45918</v>
      </c>
      <c r="C2675" s="28" t="str">
        <v>D-012251-01-0002</v>
      </c>
    </row>
    <row r="2676" spans="1:3" x14ac:dyDescent="0.25">
      <c r="A2676" s="28" t="str">
        <v>O091025IN3313547G</v>
      </c>
      <c r="B2676" s="48">
        <v>45918</v>
      </c>
      <c r="C2676" s="28" t="str">
        <v>VSGH12442-253046112</v>
      </c>
    </row>
    <row r="2677" spans="1:3" x14ac:dyDescent="0.25">
      <c r="A2677" s="28" t="str">
        <v>O091025IN3313547G</v>
      </c>
      <c r="B2677" s="48">
        <v>45918</v>
      </c>
      <c r="C2677" s="28" t="str">
        <v>V3SH11255-02EG2346</v>
      </c>
    </row>
    <row r="2678" spans="1:3" x14ac:dyDescent="0.25">
      <c r="A2678" s="28" t="str">
        <v>O091025IN3313547G</v>
      </c>
      <c r="B2678" s="48">
        <v>45918</v>
      </c>
      <c r="C2678" s="28" t="str">
        <v>B-002000-UB-100</v>
      </c>
    </row>
    <row r="2679" spans="1:3" x14ac:dyDescent="0.25">
      <c r="A2679" s="28" t="str">
        <v>O091025IN3313547G</v>
      </c>
      <c r="B2679" s="48">
        <v>45918</v>
      </c>
      <c r="C2679" s="28" t="str">
        <v>T-2004-02</v>
      </c>
    </row>
    <row r="2680" spans="1:3" x14ac:dyDescent="0.25">
      <c r="A2680" s="28" t="str">
        <v>O091025IN3313547G</v>
      </c>
      <c r="B2680" s="48">
        <v>45918</v>
      </c>
      <c r="C2680" s="28" t="str">
        <v>T-2001-03</v>
      </c>
    </row>
    <row r="2681" spans="1:3" x14ac:dyDescent="0.25">
      <c r="A2681" s="28" t="str">
        <v>EED118999</v>
      </c>
      <c r="B2681" s="48">
        <v>45918</v>
      </c>
      <c r="C2681" s="28">
        <v>100222</v>
      </c>
    </row>
    <row r="2682" spans="1:3" x14ac:dyDescent="0.25">
      <c r="A2682" s="28" t="str">
        <v>EED118999</v>
      </c>
      <c r="B2682" s="48">
        <v>45918</v>
      </c>
      <c r="C2682" s="28">
        <v>101243</v>
      </c>
    </row>
    <row r="2683" spans="1:3" x14ac:dyDescent="0.25">
      <c r="A2683" s="28" t="str">
        <v>EED118999</v>
      </c>
      <c r="B2683" s="48">
        <v>45918</v>
      </c>
      <c r="C2683" s="28">
        <v>103056</v>
      </c>
    </row>
    <row r="2684" spans="1:3" x14ac:dyDescent="0.25">
      <c r="A2684" s="28" t="str">
        <v>EED118999</v>
      </c>
      <c r="B2684" s="48">
        <v>45918</v>
      </c>
      <c r="C2684" s="28">
        <v>106310</v>
      </c>
    </row>
    <row r="2685" spans="1:3" x14ac:dyDescent="0.25">
      <c r="A2685" s="28" t="str">
        <v>EED118999</v>
      </c>
      <c r="B2685" s="48">
        <v>45918</v>
      </c>
      <c r="C2685" s="28">
        <v>107632</v>
      </c>
    </row>
    <row r="2686" spans="1:3" x14ac:dyDescent="0.25">
      <c r="A2686" s="28" t="str">
        <v>EED118999</v>
      </c>
      <c r="B2686" s="48">
        <v>45918</v>
      </c>
      <c r="C2686" s="28">
        <v>115505</v>
      </c>
    </row>
    <row r="2687" spans="1:3" x14ac:dyDescent="0.25">
      <c r="A2687" s="28" t="str">
        <v>EED118999</v>
      </c>
      <c r="B2687" s="48">
        <v>45918</v>
      </c>
      <c r="C2687" s="28">
        <v>117318</v>
      </c>
    </row>
    <row r="2688" spans="1:3" x14ac:dyDescent="0.25">
      <c r="A2688" s="28" t="str">
        <v>EED118999</v>
      </c>
      <c r="B2688" s="48">
        <v>45918</v>
      </c>
      <c r="C2688" s="28">
        <v>119721</v>
      </c>
    </row>
    <row r="2689" spans="1:3" x14ac:dyDescent="0.25">
      <c r="A2689" s="28" t="str">
        <v>EED118999</v>
      </c>
      <c r="B2689" s="48">
        <v>45918</v>
      </c>
      <c r="C2689" s="28">
        <v>121610</v>
      </c>
    </row>
    <row r="2690" spans="1:3" x14ac:dyDescent="0.25">
      <c r="A2690" s="28" t="str">
        <v>EED118999</v>
      </c>
      <c r="B2690" s="48">
        <v>45918</v>
      </c>
      <c r="C2690" s="28">
        <v>123109</v>
      </c>
    </row>
    <row r="2691" spans="1:3" x14ac:dyDescent="0.25">
      <c r="A2691" s="28" t="str">
        <v>EED118999</v>
      </c>
      <c r="B2691" s="48">
        <v>45918</v>
      </c>
      <c r="C2691" s="28">
        <v>125219</v>
      </c>
    </row>
    <row r="2692" spans="1:3" x14ac:dyDescent="0.25">
      <c r="A2692" s="28" t="str">
        <v>EED118999</v>
      </c>
      <c r="B2692" s="48">
        <v>45918</v>
      </c>
      <c r="C2692" s="28">
        <v>127647</v>
      </c>
    </row>
    <row r="2693" spans="1:3" x14ac:dyDescent="0.25">
      <c r="A2693" s="28" t="str">
        <v>EED118999</v>
      </c>
      <c r="B2693" s="48">
        <v>45918</v>
      </c>
      <c r="C2693" s="28">
        <v>128016</v>
      </c>
    </row>
    <row r="2694" spans="1:3" x14ac:dyDescent="0.25">
      <c r="A2694" s="28" t="str">
        <v>EED118999</v>
      </c>
      <c r="B2694" s="48">
        <v>45918</v>
      </c>
      <c r="C2694" s="28">
        <v>133518</v>
      </c>
    </row>
    <row r="2695" spans="1:3" x14ac:dyDescent="0.25">
      <c r="A2695" s="28" t="str">
        <v>EED118999</v>
      </c>
      <c r="B2695" s="48">
        <v>45918</v>
      </c>
      <c r="C2695" s="28">
        <v>135221</v>
      </c>
    </row>
    <row r="2696" spans="1:3" x14ac:dyDescent="0.25">
      <c r="A2696" s="28" t="str">
        <v>EED118999</v>
      </c>
      <c r="B2696" s="48">
        <v>45918</v>
      </c>
      <c r="C2696" s="28">
        <v>149014</v>
      </c>
    </row>
    <row r="2697" spans="1:3" x14ac:dyDescent="0.25">
      <c r="A2697" s="28" t="str">
        <v>EED118999</v>
      </c>
      <c r="B2697" s="48">
        <v>45918</v>
      </c>
      <c r="C2697" s="28">
        <v>154319</v>
      </c>
    </row>
    <row r="2698" spans="1:3" x14ac:dyDescent="0.25">
      <c r="A2698" s="28" t="str">
        <v>EED118999</v>
      </c>
      <c r="B2698" s="48">
        <v>45918</v>
      </c>
      <c r="C2698" s="28">
        <v>156104</v>
      </c>
    </row>
    <row r="2699" spans="1:3" x14ac:dyDescent="0.25">
      <c r="A2699" s="28" t="str">
        <v>EED118999</v>
      </c>
      <c r="B2699" s="48">
        <v>45918</v>
      </c>
      <c r="C2699" s="28">
        <v>156543</v>
      </c>
    </row>
    <row r="2700" spans="1:3" x14ac:dyDescent="0.25">
      <c r="A2700" s="28" t="str">
        <v>EED118999</v>
      </c>
      <c r="B2700" s="48">
        <v>45918</v>
      </c>
      <c r="C2700" s="28">
        <v>161214</v>
      </c>
    </row>
    <row r="2701" spans="1:3" x14ac:dyDescent="0.25">
      <c r="A2701" s="28" t="str">
        <v>EED118999</v>
      </c>
      <c r="B2701" s="48">
        <v>45918</v>
      </c>
      <c r="C2701" s="28">
        <v>302645</v>
      </c>
    </row>
    <row r="2702" spans="1:3" x14ac:dyDescent="0.25">
      <c r="A2702" s="28" t="str">
        <v>EED118999</v>
      </c>
      <c r="B2702" s="48">
        <v>45918</v>
      </c>
      <c r="C2702" s="28">
        <v>304035</v>
      </c>
    </row>
    <row r="2703" spans="1:3" x14ac:dyDescent="0.25">
      <c r="A2703" s="28" t="str">
        <v>EED118999</v>
      </c>
      <c r="B2703" s="48">
        <v>45918</v>
      </c>
      <c r="C2703" s="28">
        <v>310933</v>
      </c>
    </row>
    <row r="2704" spans="1:3" x14ac:dyDescent="0.25">
      <c r="A2704" s="28" t="str">
        <v>EED118999</v>
      </c>
      <c r="B2704" s="48">
        <v>45918</v>
      </c>
      <c r="C2704" s="28">
        <v>317417</v>
      </c>
    </row>
    <row r="2705" spans="1:3" x14ac:dyDescent="0.25">
      <c r="A2705" s="28" t="str">
        <v>EED118999</v>
      </c>
      <c r="B2705" s="48">
        <v>45918</v>
      </c>
      <c r="C2705" s="28">
        <v>364102</v>
      </c>
    </row>
    <row r="2706" spans="1:3" x14ac:dyDescent="0.25">
      <c r="A2706" s="28" t="str">
        <v>EED118999</v>
      </c>
      <c r="B2706" s="48">
        <v>45918</v>
      </c>
      <c r="C2706" s="28">
        <v>422604</v>
      </c>
    </row>
    <row r="2707" spans="1:3" x14ac:dyDescent="0.25">
      <c r="A2707" s="28" t="str">
        <v>EED118999</v>
      </c>
      <c r="B2707" s="48">
        <v>45918</v>
      </c>
      <c r="C2707" s="28">
        <v>426803</v>
      </c>
    </row>
    <row r="2708" spans="1:3" x14ac:dyDescent="0.25">
      <c r="A2708" s="28" t="str">
        <v>EED118999</v>
      </c>
      <c r="B2708" s="48">
        <v>45918</v>
      </c>
      <c r="C2708" s="28">
        <v>505836</v>
      </c>
    </row>
    <row r="2709" spans="1:3" x14ac:dyDescent="0.25">
      <c r="A2709" s="28" t="str">
        <v>EED118999</v>
      </c>
      <c r="B2709" s="48">
        <v>45918</v>
      </c>
      <c r="C2709" s="28">
        <v>506304</v>
      </c>
    </row>
    <row r="2710" spans="1:3" x14ac:dyDescent="0.25">
      <c r="A2710" s="28" t="str">
        <v>EED118999</v>
      </c>
      <c r="B2710" s="48">
        <v>45918</v>
      </c>
      <c r="C2710" s="28">
        <v>576406</v>
      </c>
    </row>
    <row r="2711" spans="1:3" x14ac:dyDescent="0.25">
      <c r="A2711" s="28" t="str">
        <v>EED118995</v>
      </c>
      <c r="B2711" s="48">
        <v>45918</v>
      </c>
      <c r="C2711" s="28">
        <v>101208</v>
      </c>
    </row>
    <row r="2712" spans="1:3" x14ac:dyDescent="0.25">
      <c r="A2712" s="28" t="str">
        <v>EED118995</v>
      </c>
      <c r="B2712" s="48">
        <v>45918</v>
      </c>
      <c r="C2712" s="28">
        <v>101320</v>
      </c>
    </row>
    <row r="2713" spans="1:3" x14ac:dyDescent="0.25">
      <c r="A2713" s="28" t="str">
        <v>EED118995</v>
      </c>
      <c r="B2713" s="48">
        <v>45918</v>
      </c>
      <c r="C2713" s="28">
        <v>103112</v>
      </c>
    </row>
    <row r="2714" spans="1:3" x14ac:dyDescent="0.25">
      <c r="A2714" s="28" t="str">
        <v>EED118995</v>
      </c>
      <c r="B2714" s="48">
        <v>45918</v>
      </c>
      <c r="C2714" s="28">
        <v>103116</v>
      </c>
    </row>
    <row r="2715" spans="1:3" x14ac:dyDescent="0.25">
      <c r="A2715" s="28" t="str">
        <v>EED118995</v>
      </c>
      <c r="B2715" s="48">
        <v>45918</v>
      </c>
      <c r="C2715" s="28">
        <v>103227</v>
      </c>
    </row>
    <row r="2716" spans="1:3" x14ac:dyDescent="0.25">
      <c r="A2716" s="28" t="str">
        <v>EED118995</v>
      </c>
      <c r="B2716" s="48">
        <v>45918</v>
      </c>
      <c r="C2716" s="28">
        <v>116420</v>
      </c>
    </row>
    <row r="2717" spans="1:3" x14ac:dyDescent="0.25">
      <c r="A2717" s="28" t="str">
        <v>EED118995</v>
      </c>
      <c r="B2717" s="48">
        <v>45918</v>
      </c>
      <c r="C2717" s="28">
        <v>117334</v>
      </c>
    </row>
    <row r="2718" spans="1:3" x14ac:dyDescent="0.25">
      <c r="A2718" s="28" t="str">
        <v>EED118995</v>
      </c>
      <c r="B2718" s="48">
        <v>45918</v>
      </c>
      <c r="C2718" s="28">
        <v>123108</v>
      </c>
    </row>
    <row r="2719" spans="1:3" x14ac:dyDescent="0.25">
      <c r="A2719" s="28" t="str">
        <v>EED118995</v>
      </c>
      <c r="B2719" s="48">
        <v>45918</v>
      </c>
      <c r="C2719" s="28">
        <v>127624</v>
      </c>
    </row>
    <row r="2720" spans="1:3" x14ac:dyDescent="0.25">
      <c r="A2720" s="28" t="str">
        <v>EED118995</v>
      </c>
      <c r="B2720" s="48">
        <v>45918</v>
      </c>
      <c r="C2720" s="28">
        <v>128012</v>
      </c>
    </row>
    <row r="2721" spans="1:3" x14ac:dyDescent="0.25">
      <c r="A2721" s="28" t="str">
        <v>EED118995</v>
      </c>
      <c r="B2721" s="48">
        <v>45918</v>
      </c>
      <c r="C2721" s="28">
        <v>141727</v>
      </c>
    </row>
    <row r="2722" spans="1:3" x14ac:dyDescent="0.25">
      <c r="A2722" s="28" t="str">
        <v>EED118995</v>
      </c>
      <c r="B2722" s="48">
        <v>45918</v>
      </c>
      <c r="C2722" s="28">
        <v>156604</v>
      </c>
    </row>
    <row r="2723" spans="1:3" x14ac:dyDescent="0.25">
      <c r="A2723" s="28" t="str">
        <v>EED118995</v>
      </c>
      <c r="B2723" s="48">
        <v>45918</v>
      </c>
      <c r="C2723" s="28">
        <v>159214</v>
      </c>
    </row>
    <row r="2724" spans="1:3" x14ac:dyDescent="0.25">
      <c r="A2724" s="28" t="str">
        <v>EED118995</v>
      </c>
      <c r="B2724" s="48">
        <v>45918</v>
      </c>
      <c r="C2724" s="28">
        <v>300602</v>
      </c>
    </row>
    <row r="2725" spans="1:3" x14ac:dyDescent="0.25">
      <c r="A2725" s="28" t="str">
        <v>EED118995</v>
      </c>
      <c r="B2725" s="48">
        <v>45918</v>
      </c>
      <c r="C2725" s="28">
        <v>301044</v>
      </c>
    </row>
    <row r="2726" spans="1:3" x14ac:dyDescent="0.25">
      <c r="A2726" s="28" t="str">
        <v>EED118995</v>
      </c>
      <c r="B2726" s="48">
        <v>45918</v>
      </c>
      <c r="C2726" s="28">
        <v>302910</v>
      </c>
    </row>
    <row r="2727" spans="1:3" x14ac:dyDescent="0.25">
      <c r="A2727" s="28" t="str">
        <v>EED118995</v>
      </c>
      <c r="B2727" s="48">
        <v>45918</v>
      </c>
      <c r="C2727" s="28">
        <v>303529</v>
      </c>
    </row>
    <row r="2728" spans="1:3" x14ac:dyDescent="0.25">
      <c r="A2728" s="28" t="str">
        <v>EED118995</v>
      </c>
      <c r="B2728" s="48">
        <v>45918</v>
      </c>
      <c r="C2728" s="28">
        <v>304042</v>
      </c>
    </row>
    <row r="2729" spans="1:3" x14ac:dyDescent="0.25">
      <c r="A2729" s="28" t="str">
        <v>EED118995</v>
      </c>
      <c r="B2729" s="48">
        <v>45918</v>
      </c>
      <c r="C2729" s="28">
        <v>304120</v>
      </c>
    </row>
    <row r="2730" spans="1:3" x14ac:dyDescent="0.25">
      <c r="A2730" s="28" t="str">
        <v>EED118995</v>
      </c>
      <c r="B2730" s="48">
        <v>45918</v>
      </c>
      <c r="C2730" s="28">
        <v>305636</v>
      </c>
    </row>
    <row r="2731" spans="1:3" x14ac:dyDescent="0.25">
      <c r="A2731" s="28" t="str">
        <v>EED118995</v>
      </c>
      <c r="B2731" s="48">
        <v>45918</v>
      </c>
      <c r="C2731" s="28">
        <v>308120</v>
      </c>
    </row>
    <row r="2732" spans="1:3" x14ac:dyDescent="0.25">
      <c r="A2732" s="28" t="str">
        <v>EED118995</v>
      </c>
      <c r="B2732" s="48">
        <v>45918</v>
      </c>
      <c r="C2732" s="28">
        <v>324406</v>
      </c>
    </row>
    <row r="2733" spans="1:3" x14ac:dyDescent="0.25">
      <c r="A2733" s="28" t="str">
        <v>EED118995</v>
      </c>
      <c r="B2733" s="48">
        <v>45918</v>
      </c>
      <c r="C2733" s="28">
        <v>353230</v>
      </c>
    </row>
    <row r="2734" spans="1:3" x14ac:dyDescent="0.25">
      <c r="A2734" s="28" t="str">
        <v>EED118995</v>
      </c>
      <c r="B2734" s="48">
        <v>45918</v>
      </c>
      <c r="C2734" s="28">
        <v>356619</v>
      </c>
    </row>
    <row r="2735" spans="1:3" x14ac:dyDescent="0.25">
      <c r="A2735" s="28" t="str">
        <v>EED118995</v>
      </c>
      <c r="B2735" s="48">
        <v>45918</v>
      </c>
      <c r="C2735" s="28">
        <v>359413</v>
      </c>
    </row>
    <row r="2736" spans="1:3" x14ac:dyDescent="0.25">
      <c r="A2736" s="28" t="str">
        <v>EED118995</v>
      </c>
      <c r="B2736" s="48">
        <v>45918</v>
      </c>
      <c r="C2736" s="28">
        <v>360731</v>
      </c>
    </row>
    <row r="2737" spans="1:3" x14ac:dyDescent="0.25">
      <c r="A2737" s="28" t="str">
        <v>EED118995</v>
      </c>
      <c r="B2737" s="48">
        <v>45918</v>
      </c>
      <c r="C2737" s="28">
        <v>369616</v>
      </c>
    </row>
    <row r="2738" spans="1:3" x14ac:dyDescent="0.25">
      <c r="A2738" s="28" t="str">
        <v>EED118995</v>
      </c>
      <c r="B2738" s="48">
        <v>45918</v>
      </c>
      <c r="C2738" s="28">
        <v>373746</v>
      </c>
    </row>
    <row r="2739" spans="1:3" x14ac:dyDescent="0.25">
      <c r="A2739" s="28" t="str">
        <v>EED118995</v>
      </c>
      <c r="B2739" s="48">
        <v>45918</v>
      </c>
      <c r="C2739" s="28">
        <v>379207</v>
      </c>
    </row>
    <row r="2740" spans="1:3" x14ac:dyDescent="0.25">
      <c r="A2740" s="28" t="str">
        <v>EED118995</v>
      </c>
      <c r="B2740" s="48">
        <v>45918</v>
      </c>
      <c r="C2740" s="28">
        <v>384808</v>
      </c>
    </row>
    <row r="2741" spans="1:3" x14ac:dyDescent="0.25">
      <c r="A2741" s="28" t="str">
        <v>EED118995</v>
      </c>
      <c r="B2741" s="48">
        <v>45918</v>
      </c>
      <c r="C2741" s="28">
        <v>395004</v>
      </c>
    </row>
    <row r="2742" spans="1:3" x14ac:dyDescent="0.25">
      <c r="A2742" s="28" t="str">
        <v>EED118995</v>
      </c>
      <c r="B2742" s="48">
        <v>45918</v>
      </c>
      <c r="C2742" s="28">
        <v>400118</v>
      </c>
    </row>
    <row r="2743" spans="1:3" x14ac:dyDescent="0.25">
      <c r="A2743" s="28" t="str">
        <v>EED118995</v>
      </c>
      <c r="B2743" s="48">
        <v>45918</v>
      </c>
      <c r="C2743" s="28">
        <v>400128</v>
      </c>
    </row>
    <row r="2744" spans="1:3" x14ac:dyDescent="0.25">
      <c r="A2744" s="28" t="str">
        <v>EED118995</v>
      </c>
      <c r="B2744" s="48">
        <v>45918</v>
      </c>
      <c r="C2744" s="28">
        <v>400137</v>
      </c>
    </row>
    <row r="2745" spans="1:3" x14ac:dyDescent="0.25">
      <c r="A2745" s="28" t="str">
        <v>EED118995</v>
      </c>
      <c r="B2745" s="48">
        <v>45918</v>
      </c>
      <c r="C2745" s="28">
        <v>400208</v>
      </c>
    </row>
    <row r="2746" spans="1:3" x14ac:dyDescent="0.25">
      <c r="A2746" s="28" t="str">
        <v>EED118995</v>
      </c>
      <c r="B2746" s="48">
        <v>45918</v>
      </c>
      <c r="C2746" s="28">
        <v>400274</v>
      </c>
    </row>
    <row r="2747" spans="1:3" x14ac:dyDescent="0.25">
      <c r="A2747" s="28" t="str">
        <v>EED118995</v>
      </c>
      <c r="B2747" s="48">
        <v>45918</v>
      </c>
      <c r="C2747" s="28">
        <v>400334</v>
      </c>
    </row>
    <row r="2748" spans="1:3" x14ac:dyDescent="0.25">
      <c r="A2748" s="28" t="str">
        <v>EED118995</v>
      </c>
      <c r="B2748" s="48">
        <v>45918</v>
      </c>
      <c r="C2748" s="28">
        <v>405225</v>
      </c>
    </row>
    <row r="2749" spans="1:3" x14ac:dyDescent="0.25">
      <c r="A2749" s="28" t="str">
        <v>EED118995</v>
      </c>
      <c r="B2749" s="48">
        <v>45918</v>
      </c>
      <c r="C2749" s="28">
        <v>422302</v>
      </c>
    </row>
    <row r="2750" spans="1:3" x14ac:dyDescent="0.25">
      <c r="A2750" s="28" t="str">
        <v>EED118995</v>
      </c>
      <c r="B2750" s="48">
        <v>45918</v>
      </c>
      <c r="C2750" s="28">
        <v>423201</v>
      </c>
    </row>
    <row r="2751" spans="1:3" x14ac:dyDescent="0.25">
      <c r="A2751" s="28" t="str">
        <v>EED118995</v>
      </c>
      <c r="B2751" s="48">
        <v>45918</v>
      </c>
      <c r="C2751" s="28">
        <v>424902</v>
      </c>
    </row>
    <row r="2752" spans="1:3" x14ac:dyDescent="0.25">
      <c r="A2752" s="28" t="str">
        <v>EED118995</v>
      </c>
      <c r="B2752" s="48">
        <v>45918</v>
      </c>
      <c r="C2752" s="28">
        <v>426103</v>
      </c>
    </row>
    <row r="2753" spans="1:3" x14ac:dyDescent="0.25">
      <c r="A2753" s="28" t="str">
        <v>EED118995</v>
      </c>
      <c r="B2753" s="48">
        <v>45918</v>
      </c>
      <c r="C2753" s="28">
        <v>426202</v>
      </c>
    </row>
    <row r="2754" spans="1:3" x14ac:dyDescent="0.25">
      <c r="A2754" s="28" t="str">
        <v>EED118995</v>
      </c>
      <c r="B2754" s="48">
        <v>45918</v>
      </c>
      <c r="C2754" s="28">
        <v>575304</v>
      </c>
    </row>
    <row r="2755" spans="1:3" x14ac:dyDescent="0.25">
      <c r="A2755" s="28" t="str">
        <v>EED118995</v>
      </c>
      <c r="B2755" s="48">
        <v>45918</v>
      </c>
      <c r="C2755" s="28">
        <v>582304</v>
      </c>
    </row>
    <row r="2756" spans="1:3" x14ac:dyDescent="0.25">
      <c r="A2756" s="28" t="str">
        <v>EED118995</v>
      </c>
      <c r="B2756" s="48">
        <v>45918</v>
      </c>
      <c r="C2756" s="28">
        <v>626810</v>
      </c>
    </row>
    <row r="2757" spans="1:3" x14ac:dyDescent="0.25">
      <c r="A2757" s="28" t="str">
        <v>EED118995</v>
      </c>
      <c r="B2757" s="48">
        <v>45918</v>
      </c>
      <c r="C2757" s="28">
        <v>740042</v>
      </c>
    </row>
    <row r="2758" spans="1:3" x14ac:dyDescent="0.25">
      <c r="A2758" s="28" t="str">
        <v>EED118995</v>
      </c>
      <c r="B2758" s="48">
        <v>45918</v>
      </c>
      <c r="C2758" s="28">
        <v>740043</v>
      </c>
    </row>
    <row r="2759" spans="1:3" x14ac:dyDescent="0.25">
      <c r="A2759" s="28" t="str">
        <v>EED118995</v>
      </c>
      <c r="B2759" s="48">
        <v>45918</v>
      </c>
      <c r="C2759" s="28">
        <v>740044</v>
      </c>
    </row>
    <row r="2760" spans="1:3" x14ac:dyDescent="0.25">
      <c r="A2760" s="28" t="str">
        <v>EED118995</v>
      </c>
      <c r="B2760" s="48">
        <v>45918</v>
      </c>
      <c r="C2760" s="28">
        <v>740045</v>
      </c>
    </row>
    <row r="2761" spans="1:3" x14ac:dyDescent="0.25">
      <c r="A2761" s="28" t="str">
        <v>EED118995</v>
      </c>
      <c r="B2761" s="48">
        <v>45918</v>
      </c>
      <c r="C2761" s="28">
        <v>740046</v>
      </c>
    </row>
    <row r="2762" spans="1:3" x14ac:dyDescent="0.25">
      <c r="A2762" s="28" t="str">
        <v>EED118995</v>
      </c>
      <c r="B2762" s="48">
        <v>45918</v>
      </c>
      <c r="C2762" s="28">
        <v>740047</v>
      </c>
    </row>
    <row r="2763" spans="1:3" x14ac:dyDescent="0.25">
      <c r="A2763" s="28" t="str">
        <v>EED118995</v>
      </c>
      <c r="B2763" s="48">
        <v>45918</v>
      </c>
      <c r="C2763" s="28">
        <v>740052</v>
      </c>
    </row>
    <row r="2764" spans="1:3" x14ac:dyDescent="0.25">
      <c r="A2764" s="28" t="str">
        <v>EED118995</v>
      </c>
      <c r="B2764" s="48">
        <v>45918</v>
      </c>
      <c r="C2764" s="28">
        <v>740053</v>
      </c>
    </row>
    <row r="2765" spans="1:3" x14ac:dyDescent="0.25">
      <c r="A2765" s="28" t="str">
        <v>EED118995</v>
      </c>
      <c r="B2765" s="48">
        <v>45918</v>
      </c>
      <c r="C2765" s="28">
        <v>740368</v>
      </c>
    </row>
    <row r="2766" spans="1:3" x14ac:dyDescent="0.25">
      <c r="A2766" s="28" t="str">
        <v>EED118995</v>
      </c>
      <c r="B2766" s="48">
        <v>45918</v>
      </c>
      <c r="C2766" s="28">
        <v>740717</v>
      </c>
    </row>
    <row r="2767" spans="1:3" x14ac:dyDescent="0.25">
      <c r="A2767" s="28" t="str">
        <v>EED118995</v>
      </c>
      <c r="B2767" s="48">
        <v>45918</v>
      </c>
      <c r="C2767" s="28">
        <v>740809</v>
      </c>
    </row>
    <row r="2768" spans="1:3" x14ac:dyDescent="0.25">
      <c r="A2768" s="28" t="str">
        <v>EED118995</v>
      </c>
      <c r="B2768" s="48">
        <v>45918</v>
      </c>
      <c r="C2768" s="28">
        <v>741041</v>
      </c>
    </row>
    <row r="2769" spans="1:3" x14ac:dyDescent="0.25">
      <c r="A2769" s="28" t="str">
        <v>EED118995</v>
      </c>
      <c r="B2769" s="48">
        <v>45918</v>
      </c>
      <c r="C2769" s="28">
        <v>741042</v>
      </c>
    </row>
    <row r="2770" spans="1:3" x14ac:dyDescent="0.25">
      <c r="A2770" s="28" t="str">
        <v>EED118995</v>
      </c>
      <c r="B2770" s="48">
        <v>45918</v>
      </c>
      <c r="C2770" s="28">
        <v>846102</v>
      </c>
    </row>
    <row r="2771" spans="1:3" x14ac:dyDescent="0.25">
      <c r="A2771" s="28" t="str">
        <v>EED118995</v>
      </c>
      <c r="B2771" s="48">
        <v>45918</v>
      </c>
      <c r="C2771" s="28">
        <v>900007328</v>
      </c>
    </row>
    <row r="2772" spans="1:3" x14ac:dyDescent="0.25">
      <c r="A2772" s="28" t="str">
        <v>EED118995</v>
      </c>
      <c r="B2772" s="48">
        <v>45918</v>
      </c>
      <c r="C2772" s="28">
        <v>900007329</v>
      </c>
    </row>
    <row r="2773" spans="1:3" x14ac:dyDescent="0.25">
      <c r="A2773" s="28" t="str">
        <v>EED118995</v>
      </c>
      <c r="B2773" s="48">
        <v>45918</v>
      </c>
      <c r="C2773" s="28">
        <v>906113</v>
      </c>
    </row>
    <row r="2774" spans="1:3" x14ac:dyDescent="0.25">
      <c r="A2774" s="28" t="str">
        <v>EED118995</v>
      </c>
      <c r="B2774" s="48">
        <v>45918</v>
      </c>
      <c r="C2774" s="28">
        <v>921304</v>
      </c>
    </row>
    <row r="2775" spans="1:3" x14ac:dyDescent="0.25">
      <c r="A2775" s="28" t="str">
        <v>EED118995</v>
      </c>
      <c r="B2775" s="48">
        <v>45918</v>
      </c>
      <c r="C2775" s="28">
        <v>926201</v>
      </c>
    </row>
    <row r="2776" spans="1:3" x14ac:dyDescent="0.25">
      <c r="A2776" s="28" t="str">
        <v>SE041813</v>
      </c>
      <c r="B2776" s="48">
        <v>45919</v>
      </c>
      <c r="C2776" s="28" t="str">
        <v>3420-4AST-2</v>
      </c>
    </row>
    <row r="2777" spans="1:3" x14ac:dyDescent="0.25">
      <c r="A2777" s="28">
        <v>178883</v>
      </c>
      <c r="B2777" s="48">
        <v>45919</v>
      </c>
      <c r="C2777" s="28" t="str">
        <v>BE0055</v>
      </c>
    </row>
    <row r="2778" spans="1:3" x14ac:dyDescent="0.25">
      <c r="A2778" s="28">
        <v>178883</v>
      </c>
      <c r="B2778" s="48">
        <v>45919</v>
      </c>
      <c r="C2778" s="28" t="str">
        <v>BE0089</v>
      </c>
    </row>
    <row r="2779" spans="1:3" x14ac:dyDescent="0.25">
      <c r="A2779" s="28">
        <v>178883</v>
      </c>
      <c r="B2779" s="48">
        <v>45919</v>
      </c>
      <c r="C2779" s="28" t="str">
        <v>BE0146</v>
      </c>
    </row>
    <row r="2780" spans="1:3" x14ac:dyDescent="0.25">
      <c r="A2780" s="28">
        <v>178883</v>
      </c>
      <c r="B2780" s="48">
        <v>45919</v>
      </c>
      <c r="C2780" s="28" t="str">
        <v>BE0416</v>
      </c>
    </row>
    <row r="2781" spans="1:3" x14ac:dyDescent="0.25">
      <c r="A2781" s="28" t="str">
        <v>SO3321488G09152025</v>
      </c>
      <c r="B2781" s="48">
        <v>45922</v>
      </c>
      <c r="C2781" s="28" t="str">
        <v>HD 105-007</v>
      </c>
    </row>
    <row r="2782" spans="1:3" x14ac:dyDescent="0.25">
      <c r="A2782" s="28" t="str">
        <v>SO3321488G09152025</v>
      </c>
      <c r="B2782" s="48">
        <v>45922</v>
      </c>
      <c r="C2782" s="28" t="str">
        <v>HD PAR- 008</v>
      </c>
    </row>
    <row r="2783" spans="1:3" x14ac:dyDescent="0.25">
      <c r="A2783" s="28" t="str">
        <v>MP/LS/25-26/1283</v>
      </c>
      <c r="B2783" s="48">
        <v>45922</v>
      </c>
      <c r="C2783" s="28">
        <v>100575</v>
      </c>
    </row>
    <row r="2784" spans="1:3" x14ac:dyDescent="0.25">
      <c r="A2784" s="28" t="str">
        <v>MP/LS/25-26/1283</v>
      </c>
      <c r="B2784" s="48">
        <v>45922</v>
      </c>
      <c r="C2784" s="28">
        <v>162517</v>
      </c>
    </row>
    <row r="2785" spans="1:3" x14ac:dyDescent="0.25">
      <c r="A2785" s="28" t="str">
        <v>INV250918-002</v>
      </c>
      <c r="B2785" s="48">
        <v>45923</v>
      </c>
      <c r="C2785" s="28" t="str">
        <v>L8300</v>
      </c>
    </row>
    <row r="2786" spans="1:3" x14ac:dyDescent="0.25">
      <c r="A2786" s="28" t="str">
        <v>INV250918-001</v>
      </c>
      <c r="B2786" s="48">
        <v>45923</v>
      </c>
      <c r="C2786" s="28" t="str">
        <v>T5S2254</v>
      </c>
    </row>
    <row r="2787" spans="1:3" x14ac:dyDescent="0.25">
      <c r="A2787" s="28" t="str">
        <v>179029, 179104</v>
      </c>
      <c r="B2787" s="48">
        <v>45923</v>
      </c>
      <c r="C2787" s="28" t="str">
        <v>BE0146</v>
      </c>
    </row>
    <row r="2788" spans="1:3" x14ac:dyDescent="0.25">
      <c r="A2788" s="28" t="str">
        <v>179029, 179104</v>
      </c>
      <c r="B2788" s="48">
        <v>45923</v>
      </c>
      <c r="C2788" s="28" t="str">
        <v>BE0346</v>
      </c>
    </row>
    <row r="2789" spans="1:3" x14ac:dyDescent="0.25">
      <c r="A2789" s="28" t="str">
        <v>179029, 179104</v>
      </c>
      <c r="B2789" s="48">
        <v>45923</v>
      </c>
      <c r="C2789" s="28" t="str">
        <v>BE0360</v>
      </c>
    </row>
    <row r="2790" spans="1:3" x14ac:dyDescent="0.25">
      <c r="A2790" s="28" t="str">
        <v>179029, 179104</v>
      </c>
      <c r="B2790" s="48">
        <v>45923</v>
      </c>
      <c r="C2790" s="28" t="str">
        <v>IP0070</v>
      </c>
    </row>
    <row r="2791" spans="1:3" x14ac:dyDescent="0.25">
      <c r="A2791" s="28">
        <v>0</v>
      </c>
      <c r="B2791" s="48">
        <v>0</v>
      </c>
      <c r="C2791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73" t="s">
        <v>3710</v>
      </c>
      <c r="C38" s="73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8"/>
  <sheetViews>
    <sheetView workbookViewId="0">
      <selection activeCell="B10" sqref="B10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8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3460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3482</v>
      </c>
      <c r="C195" s="13" t="s">
        <v>3488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3489</v>
      </c>
      <c r="C196" s="13" t="s">
        <v>3488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3588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3589</v>
      </c>
      <c r="C198" s="13" t="s">
        <v>3590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3603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3606</v>
      </c>
      <c r="C200" s="13" t="s">
        <v>3607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3608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3617</v>
      </c>
      <c r="C202" s="13" t="s">
        <v>826</v>
      </c>
      <c r="D202" s="1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3622</v>
      </c>
      <c r="C203" s="13" t="s">
        <v>844</v>
      </c>
      <c r="D203" s="1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3620</v>
      </c>
      <c r="C204" s="13" t="s">
        <v>3621</v>
      </c>
      <c r="D204" s="14" t="s">
        <v>1189</v>
      </c>
      <c r="E204" s="1" t="s">
        <v>1893</v>
      </c>
      <c r="F204" s="1"/>
    </row>
    <row r="205" spans="1:6" x14ac:dyDescent="0.25">
      <c r="A205" s="13">
        <f t="shared" si="5"/>
        <v>204</v>
      </c>
      <c r="B205" s="13" t="s">
        <v>3697</v>
      </c>
      <c r="C205" s="13" t="s">
        <v>834</v>
      </c>
      <c r="D205" s="14" t="s">
        <v>1189</v>
      </c>
      <c r="E205" s="1"/>
      <c r="F205" s="1"/>
    </row>
    <row r="206" spans="1:6" x14ac:dyDescent="0.25">
      <c r="A206" s="13">
        <f t="shared" si="5"/>
        <v>205</v>
      </c>
      <c r="B206" s="13" t="s">
        <v>3701</v>
      </c>
      <c r="C206" s="13" t="s">
        <v>3703</v>
      </c>
      <c r="D206" s="14" t="s">
        <v>1189</v>
      </c>
      <c r="E206" s="1"/>
      <c r="F206" s="1"/>
    </row>
    <row r="207" spans="1:6" x14ac:dyDescent="0.25">
      <c r="A207" s="13">
        <f t="shared" si="5"/>
        <v>206</v>
      </c>
      <c r="B207" s="13" t="s">
        <v>3711</v>
      </c>
      <c r="C207" s="13" t="s">
        <v>1169</v>
      </c>
      <c r="D207" s="14" t="s">
        <v>1188</v>
      </c>
      <c r="E207" s="1"/>
      <c r="F207" s="1"/>
    </row>
    <row r="208" spans="1:6" x14ac:dyDescent="0.25">
      <c r="A208" s="13">
        <f t="shared" si="5"/>
        <v>207</v>
      </c>
      <c r="B208" s="13" t="s">
        <v>3714</v>
      </c>
      <c r="C208" s="13" t="s">
        <v>3714</v>
      </c>
      <c r="D208" s="14" t="s">
        <v>3714</v>
      </c>
      <c r="E208" s="1"/>
      <c r="F208" s="1"/>
    </row>
  </sheetData>
  <autoFilter ref="A1:F206" xr:uid="{00000000-0001-0000-0300-000000000000}"/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8"/>
  <sheetViews>
    <sheetView tabSelected="1" topLeftCell="H1" zoomScale="115" zoomScaleNormal="115" workbookViewId="0">
      <selection activeCell="L3" sqref="L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4" t="s">
        <v>1200</v>
      </c>
      <c r="I1" s="75"/>
      <c r="J1" s="75"/>
      <c r="K1" s="76"/>
      <c r="O1" s="22" t="s">
        <v>2032</v>
      </c>
      <c r="P1" s="22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5">_xlfn._xlws.SORT(
  _xlfn._xlws.FILTER(A3:D397, (C3:C397=0))
)</f>
        <v>45923</v>
      </c>
      <c r="I3" s="1">
        <v>58156038765</v>
      </c>
      <c r="J3" s="1">
        <v>0</v>
      </c>
      <c r="K3" s="1" t="str">
        <v>Scimax</v>
      </c>
      <c r="L3" s="25"/>
      <c r="M3" t="str" cm="1">
        <f t="array" ref="M3">_xlfn._xlws.SORT(_xlfn.TEXTJOIN(",", TRUE, _xlfn._xlws.FILTER(I:I, ISNUMBER(--LEFT(I:I,1)))))</f>
        <v>58156038765,58156038916,58156039233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50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45923</v>
      </c>
      <c r="I4" s="1">
        <v>58156038916</v>
      </c>
      <c r="J4" s="1">
        <v>0</v>
      </c>
      <c r="K4" s="1" t="str">
        <v>RG SONS</v>
      </c>
      <c r="L4" s="25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50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45923</v>
      </c>
      <c r="I5" s="1">
        <v>58156039233</v>
      </c>
      <c r="J5" s="1">
        <v>0</v>
      </c>
      <c r="K5" s="1" t="str">
        <v>AURIGINE ONCO</v>
      </c>
      <c r="L5" s="25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50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50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50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50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50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50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50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50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50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50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50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50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50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50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50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50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50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50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50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50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50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50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50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50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50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50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50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50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>
        <f>IFERROR(VLOOKUP(B356,MasterSheet!Q:R,2,)," ")</f>
        <v>0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>
        <f>IFERROR(VLOOKUP(B357,MasterSheet!Q:R,2,)," ")</f>
        <v>0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>
        <f>IFERROR(VLOOKUP(B358,MasterSheet!Q:R,2,)," ")</f>
        <v>0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 t="str">
        <f>_xlfn.XLOOKUP(B359,MasterSheet!Q:Q,MasterSheet!N:N," ")</f>
        <v>Dispatch Date</v>
      </c>
      <c r="B359" s="1" t="str">
        <v>Awb Number</v>
      </c>
      <c r="C359" s="1" t="str">
        <f>IFERROR(VLOOKUP(B359,MasterSheet!Q:R,2,)," ")</f>
        <v>Docket Status</v>
      </c>
      <c r="D359" s="1" t="str">
        <f>_xlfn.XLOOKUP(B359,MasterSheet!Q:Q,MasterSheet!P:P)</f>
        <v>Customer name</v>
      </c>
      <c r="E359" s="1" t="str">
        <f t="shared" si="58"/>
        <v>Other</v>
      </c>
      <c r="F359" s="1" t="str">
        <f t="shared" si="59"/>
        <v>Dispatch Date</v>
      </c>
    </row>
    <row r="360" spans="1:6" x14ac:dyDescent="0.25">
      <c r="A360" s="2">
        <f>_xlfn.XLOOKUP(B360,MasterSheet!Q:Q,MasterSheet!N:N," ")</f>
        <v>45812</v>
      </c>
      <c r="B360" s="1" t="str">
        <v>BY HAND</v>
      </c>
      <c r="C360" s="1" t="str">
        <f>IFERROR(VLOOKUP(B360,MasterSheet!Q:R,2,)," ")</f>
        <v>PRIYANKA MADAM</v>
      </c>
      <c r="D360" s="1" t="str">
        <f>_xlfn.XLOOKUP(B360,MasterSheet!Q:Q,MasterSheet!P:P)</f>
        <v>ICGEB</v>
      </c>
      <c r="E360" s="1" t="str">
        <f t="shared" si="58"/>
        <v>Other</v>
      </c>
      <c r="F360" s="1" t="str">
        <f t="shared" si="59"/>
        <v>Wednesday</v>
      </c>
    </row>
    <row r="361" spans="1:6" x14ac:dyDescent="0.25">
      <c r="A361" s="2">
        <f>_xlfn.XLOOKUP(B361,MasterSheet!Q:Q,MasterSheet!N:N," ")</f>
        <v>45840</v>
      </c>
      <c r="B361" t="str">
        <v>BY PORTER</v>
      </c>
      <c r="C361" s="1" t="str">
        <f>IFERROR(VLOOKUP(B361,MasterSheet!Q:R,2,)," ")</f>
        <v>BY PORTER</v>
      </c>
      <c r="D361" s="1" t="str">
        <f>_xlfn.XLOOKUP(B361,MasterSheet!Q:Q,MasterSheet!P:P)</f>
        <v>NDTL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45894</v>
      </c>
      <c r="B362" t="str">
        <v>D3001955194</v>
      </c>
      <c r="C362" s="1" t="str">
        <f>IFERROR(VLOOKUP(B362,MasterSheet!Q:R,2,)," ")</f>
        <v>Delivered</v>
      </c>
      <c r="D362" s="1" t="str">
        <f>_xlfn.XLOOKUP(B362,MasterSheet!Q:Q,MasterSheet!P:P)</f>
        <v>IISER MOHALI</v>
      </c>
      <c r="E362" s="1" t="str">
        <f t="shared" si="60"/>
        <v>DTDC</v>
      </c>
      <c r="F362" s="1" t="str">
        <f t="shared" si="61"/>
        <v>Monday</v>
      </c>
    </row>
    <row r="363" spans="1:6" x14ac:dyDescent="0.25">
      <c r="A363" s="2">
        <f>_xlfn.XLOOKUP(B363,MasterSheet!Q:Q,MasterSheet!N:N," ")</f>
        <v>45846</v>
      </c>
      <c r="B363" t="str">
        <v>D3001996933</v>
      </c>
      <c r="C363" s="1" t="str">
        <f>IFERROR(VLOOKUP(B363,MasterSheet!Q:R,2,)," ")</f>
        <v>Delivered</v>
      </c>
      <c r="D363" s="1" t="str">
        <f>_xlfn.XLOOKUP(B363,MasterSheet!Q:Q,MasterSheet!P:P)</f>
        <v>VECTOR</v>
      </c>
      <c r="E363" s="1" t="str">
        <f t="shared" si="60"/>
        <v>DTDC</v>
      </c>
      <c r="F363" s="1" t="str">
        <f t="shared" si="61"/>
        <v>Tuesday</v>
      </c>
    </row>
    <row r="364" spans="1:6" x14ac:dyDescent="0.25">
      <c r="A364" s="2">
        <f>_xlfn.XLOOKUP(B364,MasterSheet!Q:Q,MasterSheet!N:N," ")</f>
        <v>45846</v>
      </c>
      <c r="B364" t="str">
        <v>D3001996934</v>
      </c>
      <c r="C364" s="1" t="str">
        <f>IFERROR(VLOOKUP(B364,MasterSheet!Q:R,2,)," ")</f>
        <v>Delivered</v>
      </c>
      <c r="D364" s="1" t="str">
        <f>_xlfn.XLOOKUP(B364,MasterSheet!Q:Q,MasterSheet!P:P)</f>
        <v>BIO SYSTEMS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D3001996935</v>
      </c>
      <c r="C365" s="1" t="str">
        <f>IFERROR(VLOOKUP(B365,MasterSheet!Q:R,2,)," ")</f>
        <v>Delivered</v>
      </c>
      <c r="D365" s="1" t="str">
        <f>_xlfn.XLOOKUP(B365,MasterSheet!Q:Q,MasterSheet!P:P)</f>
        <v>Medlife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45880</v>
      </c>
      <c r="B366" t="str">
        <v>D3001997013</v>
      </c>
      <c r="C366" s="1" t="str">
        <f>IFERROR(VLOOKUP(B366,MasterSheet!Q:R,2,)," ")</f>
        <v>Delivered</v>
      </c>
      <c r="D366" s="1" t="str">
        <f>_xlfn.XLOOKUP(B366,MasterSheet!Q:Q,MasterSheet!P:P)</f>
        <v>RESEARCH WORLD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Monday</v>
      </c>
    </row>
    <row r="367" spans="1:6" x14ac:dyDescent="0.25">
      <c r="A367" s="2">
        <f>_xlfn.XLOOKUP(B367,MasterSheet!Q:Q,MasterSheet!N:N," ")</f>
        <v>45880</v>
      </c>
      <c r="B367" t="str">
        <v>D3001997014</v>
      </c>
      <c r="C367" s="1" t="str">
        <f>IFERROR(VLOOKUP(B367,MasterSheet!Q:R,2,)," ")</f>
        <v>Delivered</v>
      </c>
      <c r="D367" s="1" t="str">
        <f>_xlfn.XLOOKUP(B367,MasterSheet!Q:Q,MasterSheet!P:P)</f>
        <v>IMTECH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D3001997015</v>
      </c>
      <c r="C368" s="1" t="str">
        <f>IFERROR(VLOOKUP(B368,MasterSheet!Q:R,2,)," ")</f>
        <v>Delivered</v>
      </c>
      <c r="D368" s="1" t="str">
        <f>_xlfn.XLOOKUP(B368,MasterSheet!Q:Q,MasterSheet!P:P)</f>
        <v>IIT-ROORKE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45887</v>
      </c>
      <c r="B369" t="str">
        <v>D3001997017</v>
      </c>
      <c r="C369" s="1" t="str">
        <f>IFERROR(VLOOKUP(B369,MasterSheet!Q:R,2,)," ")</f>
        <v>Delivered</v>
      </c>
      <c r="D369" s="1" t="str">
        <f>_xlfn.XLOOKUP(B369,MasterSheet!Q:Q,MasterSheet!P:P)</f>
        <v>Essence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D3001997018</v>
      </c>
      <c r="C370" s="1" t="str">
        <f>IFERROR(VLOOKUP(B370,MasterSheet!Q:R,2,)," ")</f>
        <v>Delivered</v>
      </c>
      <c r="D370" s="1" t="str">
        <f>_xlfn.XLOOKUP(B370,MasterSheet!Q:Q,MasterSheet!P:P)</f>
        <v>MEDLIFE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45836</v>
      </c>
      <c r="B371" t="str">
        <v>D3002213696</v>
      </c>
      <c r="C371" s="1" t="str">
        <f>IFERROR(VLOOKUP(B371,MasterSheet!Q:R,2,)," ")</f>
        <v>Delivered</v>
      </c>
      <c r="D371" s="1" t="str">
        <f>_xlfn.XLOOKUP(B371,MasterSheet!Q:Q,MasterSheet!P:P)</f>
        <v>SOHST</v>
      </c>
      <c r="E371" s="1" t="str">
        <f t="shared" si="62"/>
        <v>DTDC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45846</v>
      </c>
      <c r="B372" t="str">
        <v>D3002213697</v>
      </c>
      <c r="C372" s="1" t="str">
        <f>IFERROR(VLOOKUP(B372,MasterSheet!Q:R,2,)," ")</f>
        <v>Delivered</v>
      </c>
      <c r="D372" s="1" t="str">
        <f>_xlfn.XLOOKUP(B372,MasterSheet!Q:Q,MasterSheet!P:P)</f>
        <v>RESEARCH</v>
      </c>
      <c r="E372" s="1" t="str">
        <f t="shared" si="62"/>
        <v>DTDC</v>
      </c>
      <c r="F372" s="1" t="str">
        <f t="shared" si="63"/>
        <v>Tuesday</v>
      </c>
    </row>
    <row r="373" spans="1:6" x14ac:dyDescent="0.25">
      <c r="A373" s="2">
        <f>_xlfn.XLOOKUP(B373,MasterSheet!Q:Q,MasterSheet!N:N," ")</f>
        <v>45832</v>
      </c>
      <c r="B373" t="str">
        <v>D3002213704</v>
      </c>
      <c r="C373" s="1" t="str">
        <f>IFERROR(VLOOKUP(B373,MasterSheet!Q:R,2,)," ")</f>
        <v>Delivered</v>
      </c>
      <c r="D373" s="1" t="str">
        <f>_xlfn.XLOOKUP(B373,MasterSheet!Q:Q,MasterSheet!P:P)</f>
        <v>MEDLIFE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45829</v>
      </c>
      <c r="B374" t="str">
        <v>D3002213705</v>
      </c>
      <c r="C374" s="1" t="str">
        <f>IFERROR(VLOOKUP(B374,MasterSheet!Q:R,2,)," ")</f>
        <v>Delivered</v>
      </c>
      <c r="D374" s="1" t="str">
        <f>_xlfn.XLOOKUP(B374,MasterSheet!Q:Q,MasterSheet!P:P)</f>
        <v>Imtech</v>
      </c>
      <c r="E374" s="1" t="str">
        <f t="shared" si="62"/>
        <v>DTDC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45867</v>
      </c>
      <c r="B375" t="str">
        <v>D3002709220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Tuesday</v>
      </c>
    </row>
    <row r="376" spans="1:6" x14ac:dyDescent="0.25">
      <c r="A376" s="2">
        <f>_xlfn.XLOOKUP(B376,MasterSheet!Q:Q,MasterSheet!N:N," ")</f>
        <v>45852</v>
      </c>
      <c r="B376" t="str">
        <v>D3002709675</v>
      </c>
      <c r="C376" s="1" t="str">
        <f>IFERROR(VLOOKUP(B376,MasterSheet!Q:R,2,)," ")</f>
        <v>Delivered</v>
      </c>
      <c r="D376" s="1" t="str">
        <f>_xlfn.XLOOKUP(B376,MasterSheet!Q:Q,MasterSheet!P:P)</f>
        <v>Medlife</v>
      </c>
      <c r="E376" s="1" t="str">
        <f t="shared" si="62"/>
        <v>DTDC</v>
      </c>
      <c r="F376" s="1" t="str">
        <f t="shared" si="63"/>
        <v>Monday</v>
      </c>
    </row>
    <row r="377" spans="1:6" x14ac:dyDescent="0.25">
      <c r="A377" s="2">
        <f>_xlfn.XLOOKUP(B377,MasterSheet!Q:Q,MasterSheet!N:N," ")</f>
        <v>45852</v>
      </c>
      <c r="B377" t="str">
        <v>D3002709676</v>
      </c>
      <c r="C377" s="1" t="str">
        <f>IFERROR(VLOOKUP(B377,MasterSheet!Q:R,2,)," ")</f>
        <v>Delivered</v>
      </c>
      <c r="D377" s="1" t="str">
        <f>_xlfn.XLOOKUP(B377,MasterSheet!Q:Q,MasterSheet!P:P)</f>
        <v>IMTECH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45860</v>
      </c>
      <c r="B378" t="str">
        <v>D3002709684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Tuesday</v>
      </c>
    </row>
    <row r="379" spans="1:6" x14ac:dyDescent="0.25">
      <c r="A379" s="2">
        <f>_xlfn.XLOOKUP(B379,MasterSheet!Q:Q,MasterSheet!N:N," ")</f>
        <v>45860</v>
      </c>
      <c r="B379" t="str">
        <v>D3002709685</v>
      </c>
      <c r="C379" s="1" t="str">
        <f>IFERROR(VLOOKUP(B379,MasterSheet!Q:R,2,)," ")</f>
        <v>Delivered</v>
      </c>
      <c r="D379" s="1" t="str">
        <f>_xlfn.XLOOKUP(B379,MasterSheet!Q:Q,MasterSheet!P:P)</f>
        <v>Essence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45867</v>
      </c>
      <c r="B380" t="str">
        <v>D3002864036</v>
      </c>
      <c r="C380" s="1" t="str">
        <f>IFERROR(VLOOKUP(B380,MasterSheet!Q:R,2,)," ")</f>
        <v>Delivered</v>
      </c>
      <c r="D380" s="1" t="str">
        <f>_xlfn.XLOOKUP(B380,MasterSheet!Q:Q,MasterSheet!P:P)</f>
        <v>MEDLIFE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D3002864037</v>
      </c>
      <c r="C381" s="1" t="str">
        <f>IFERROR(VLOOKUP(B381,MasterSheet!Q:R,2,)," ")</f>
        <v>Delivered</v>
      </c>
      <c r="D381" s="1" t="str">
        <f>_xlfn.XLOOKUP(B381,MasterSheet!Q:Q,MasterSheet!P:P)</f>
        <v>IMTECH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45873</v>
      </c>
      <c r="B382" t="str">
        <v>D3002864041</v>
      </c>
      <c r="C382" s="1" t="str">
        <f>IFERROR(VLOOKUP(B382,MasterSheet!Q:R,2,)," ")</f>
        <v>Delivered</v>
      </c>
      <c r="D382" s="1" t="str">
        <f>_xlfn.XLOOKUP(B382,MasterSheet!Q:Q,MasterSheet!P:P)</f>
        <v>POOJA TRADERS</v>
      </c>
      <c r="E382" s="1" t="str">
        <f t="shared" si="62"/>
        <v>DTDC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45871</v>
      </c>
      <c r="B383" t="str">
        <v>D3002864042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Saturday</v>
      </c>
    </row>
    <row r="384" spans="1:6" x14ac:dyDescent="0.25">
      <c r="A384" s="2">
        <f>_xlfn.XLOOKUP(B384,MasterSheet!Q:Q,MasterSheet!N:N," ")</f>
        <v>45875</v>
      </c>
      <c r="B384" t="str">
        <v>D3002864046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Wednesday</v>
      </c>
    </row>
    <row r="385" spans="1:6" x14ac:dyDescent="0.25">
      <c r="A385" s="2">
        <f>_xlfn.XLOOKUP(B385,MasterSheet!Q:Q,MasterSheet!N:N," ")</f>
        <v>45901</v>
      </c>
      <c r="B385" t="str">
        <v>D3002950334</v>
      </c>
      <c r="C385" s="1" t="str">
        <f>IFERROR(VLOOKUP(B385,MasterSheet!Q:R,2,)," ")</f>
        <v>Delivered</v>
      </c>
      <c r="D385" s="1" t="str">
        <f>_xlfn.XLOOKUP(B385,MasterSheet!Q:Q,MasterSheet!P:P)</f>
        <v>IISER MOHALI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45908</v>
      </c>
      <c r="B386" t="str">
        <v>D3002950414</v>
      </c>
      <c r="C386" s="1" t="str">
        <f>IFERROR(VLOOKUP(B386,MasterSheet!Q:R,2,)," ")</f>
        <v>Delivered</v>
      </c>
      <c r="D386" s="1" t="str">
        <f>_xlfn.XLOOKUP(B386,MasterSheet!Q:Q,MasterSheet!P:P)</f>
        <v>RESEARCH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D3002950415</v>
      </c>
      <c r="C387" s="1" t="str">
        <f>IFERROR(VLOOKUP(B387,MasterSheet!Q:R,2,)," ")</f>
        <v>Delivered</v>
      </c>
      <c r="D387" s="1" t="str">
        <f>_xlfn.XLOOKUP(B387,MasterSheet!Q:Q,MasterSheet!P:P)</f>
        <v>IISER MOHALI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D3002950416</v>
      </c>
      <c r="C388" s="1" t="str">
        <f>IFERROR(VLOOKUP(B388,MasterSheet!Q:R,2,)," ")</f>
        <v>Delivered</v>
      </c>
      <c r="D388" s="1" t="str">
        <f>_xlfn.XLOOKUP(B388,MasterSheet!Q:Q,MasterSheet!P:P)</f>
        <v>VECTOR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D3002950417</v>
      </c>
      <c r="C389" s="1" t="str">
        <f>IFERROR(VLOOKUP(B389,MasterSheet!Q:R,2,)," ")</f>
        <v>Delivered</v>
      </c>
      <c r="D389" s="1" t="str">
        <f>_xlfn.XLOOKUP(B389,MasterSheet!Q:Q,MasterSheet!P:P)</f>
        <v>ESSENCE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45913</v>
      </c>
      <c r="B390" t="str">
        <v>D3003568451</v>
      </c>
      <c r="C390" s="1" t="str">
        <f>IFERROR(VLOOKUP(B390,MasterSheet!Q:R,2,)," ")</f>
        <v>Delivered</v>
      </c>
      <c r="D390" s="1" t="str">
        <f>_xlfn.XLOOKUP(B390,MasterSheet!Q:Q,MasterSheet!P:P)</f>
        <v>MEDLIFE</v>
      </c>
      <c r="E390" s="1" t="str">
        <f t="shared" si="62"/>
        <v>DTDC</v>
      </c>
      <c r="F390" s="1" t="str">
        <f t="shared" si="63"/>
        <v>Saturday</v>
      </c>
    </row>
    <row r="391" spans="1:6" x14ac:dyDescent="0.25">
      <c r="A391" s="2">
        <f>_xlfn.XLOOKUP(B391,MasterSheet!Q:Q,MasterSheet!N:N," ")</f>
        <v>45915</v>
      </c>
      <c r="B391" t="str">
        <v>D3003568486</v>
      </c>
      <c r="C391" s="1" t="str">
        <f>IFERROR(VLOOKUP(B391,MasterSheet!Q:R,2,)," ")</f>
        <v>Delivered</v>
      </c>
      <c r="D391" s="1" t="str">
        <f>_xlfn.XLOOKUP(B391,MasterSheet!Q:Q,MasterSheet!P:P)</f>
        <v>IMTECH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Monday</v>
      </c>
    </row>
    <row r="392" spans="1:6" x14ac:dyDescent="0.25">
      <c r="A392" s="2">
        <f>_xlfn.XLOOKUP(B392,MasterSheet!Q:Q,MasterSheet!N:N," ")</f>
        <v>45915</v>
      </c>
      <c r="B392" t="str">
        <v>D3003568487</v>
      </c>
      <c r="C392" s="1" t="str">
        <f>IFERROR(VLOOKUP(B392,MasterSheet!Q:R,2,)," ")</f>
        <v>Delivered</v>
      </c>
      <c r="D392" s="1" t="str">
        <f>_xlfn.XLOOKUP(B392,MasterSheet!Q:Q,MasterSheet!P:P)</f>
        <v>RESEARCH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D3003568488</v>
      </c>
      <c r="C393" s="1" t="str">
        <f>IFERROR(VLOOKUP(B393,MasterSheet!Q:R,2,)," ")</f>
        <v>Delivered</v>
      </c>
      <c r="D393" s="1" t="str">
        <f>_xlfn.XLOOKUP(B393,MasterSheet!Q:Q,MasterSheet!P:P)</f>
        <v>VECTOR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45868</v>
      </c>
      <c r="B394" t="str">
        <v>Expired</v>
      </c>
      <c r="C394" s="1" t="str">
        <f>IFERROR(VLOOKUP(B394,MasterSheet!Q:R,2,)," ")</f>
        <v>Expired</v>
      </c>
      <c r="D394" s="1" t="str">
        <f>_xlfn.XLOOKUP(B394,MasterSheet!Q:Q,MasterSheet!P:P)</f>
        <v>EXPIRED</v>
      </c>
      <c r="E394" s="1" t="str">
        <f t="shared" si="64"/>
        <v>Other</v>
      </c>
      <c r="F394" s="1" t="str">
        <f t="shared" si="65"/>
        <v>Wednesday</v>
      </c>
    </row>
    <row r="395" spans="1:6" x14ac:dyDescent="0.25">
      <c r="A395" s="2">
        <f>_xlfn.XLOOKUP(B395,MasterSheet!Q:Q,MasterSheet!N:N," ")</f>
        <v>45903</v>
      </c>
      <c r="B395" t="str">
        <v>PORTER</v>
      </c>
      <c r="C395" s="1" t="str">
        <f>IFERROR(VLOOKUP(B395,MasterSheet!Q:R,2,)," ")</f>
        <v>PORTER</v>
      </c>
      <c r="D395" s="1" t="str">
        <f>_xlfn.XLOOKUP(B395,MasterSheet!Q:Q,MasterSheet!P:P)</f>
        <v>IGIB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45854</v>
      </c>
      <c r="B396" t="str">
        <v>WILL BE BILLED</v>
      </c>
      <c r="C396" s="1" t="str">
        <f>IFERROR(VLOOKUP(B396,MasterSheet!Q:R,2,)," ")</f>
        <v>PRIYANKA MADAM</v>
      </c>
      <c r="D396" s="1" t="str">
        <f>_xlfn.XLOOKUP(B396,MasterSheet!Q:Q,MasterSheet!P:P)</f>
        <v>Aiims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45859</v>
      </c>
      <c r="B397" t="str">
        <v>with M Bio</v>
      </c>
      <c r="C397" s="1" t="str">
        <f>IFERROR(VLOOKUP(B397,MasterSheet!Q:R,2,)," ")</f>
        <v>With M Biotehc</v>
      </c>
      <c r="D397" s="1" t="str">
        <f>_xlfn.XLOOKUP(B397,MasterSheet!Q:Q,MasterSheet!P:P)</f>
        <v>HKP</v>
      </c>
      <c r="E397" s="1" t="str">
        <f t="shared" si="66"/>
        <v>Other</v>
      </c>
      <c r="F397" s="1" t="str">
        <f t="shared" si="67"/>
        <v>Monday</v>
      </c>
    </row>
    <row r="398" spans="1:6" x14ac:dyDescent="0.25">
      <c r="A398" s="2" t="str">
        <f>_xlfn.XLOOKUP(B398,MasterSheet!Q:Q,MasterSheet!N:N," ")</f>
        <v xml:space="preserve"> </v>
      </c>
      <c r="B398">
        <v>0</v>
      </c>
      <c r="C398" s="1" t="str">
        <f>IFERROR(VLOOKUP(B398,MasterSheet!Q:R,2,)," ")</f>
        <v xml:space="preserve"> </v>
      </c>
      <c r="D398" s="1" t="e">
        <f>_xlfn.XLOOKUP(B398,MasterSheet!Q:Q,MasterSheet!P:P)</f>
        <v>#N/A</v>
      </c>
      <c r="E398" s="1" t="str">
        <f t="shared" si="66"/>
        <v>Bluedart</v>
      </c>
      <c r="F398" s="1" t="str">
        <f t="shared" si="67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20"/>
      <c r="K1" s="4" t="s">
        <v>604</v>
      </c>
      <c r="L1" s="21" t="str" cm="1">
        <f t="array" ref="L1:R42">_xlfn.UNIQUE(C:I)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21" t="str">
        <v>Check</v>
      </c>
      <c r="S1" s="1" t="s">
        <v>2342</v>
      </c>
    </row>
    <row r="2" spans="1:19" x14ac:dyDescent="0.25">
      <c r="A2" s="1" cm="1">
        <f t="array" ref="A2:I98">_xlfn._xlws.SORT(
  _xlfn._xlws.FILTER(
    CHOOSE({1,2,3,4,5,6,7,8,9},
      MasterSheet!H2:H10387,
      MasterSheet!L2:L10387,
      MasterSheet!P2:P10387,
      MasterSheet!S2:S10387,
      MasterSheet!U2:U10387,
      MasterSheet!T2:T10387,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Payment Hold</v>
      </c>
      <c r="I3" s="1" t="str">
        <v>OutStation</v>
      </c>
      <c r="K3" s="1">
        <f t="shared" si="0"/>
        <v>2</v>
      </c>
      <c r="L3" s="1" t="str">
        <v>ANTHEM</v>
      </c>
      <c r="M3" s="1">
        <v>4</v>
      </c>
      <c r="N3" s="1" t="str">
        <v>BioXcell</v>
      </c>
      <c r="O3" s="1">
        <v>0</v>
      </c>
      <c r="P3" s="1" t="str">
        <v>BANGLORE</v>
      </c>
      <c r="Q3" s="1" t="str">
        <v>Payment Hold</v>
      </c>
      <c r="R3" s="1" t="str">
        <v>OutStation</v>
      </c>
      <c r="S3" s="1">
        <f t="shared" si="1"/>
        <v>2</v>
      </c>
    </row>
    <row r="4" spans="1:19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>
        <v>0</v>
      </c>
      <c r="G4" s="1" t="str">
        <v>BANGLORE</v>
      </c>
      <c r="H4" s="1" t="str">
        <v>Payment Hold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PO Awaited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for stock</v>
      </c>
      <c r="G6" s="1" t="str">
        <v>Banglore</v>
      </c>
      <c r="H6" s="1" t="str">
        <v>Stock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PO Awaited</v>
      </c>
      <c r="G8" s="1" t="str">
        <v>Mumbai</v>
      </c>
      <c r="H8" s="1" t="str">
        <v>PO Awaited</v>
      </c>
      <c r="I8" s="1" t="str">
        <v>OutStation</v>
      </c>
      <c r="K8" s="1">
        <f t="shared" si="0"/>
        <v>1</v>
      </c>
      <c r="L8" s="1" t="str">
        <v>JNU</v>
      </c>
      <c r="M8" s="1">
        <v>4</v>
      </c>
      <c r="N8" s="1" t="str">
        <v>MABTECH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1</v>
      </c>
    </row>
    <row r="9" spans="1:19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Opening Stock</v>
      </c>
      <c r="M9" s="1">
        <v>-20</v>
      </c>
      <c r="N9" s="1" t="str">
        <v>Dharmacon</v>
      </c>
      <c r="O9" s="1" t="str">
        <v>Set of 4 item code (N-187978-01-0020, N-187978-02-0020, N-187978-03-0020, N-187978-04-0020)</v>
      </c>
      <c r="P9" s="1" t="str">
        <v>STOCK</v>
      </c>
      <c r="Q9" s="1" t="str">
        <v>Stock</v>
      </c>
      <c r="R9" s="1" t="str">
        <v>STOCK</v>
      </c>
      <c r="S9" s="1">
        <f t="shared" si="1"/>
        <v>1</v>
      </c>
    </row>
    <row r="10" spans="1:19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Set of 4 item code (N-187978-01-0020, N-187978-02-0020, N-187978-03-0020, N-187978-04-0020)</v>
      </c>
      <c r="G10" s="1" t="str">
        <v>STOCK</v>
      </c>
      <c r="H10" s="1" t="str">
        <v>Stock</v>
      </c>
      <c r="I10" s="1" t="str">
        <v>STOCK</v>
      </c>
      <c r="K10" s="1">
        <f t="shared" si="0"/>
        <v>12</v>
      </c>
      <c r="L10" s="1" t="str">
        <v>Opening Stock</v>
      </c>
      <c r="M10" s="1">
        <v>-20</v>
      </c>
      <c r="N10" s="1" t="str">
        <v>BioLegend</v>
      </c>
      <c r="O10" s="1">
        <v>0</v>
      </c>
      <c r="P10" s="1" t="str">
        <v>STOCK</v>
      </c>
      <c r="Q10" s="1" t="str">
        <v>Stock</v>
      </c>
      <c r="R10" s="1" t="str">
        <v>STOCK</v>
      </c>
      <c r="S10" s="1">
        <f t="shared" si="1"/>
        <v>12</v>
      </c>
    </row>
    <row r="11" spans="1:19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>
        <v>0</v>
      </c>
      <c r="G11" s="1" t="str">
        <v>STOCK</v>
      </c>
      <c r="H11" s="1" t="str">
        <v>Stock</v>
      </c>
      <c r="I11" s="1" t="str">
        <v>STOCK</v>
      </c>
      <c r="K11" s="1">
        <f t="shared" si="0"/>
        <v>17</v>
      </c>
      <c r="L11" s="1" t="str">
        <v>Opening Stock</v>
      </c>
      <c r="M11" s="1">
        <v>4</v>
      </c>
      <c r="N11" s="1" t="str">
        <v>BioLegend</v>
      </c>
      <c r="O11" s="1">
        <v>0</v>
      </c>
      <c r="P11" s="1" t="str">
        <v>STOCK</v>
      </c>
      <c r="Q11" s="1" t="str">
        <v>Stock</v>
      </c>
      <c r="R11" s="1" t="str">
        <v>STOCK</v>
      </c>
      <c r="S11" s="1">
        <f t="shared" si="1"/>
        <v>17</v>
      </c>
    </row>
    <row r="12" spans="1:19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>
        <v>0</v>
      </c>
      <c r="G12" s="1" t="str">
        <v>STOCK</v>
      </c>
      <c r="H12" s="1" t="str">
        <v>Stock</v>
      </c>
      <c r="I12" s="1" t="str">
        <v>STOCK</v>
      </c>
      <c r="K12" s="1">
        <f t="shared" si="0"/>
        <v>1</v>
      </c>
      <c r="L12" s="1" t="str">
        <v>OPENING STOCK</v>
      </c>
      <c r="M12" s="1">
        <v>4</v>
      </c>
      <c r="N12" s="1" t="str">
        <v>Dharmacon</v>
      </c>
      <c r="O12" s="1">
        <v>0</v>
      </c>
      <c r="P12" s="1" t="str">
        <v>STOCK</v>
      </c>
      <c r="Q12" s="1" t="str">
        <v>Stock</v>
      </c>
      <c r="R12" s="1" t="str">
        <v>STOCK</v>
      </c>
      <c r="S12" s="1">
        <f t="shared" si="1"/>
        <v>1</v>
      </c>
    </row>
    <row r="13" spans="1:19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>
        <v>0</v>
      </c>
      <c r="G13" s="1" t="str">
        <v>STOCK</v>
      </c>
      <c r="H13" s="1" t="str">
        <v>Stock</v>
      </c>
      <c r="I13" s="1" t="str">
        <v>STOCK</v>
      </c>
      <c r="K13" s="1">
        <f t="shared" si="0"/>
        <v>23</v>
      </c>
      <c r="L13" s="1" t="str">
        <v>OPENING STOCK</v>
      </c>
      <c r="M13" s="1" t="str">
        <v>RT</v>
      </c>
      <c r="N13" s="1" t="str">
        <v>Sartorius</v>
      </c>
      <c r="O13" s="1">
        <v>0</v>
      </c>
      <c r="P13" s="1" t="str">
        <v>STOCK</v>
      </c>
      <c r="Q13" s="1" t="str">
        <v>Stock</v>
      </c>
      <c r="R13" s="1" t="str">
        <v>STOCK</v>
      </c>
      <c r="S13" s="1">
        <f t="shared" si="1"/>
        <v>23</v>
      </c>
    </row>
    <row r="14" spans="1:19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>
        <v>0</v>
      </c>
      <c r="G14" s="1" t="str">
        <v>STOCK</v>
      </c>
      <c r="H14" s="1" t="str">
        <v>Stock</v>
      </c>
      <c r="I14" s="1" t="str">
        <v>STOCK</v>
      </c>
      <c r="K14" s="1">
        <f t="shared" si="0"/>
        <v>5</v>
      </c>
      <c r="L14" s="1" t="str">
        <v>Sample (PM)</v>
      </c>
      <c r="M14" s="1">
        <v>4</v>
      </c>
      <c r="N14" s="1" t="str">
        <v>Hansa Biomed</v>
      </c>
      <c r="O14" s="1" t="str">
        <v>Priyanka Madam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5</v>
      </c>
    </row>
    <row r="15" spans="1:19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>
        <v>0</v>
      </c>
      <c r="G15" s="1" t="str">
        <v>STOCK</v>
      </c>
      <c r="H15" s="1" t="str">
        <v>Stock</v>
      </c>
      <c r="I15" s="1" t="str">
        <v>STOCK</v>
      </c>
      <c r="K15" s="1">
        <f t="shared" si="0"/>
        <v>2</v>
      </c>
      <c r="L15" s="1" t="str">
        <v>SOUTH CAMPUS</v>
      </c>
      <c r="M15" s="1" t="str">
        <v>RT</v>
      </c>
      <c r="N15" s="1" t="str">
        <v>HOEFER</v>
      </c>
      <c r="O15" s="1">
        <v>0</v>
      </c>
      <c r="P15" s="1" t="str">
        <v>Delhi</v>
      </c>
      <c r="Q15" s="1" t="str">
        <v>Sample</v>
      </c>
      <c r="R15" s="1" t="str">
        <v>Local</v>
      </c>
      <c r="S15" s="1">
        <f t="shared" si="1"/>
        <v>2</v>
      </c>
    </row>
    <row r="16" spans="1:19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>
        <v>0</v>
      </c>
      <c r="G16" s="1" t="str">
        <v>STOCK</v>
      </c>
      <c r="H16" s="1" t="str">
        <v>Stock</v>
      </c>
      <c r="I16" s="1" t="str">
        <v>STOCK</v>
      </c>
      <c r="K16" s="1">
        <f t="shared" si="0"/>
        <v>3</v>
      </c>
      <c r="L16" s="1" t="str">
        <v>STOCK</v>
      </c>
      <c r="M16" s="1">
        <v>4</v>
      </c>
      <c r="N16" s="1" t="str">
        <v>BioLegend</v>
      </c>
      <c r="O16" s="1" t="str">
        <v>FOC Informed By Priya Madam and informed to SM Sir</v>
      </c>
      <c r="P16" s="1" t="str">
        <v>STOCK</v>
      </c>
      <c r="Q16" s="1" t="str">
        <v>Stock</v>
      </c>
      <c r="R16" s="1" t="str">
        <v>STOCK</v>
      </c>
      <c r="S16" s="1">
        <f t="shared" si="1"/>
        <v>3</v>
      </c>
    </row>
    <row r="17" spans="1:19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>
        <v>0</v>
      </c>
      <c r="G17" s="1" t="str">
        <v>STOCK</v>
      </c>
      <c r="H17" s="1" t="str">
        <v>Stock</v>
      </c>
      <c r="I17" s="1" t="str">
        <v>STOCK</v>
      </c>
      <c r="K17" s="1">
        <f t="shared" si="0"/>
        <v>1</v>
      </c>
      <c r="L17" s="1" t="str">
        <v>stock</v>
      </c>
      <c r="M17" s="1">
        <v>-20</v>
      </c>
      <c r="N17" s="1" t="str">
        <v>Dharmacon</v>
      </c>
      <c r="O17" s="1" t="str">
        <v>Extra Item Purchased (Informed by Dharmendra Sir)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>
        <v>0</v>
      </c>
      <c r="G18" s="1" t="str">
        <v>STOCK</v>
      </c>
      <c r="H18" s="1" t="str">
        <v>Stock</v>
      </c>
      <c r="I18" s="1" t="str">
        <v>STOCK</v>
      </c>
      <c r="K18" s="1">
        <f t="shared" si="0"/>
        <v>3</v>
      </c>
      <c r="L18" s="1" t="str">
        <v>STOCK</v>
      </c>
      <c r="M18" s="1">
        <v>-20</v>
      </c>
      <c r="N18" s="1" t="str">
        <v>BioLegend</v>
      </c>
      <c r="O18" s="1" t="str">
        <v xml:space="preserve">Same item dispatched to Aiims from Opening Stock </v>
      </c>
      <c r="P18" s="1" t="str">
        <v>STOCK</v>
      </c>
      <c r="Q18" s="1" t="str">
        <v>Stock</v>
      </c>
      <c r="R18" s="1" t="str">
        <v>STOCK</v>
      </c>
      <c r="S18" s="1">
        <f t="shared" si="1"/>
        <v>3</v>
      </c>
    </row>
    <row r="19" spans="1:19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>
        <v>0</v>
      </c>
      <c r="G19" s="1" t="str">
        <v>STOCK</v>
      </c>
      <c r="H19" s="1" t="str">
        <v>Stock</v>
      </c>
      <c r="I19" s="1" t="str">
        <v>STOCK</v>
      </c>
      <c r="K19" s="1">
        <f t="shared" si="0"/>
        <v>2</v>
      </c>
      <c r="L19" s="1" t="str">
        <v>STOCK</v>
      </c>
      <c r="M19" s="1" t="str">
        <v>RT</v>
      </c>
      <c r="N19" s="1" t="str">
        <v>Revvity</v>
      </c>
      <c r="O19" s="1" t="str">
        <v>MACHINE (PRIYANKA MADAM)</v>
      </c>
      <c r="P19" s="1" t="str">
        <v>STOCK</v>
      </c>
      <c r="Q19" s="1" t="str">
        <v>Stock</v>
      </c>
      <c r="R19" s="1" t="str">
        <v>STOCK</v>
      </c>
      <c r="S19" s="1">
        <f t="shared" si="1"/>
        <v>2</v>
      </c>
    </row>
    <row r="20" spans="1:19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>
        <v>0</v>
      </c>
      <c r="G20" s="1" t="str">
        <v>STOCK</v>
      </c>
      <c r="H20" s="1" t="str">
        <v>Stock</v>
      </c>
      <c r="I20" s="1" t="str">
        <v>STOCK</v>
      </c>
      <c r="K20" s="1">
        <f t="shared" si="0"/>
        <v>1</v>
      </c>
      <c r="L20" s="1" t="str">
        <v>STOCK</v>
      </c>
      <c r="M20" s="1">
        <v>4</v>
      </c>
      <c r="N20" s="1" t="str">
        <v>BioLegend</v>
      </c>
      <c r="O20" s="1" t="str">
        <v>Return From Bio Health (Extra Purchase infromed by Priynka Madam)</v>
      </c>
      <c r="P20" s="1" t="str">
        <v>STOCK</v>
      </c>
      <c r="Q20" s="1" t="str">
        <v>Priyanka Madam</v>
      </c>
      <c r="R20" s="1" t="str">
        <v>STOCK</v>
      </c>
      <c r="S20" s="1">
        <f t="shared" si="1"/>
        <v>1</v>
      </c>
    </row>
    <row r="21" spans="1:19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>
        <v>0</v>
      </c>
      <c r="G21" s="1" t="str">
        <v>STOCK</v>
      </c>
      <c r="H21" s="1" t="str">
        <v>Stock</v>
      </c>
      <c r="I21" s="1" t="str">
        <v>STOCK</v>
      </c>
      <c r="K21" s="1">
        <f t="shared" si="0"/>
        <v>9</v>
      </c>
      <c r="L21" s="1" t="str">
        <v>Stock</v>
      </c>
      <c r="M21" s="1">
        <v>4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9</v>
      </c>
    </row>
    <row r="22" spans="1:19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Priyanka Madam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</v>
      </c>
      <c r="L22" s="1" t="str">
        <v>STOCK</v>
      </c>
      <c r="M22" s="1" t="str">
        <v>4</v>
      </c>
      <c r="N22" s="1" t="str">
        <v>BioLegend</v>
      </c>
      <c r="O22" s="1" t="str">
        <v>Extra Purchase By Priya Madam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>
        <v>0</v>
      </c>
      <c r="G23" s="1" t="str">
        <v>Delhi</v>
      </c>
      <c r="H23" s="1" t="str">
        <v>Sample</v>
      </c>
      <c r="I23" s="1" t="str">
        <v>Local</v>
      </c>
      <c r="K23" s="1">
        <f t="shared" si="0"/>
        <v>5</v>
      </c>
      <c r="L23" s="1" t="str">
        <v>Stock</v>
      </c>
      <c r="M23" s="1" t="str">
        <v>RT</v>
      </c>
      <c r="N23" s="1" t="str">
        <v>Biotium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5</v>
      </c>
    </row>
    <row r="24" spans="1:19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>
        <v>0</v>
      </c>
      <c r="G24" s="1" t="str">
        <v>Delhi</v>
      </c>
      <c r="H24" s="1" t="str">
        <v>Sample</v>
      </c>
      <c r="I24" s="1" t="str">
        <v>Local</v>
      </c>
      <c r="K24" s="1">
        <f t="shared" si="0"/>
        <v>6</v>
      </c>
      <c r="L24" s="1" t="str">
        <v>STOCK</v>
      </c>
      <c r="M24" s="1">
        <v>4</v>
      </c>
      <c r="N24" s="1" t="str">
        <v>BioLegend</v>
      </c>
      <c r="O24" s="1" t="str">
        <v>Extra Received</v>
      </c>
      <c r="P24" s="1" t="str">
        <v>STOCK</v>
      </c>
      <c r="Q24" s="1" t="str">
        <v>Stock</v>
      </c>
      <c r="R24" s="1" t="str">
        <v>STOCK</v>
      </c>
      <c r="S24" s="1">
        <f t="shared" si="1"/>
        <v>6</v>
      </c>
    </row>
    <row r="25" spans="1:19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FOC Informed By Priya Madam and informed to SM Sir</v>
      </c>
      <c r="G25" s="1" t="str">
        <v>STOCK</v>
      </c>
      <c r="H25" s="1" t="str">
        <v>Stock</v>
      </c>
      <c r="I25" s="1" t="str">
        <v>STOCK</v>
      </c>
      <c r="K25" s="1">
        <f t="shared" si="0"/>
        <v>2</v>
      </c>
      <c r="L25" s="1" t="str">
        <v>STOCK</v>
      </c>
      <c r="M25" s="1" t="str">
        <v>RT</v>
      </c>
      <c r="N25" s="1" t="str">
        <v>Genei Lab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FOC Informed By Priya Madam and informed to SM Sir</v>
      </c>
      <c r="G26" s="1" t="str">
        <v>STOCK</v>
      </c>
      <c r="H26" s="1" t="str">
        <v>Stock</v>
      </c>
      <c r="I26" s="1" t="str">
        <v>STOCK</v>
      </c>
      <c r="K26" s="1">
        <f t="shared" si="0"/>
        <v>2</v>
      </c>
      <c r="L26" s="1" t="str">
        <v>STOCK</v>
      </c>
      <c r="M26" s="1">
        <v>-20</v>
      </c>
      <c r="N26" s="1" t="str">
        <v>Genei Lab</v>
      </c>
      <c r="O26" s="1" t="str">
        <v>One Piece Damaged received (Replacement received)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FOC Informed By Priya Madam and informed to SM Sir</v>
      </c>
      <c r="G27" s="1" t="str">
        <v>STOCK</v>
      </c>
      <c r="H27" s="1" t="str">
        <v>Stock</v>
      </c>
      <c r="I27" s="1" t="str">
        <v>STOCK</v>
      </c>
      <c r="K27" s="1">
        <f t="shared" si="0"/>
        <v>3</v>
      </c>
      <c r="L27" s="1" t="str">
        <v>STOCK</v>
      </c>
      <c r="M27" s="1">
        <v>-20</v>
      </c>
      <c r="N27" s="1" t="str">
        <v>Genei Lab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Extra Item Purchased (Informed by Dharmendra Sir)</v>
      </c>
      <c r="G28" s="1" t="str">
        <v>STOCK</v>
      </c>
      <c r="H28" s="1" t="str">
        <v>Stock</v>
      </c>
      <c r="I28" s="1" t="str">
        <v>STOCK</v>
      </c>
      <c r="K28" s="1">
        <f t="shared" si="0"/>
        <v>3</v>
      </c>
      <c r="L28" s="1" t="str">
        <v>STOCK</v>
      </c>
      <c r="M28" s="1" t="str">
        <v>rt</v>
      </c>
      <c r="N28" s="1" t="str">
        <v>BioLegend</v>
      </c>
      <c r="O28" s="1" t="str">
        <v>Extra Received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 xml:space="preserve">Same item dispatched to Aiims from Opening Stock </v>
      </c>
      <c r="G29" s="1" t="str">
        <v>STOCK</v>
      </c>
      <c r="H29" s="1" t="str">
        <v>Stock</v>
      </c>
      <c r="I29" s="1" t="str">
        <v>STOCK</v>
      </c>
      <c r="K29" s="1">
        <f t="shared" si="0"/>
        <v>3</v>
      </c>
      <c r="L29" s="1" t="str">
        <v>stock</v>
      </c>
      <c r="M29" s="1">
        <v>4</v>
      </c>
      <c r="N29" s="1" t="str">
        <v>Genexis Biotech</v>
      </c>
      <c r="O29" s="1" t="str">
        <v>Sample Received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MACHINE (PRIYANKA MADAM)</v>
      </c>
      <c r="G30" s="1" t="str">
        <v>STOCK</v>
      </c>
      <c r="H30" s="1" t="str">
        <v>Stock</v>
      </c>
      <c r="I30" s="1" t="str">
        <v>STOCK</v>
      </c>
      <c r="K30" s="1">
        <f t="shared" si="0"/>
        <v>17</v>
      </c>
      <c r="L30" s="1" t="str">
        <v>STOCK</v>
      </c>
      <c r="M30" s="1">
        <v>-20</v>
      </c>
      <c r="N30" s="1" t="str">
        <v>Intron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17</v>
      </c>
    </row>
    <row r="31" spans="1:19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MACHINE (PRIYANKA MADAM)</v>
      </c>
      <c r="G31" s="1" t="str">
        <v>STOCK</v>
      </c>
      <c r="H31" s="1" t="str">
        <v>Stock</v>
      </c>
      <c r="I31" s="1" t="str">
        <v>STOCK</v>
      </c>
      <c r="K31" s="1">
        <f t="shared" si="0"/>
        <v>71</v>
      </c>
      <c r="L31" s="1" t="str">
        <v>Stock</v>
      </c>
      <c r="M31" s="1" t="str">
        <v>RT</v>
      </c>
      <c r="N31" s="1" t="str">
        <v>Sartorius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71</v>
      </c>
    </row>
    <row r="32" spans="1:19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Return From Bio Health (Extra Purchase infromed by Priynka Madam)</v>
      </c>
      <c r="G32" s="1" t="str">
        <v>STOCK</v>
      </c>
      <c r="H32" s="1" t="str">
        <v>Priyanka Madam</v>
      </c>
      <c r="I32" s="1" t="str">
        <v>STOCK</v>
      </c>
      <c r="K32" s="1">
        <f t="shared" si="0"/>
        <v>28</v>
      </c>
      <c r="L32" s="1" t="str">
        <v>Stock</v>
      </c>
      <c r="M32" s="1" t="str">
        <v>RT</v>
      </c>
      <c r="N32" s="1" t="str">
        <v>Mp Bio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28</v>
      </c>
    </row>
    <row r="33" spans="1:19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11</v>
      </c>
      <c r="L33" s="1" t="str">
        <v>Stock</v>
      </c>
      <c r="M33" s="1">
        <v>-20</v>
      </c>
      <c r="N33" s="1" t="str">
        <v>Mp Bio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11</v>
      </c>
    </row>
    <row r="34" spans="1:19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Extra Purchase By Priya Madam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>
        <v>0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4</v>
      </c>
      <c r="L35" s="1" t="str">
        <v>Stock</v>
      </c>
      <c r="M35" s="1">
        <v>4</v>
      </c>
      <c r="N35" s="1" t="str">
        <v>BioLegend</v>
      </c>
      <c r="O35" s="1" t="str">
        <v>Retrun From IGIB , Invoice Number 1058</v>
      </c>
      <c r="P35" s="1" t="str">
        <v>STOCK</v>
      </c>
      <c r="Q35" s="1" t="str">
        <v>Stock</v>
      </c>
      <c r="R35" s="1" t="str">
        <v>STOCK</v>
      </c>
      <c r="S35" s="1">
        <f t="shared" si="3"/>
        <v>4</v>
      </c>
    </row>
    <row r="36" spans="1:19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Extra Received</v>
      </c>
      <c r="G36" s="1" t="str">
        <v>STOCK</v>
      </c>
      <c r="H36" s="1" t="str">
        <v>Stock</v>
      </c>
      <c r="I36" s="1" t="str">
        <v>STOCK</v>
      </c>
      <c r="K36" s="1">
        <f t="shared" si="2"/>
        <v>1</v>
      </c>
      <c r="L36" s="1" t="str">
        <v>Stock</v>
      </c>
      <c r="M36" s="1">
        <v>4</v>
      </c>
      <c r="N36" s="1" t="str">
        <v>BioXcell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Extra Received</v>
      </c>
      <c r="G37" s="1" t="str">
        <v>STOCK</v>
      </c>
      <c r="H37" s="1" t="str">
        <v>Stock</v>
      </c>
      <c r="I37" s="1" t="str">
        <v>STOCK</v>
      </c>
      <c r="K37" s="1">
        <f t="shared" si="2"/>
        <v>2</v>
      </c>
      <c r="L37" s="1" t="str">
        <v>Stock</v>
      </c>
      <c r="M37" s="1">
        <v>4</v>
      </c>
      <c r="N37" s="1" t="str">
        <v>MP Bio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Extra Received</v>
      </c>
      <c r="G38" s="1" t="str">
        <v>STOCK</v>
      </c>
      <c r="H38" s="1" t="str">
        <v>Stock</v>
      </c>
      <c r="I38" s="1" t="str">
        <v>STOCK</v>
      </c>
      <c r="K38" s="1">
        <f t="shared" si="2"/>
        <v>1</v>
      </c>
      <c r="L38" s="1" t="str">
        <v>UNKNOWN</v>
      </c>
      <c r="M38" s="1">
        <v>4</v>
      </c>
      <c r="N38" s="1" t="str">
        <v>BioLegend</v>
      </c>
      <c r="O38" s="1" t="str">
        <v>Demo Vail</v>
      </c>
      <c r="P38" s="1" t="str">
        <v>Unknown</v>
      </c>
      <c r="Q38" s="1" t="str">
        <v>Demo Vail for Vishal</v>
      </c>
      <c r="R38" s="1" t="str">
        <v>Unknown</v>
      </c>
      <c r="S38" s="1">
        <f t="shared" si="3"/>
        <v>1</v>
      </c>
    </row>
    <row r="39" spans="1:19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Extra Received</v>
      </c>
      <c r="G39" s="1" t="str">
        <v>STOCK</v>
      </c>
      <c r="H39" s="1" t="str">
        <v>Stock</v>
      </c>
      <c r="I39" s="1" t="str">
        <v>STOCK</v>
      </c>
      <c r="K39" s="1">
        <f t="shared" si="2"/>
        <v>4</v>
      </c>
      <c r="L39" s="1" t="str">
        <v>UNKNOWN</v>
      </c>
      <c r="M39" s="1">
        <v>4</v>
      </c>
      <c r="N39" s="1" t="str">
        <v>BioLegend</v>
      </c>
      <c r="O39" s="1" t="str">
        <v>Demo Kit Mohan Sir (740811, 741146) 2 pcs Kit</v>
      </c>
      <c r="P39" s="1" t="str">
        <v>Unknown</v>
      </c>
      <c r="Q39" s="1" t="str">
        <v>DemoKit (Mohan Sir)</v>
      </c>
      <c r="R39" s="1" t="str">
        <v>Unknown</v>
      </c>
      <c r="S39" s="1">
        <f t="shared" si="3"/>
        <v>4</v>
      </c>
    </row>
    <row r="40" spans="1:19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Extra Received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UNKNOWN</v>
      </c>
      <c r="M40" s="1">
        <v>4</v>
      </c>
      <c r="N40" s="1" t="str">
        <v>BioLegend</v>
      </c>
      <c r="O40" s="1" t="str">
        <v>Mohan Sir, (Demo)</v>
      </c>
      <c r="P40" s="1" t="str">
        <v>Unknown</v>
      </c>
      <c r="Q40" s="1" t="str">
        <v>Mohan Sir, (Demo)</v>
      </c>
      <c r="R40" s="1" t="str">
        <v>Unknown</v>
      </c>
      <c r="S40" s="1">
        <f t="shared" si="3"/>
        <v>1</v>
      </c>
    </row>
    <row r="41" spans="1:19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Extra Received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Vector</v>
      </c>
      <c r="M41" s="1">
        <v>-20</v>
      </c>
      <c r="N41" s="1" t="str">
        <v>TargetMol</v>
      </c>
      <c r="O41" s="1">
        <v>0</v>
      </c>
      <c r="P41" s="1" t="str">
        <v>Punjab</v>
      </c>
      <c r="Q41" s="1" t="str">
        <v>Address Confirmation by Vishal</v>
      </c>
      <c r="R41" s="1" t="str">
        <v>OutStation</v>
      </c>
      <c r="S41" s="1">
        <f t="shared" si="3"/>
        <v>1</v>
      </c>
    </row>
    <row r="42" spans="1:19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f t="shared" si="3"/>
        <v>0</v>
      </c>
    </row>
    <row r="43" spans="1:19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One Piece Damaged received (Replacement received)</v>
      </c>
      <c r="G43" s="1" t="str">
        <v>STOCK</v>
      </c>
      <c r="H43" s="1" t="str">
        <v>Stock</v>
      </c>
      <c r="I43" s="1" t="str">
        <v>STOCK</v>
      </c>
      <c r="K43" s="1">
        <f t="shared" si="2"/>
        <v>0</v>
      </c>
      <c r="L43" s="1"/>
      <c r="M43" s="1"/>
      <c r="N43" s="1"/>
      <c r="O43" s="1"/>
      <c r="P43" s="1"/>
      <c r="Q43" s="1"/>
      <c r="R43" s="1"/>
      <c r="S43" s="1">
        <f t="shared" si="3"/>
        <v>0</v>
      </c>
    </row>
    <row r="44" spans="1:19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0</v>
      </c>
      <c r="L44" s="1"/>
      <c r="M44" s="1"/>
      <c r="N44" s="1"/>
      <c r="O44" s="1"/>
      <c r="P44" s="1"/>
      <c r="Q44" s="1"/>
      <c r="R44" s="1"/>
      <c r="S44" s="1">
        <f t="shared" si="3"/>
        <v>0</v>
      </c>
    </row>
    <row r="45" spans="1:19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Extra Received</v>
      </c>
      <c r="G45" s="1" t="str">
        <v>STOCK</v>
      </c>
      <c r="H45" s="1" t="str">
        <v>Stock</v>
      </c>
      <c r="I45" s="1" t="str">
        <v>STOCK</v>
      </c>
      <c r="K45" s="1">
        <f t="shared" si="2"/>
        <v>0</v>
      </c>
      <c r="L45" s="1"/>
      <c r="M45" s="1"/>
      <c r="N45" s="1"/>
      <c r="O45" s="1"/>
      <c r="P45" s="1"/>
      <c r="Q45" s="1"/>
      <c r="R45" s="1"/>
      <c r="S45" s="1">
        <f t="shared" si="3"/>
        <v>0</v>
      </c>
    </row>
    <row r="46" spans="1:19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Sample Received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0</v>
      </c>
      <c r="L46" s="1"/>
      <c r="M46" s="1"/>
      <c r="N46" s="1"/>
      <c r="O46" s="1"/>
      <c r="P46" s="1"/>
      <c r="Q46" s="1"/>
      <c r="R46" s="1"/>
      <c r="S46" s="1">
        <f t="shared" si="3"/>
        <v>0</v>
      </c>
    </row>
    <row r="47" spans="1:19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0</v>
      </c>
      <c r="L47" s="1"/>
      <c r="M47" s="1"/>
      <c r="N47" s="1"/>
      <c r="O47" s="1"/>
      <c r="P47" s="1"/>
      <c r="Q47" s="1"/>
      <c r="R47" s="1"/>
      <c r="S47" s="1">
        <f t="shared" si="3"/>
        <v>0</v>
      </c>
    </row>
    <row r="48" spans="1:19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Priyanka Madam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Retrun From IGIB , Invoice Number 1058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Retrun From IGIB , Invoice Number 1058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Demo Vail</v>
      </c>
      <c r="G94" s="1" t="str">
        <v>Unknown</v>
      </c>
      <c r="H94" s="1" t="str">
        <v>Demo Vail for Vishal</v>
      </c>
      <c r="I94" s="1" t="str">
        <v>Unknown</v>
      </c>
    </row>
    <row r="95" spans="1:19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Demo Kit Mohan Sir (740811, 741146) 2 pcs Kit</v>
      </c>
      <c r="G95" s="72" t="str">
        <v>Unknown</v>
      </c>
      <c r="H95" s="72" t="str">
        <v>DemoKit (Mohan Sir)</v>
      </c>
      <c r="I95" t="str">
        <v>Unknown</v>
      </c>
    </row>
    <row r="96" spans="1:19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Demo Kit Mohan Sir (740811, 741146) 2 pcs Kit</v>
      </c>
      <c r="G96" s="1" t="str">
        <v>Unknown</v>
      </c>
      <c r="H96" s="1" t="str">
        <v>DemoKit (Mohan Sir)</v>
      </c>
      <c r="I96" t="str">
        <v>Unknown</v>
      </c>
    </row>
    <row r="97" spans="1:9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Mohan Sir, (Demo)</v>
      </c>
      <c r="G97" s="1" t="str">
        <v>Unknown</v>
      </c>
      <c r="H97" s="1" t="str">
        <v>Mohan Sir, (Demo)</v>
      </c>
      <c r="I97" t="str">
        <v>Unknown</v>
      </c>
    </row>
    <row r="98" spans="1:9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>
        <v>0</v>
      </c>
      <c r="G98" s="1" t="str">
        <v>Punjab</v>
      </c>
      <c r="H98" s="1" t="str">
        <v>Address Confirmation by Vishal</v>
      </c>
      <c r="I98" t="str">
        <v>OutStation</v>
      </c>
    </row>
    <row r="99" spans="1:9" x14ac:dyDescent="0.25">
      <c r="A99" s="1"/>
      <c r="B99" s="1"/>
      <c r="C99" s="1"/>
      <c r="D99" s="1"/>
      <c r="E99" s="1"/>
      <c r="F99" s="1"/>
      <c r="G99" s="1"/>
      <c r="H99" s="1"/>
    </row>
    <row r="100" spans="1:9" x14ac:dyDescent="0.25">
      <c r="A100" s="1"/>
      <c r="B100" s="1"/>
      <c r="C100" s="1"/>
      <c r="D100" s="1"/>
      <c r="E100" s="1"/>
      <c r="F100" s="1"/>
      <c r="G100" s="1"/>
      <c r="H100" s="1"/>
    </row>
    <row r="101" spans="1:9" x14ac:dyDescent="0.25">
      <c r="A101" s="1"/>
      <c r="B101" s="1"/>
      <c r="C101" s="1"/>
      <c r="D101" s="1"/>
      <c r="E101" s="1"/>
      <c r="F101" s="1"/>
      <c r="G101" s="1"/>
      <c r="H101" s="1"/>
    </row>
    <row r="102" spans="1:9" x14ac:dyDescent="0.25">
      <c r="A102" s="1"/>
      <c r="B102" s="1"/>
      <c r="C102" s="1"/>
      <c r="D102" s="1"/>
      <c r="E102" s="1"/>
      <c r="F102" s="1"/>
      <c r="G102" s="1"/>
      <c r="H102" s="1"/>
    </row>
    <row r="103" spans="1:9" x14ac:dyDescent="0.25">
      <c r="A103" s="1"/>
      <c r="B103" s="1"/>
      <c r="C103" s="1"/>
      <c r="D103" s="1"/>
      <c r="E103" s="1"/>
      <c r="F103" s="1"/>
      <c r="G103" s="1"/>
      <c r="H103" s="1"/>
    </row>
    <row r="104" spans="1:9" x14ac:dyDescent="0.25">
      <c r="A104" s="1"/>
      <c r="B104" s="1"/>
      <c r="C104" s="1"/>
      <c r="D104" s="1"/>
      <c r="E104" s="1"/>
      <c r="F104" s="1"/>
      <c r="G104" s="1"/>
      <c r="H104" s="1"/>
    </row>
    <row r="105" spans="1:9" x14ac:dyDescent="0.25">
      <c r="A105" s="1"/>
      <c r="B105" s="1"/>
      <c r="C105" s="1"/>
      <c r="D105" s="1"/>
      <c r="E105" s="1"/>
      <c r="F105" s="1"/>
      <c r="G105" s="1"/>
      <c r="H105" s="1"/>
    </row>
    <row r="106" spans="1:9" x14ac:dyDescent="0.25">
      <c r="A106" s="1"/>
      <c r="B106" s="1"/>
      <c r="C106" s="1"/>
      <c r="D106" s="1"/>
      <c r="E106" s="1"/>
      <c r="F106" s="1"/>
      <c r="G106" s="1"/>
      <c r="H106" s="1"/>
    </row>
    <row r="107" spans="1:9" x14ac:dyDescent="0.25">
      <c r="A107" s="1"/>
      <c r="B107" s="1"/>
      <c r="C107" s="1"/>
      <c r="D107" s="1"/>
      <c r="E107" s="1"/>
      <c r="F107" s="1"/>
      <c r="G107" s="1"/>
      <c r="H107" s="1"/>
    </row>
    <row r="108" spans="1:9" x14ac:dyDescent="0.25">
      <c r="A108" s="1"/>
      <c r="B108" s="1"/>
      <c r="C108" s="1"/>
      <c r="D108" s="1"/>
      <c r="E108" s="1"/>
      <c r="F108" s="1"/>
      <c r="G108" s="1"/>
      <c r="H108" s="1"/>
    </row>
    <row r="109" spans="1:9" x14ac:dyDescent="0.25">
      <c r="A109" s="1"/>
      <c r="B109" s="1"/>
      <c r="C109" s="1"/>
      <c r="D109" s="1"/>
      <c r="E109" s="1"/>
      <c r="F109" s="1"/>
      <c r="G109" s="1"/>
      <c r="H109" s="1"/>
    </row>
    <row r="110" spans="1:9" x14ac:dyDescent="0.25">
      <c r="A110" s="1"/>
      <c r="B110" s="1"/>
      <c r="C110" s="1"/>
      <c r="D110" s="1"/>
      <c r="E110" s="1"/>
      <c r="F110" s="1"/>
      <c r="G110" s="1"/>
      <c r="H110" s="1"/>
    </row>
    <row r="111" spans="1:9" x14ac:dyDescent="0.25">
      <c r="A111" s="1"/>
      <c r="B111" s="1"/>
      <c r="C111" s="1"/>
      <c r="D111" s="1"/>
      <c r="E111" s="1"/>
      <c r="F111" s="1"/>
      <c r="G111" s="1"/>
      <c r="H111" s="1"/>
    </row>
    <row r="112" spans="1:9" x14ac:dyDescent="0.25">
      <c r="A112" s="1"/>
      <c r="B112" s="1"/>
      <c r="C112" s="1"/>
      <c r="D112" s="1"/>
      <c r="E112" s="1"/>
      <c r="F112" s="1"/>
      <c r="G112" s="1"/>
      <c r="H112" s="1"/>
    </row>
    <row r="113" spans="1:8" x14ac:dyDescent="0.25">
      <c r="A113" s="1"/>
      <c r="B113" s="1"/>
      <c r="C113" s="1"/>
      <c r="D113" s="1"/>
      <c r="E113" s="1"/>
      <c r="F113" s="1"/>
      <c r="G113" s="1"/>
      <c r="H113" s="1"/>
    </row>
    <row r="114" spans="1:8" x14ac:dyDescent="0.25">
      <c r="A114" s="1"/>
      <c r="B114" s="1"/>
      <c r="C114" s="1"/>
      <c r="D114" s="1"/>
      <c r="E114" s="1"/>
      <c r="F114" s="1"/>
      <c r="G114" s="1"/>
      <c r="H114" s="1"/>
    </row>
    <row r="115" spans="1:8" x14ac:dyDescent="0.25">
      <c r="A115" s="1"/>
      <c r="B115" s="1"/>
      <c r="C115" s="1"/>
      <c r="D115" s="1"/>
      <c r="E115" s="1"/>
      <c r="F115" s="1"/>
      <c r="G115" s="1"/>
      <c r="H115" s="1"/>
    </row>
    <row r="116" spans="1:8" x14ac:dyDescent="0.25">
      <c r="A116" s="1"/>
      <c r="B116" s="1"/>
      <c r="C116" s="1"/>
      <c r="D116" s="1"/>
      <c r="E116" s="1"/>
      <c r="F116" s="1"/>
      <c r="G116" s="1"/>
      <c r="H116" s="1"/>
    </row>
    <row r="117" spans="1:8" x14ac:dyDescent="0.25">
      <c r="A117" s="1"/>
      <c r="B117" s="1"/>
      <c r="C117" s="1"/>
      <c r="D117" s="1"/>
      <c r="E117" s="1"/>
      <c r="F117" s="1"/>
      <c r="G117" s="1"/>
      <c r="H117" s="1"/>
    </row>
    <row r="118" spans="1:8" x14ac:dyDescent="0.25">
      <c r="A118" s="1"/>
      <c r="B118" s="1"/>
      <c r="C118" s="1"/>
      <c r="D118" s="1"/>
      <c r="E118" s="1"/>
      <c r="F118" s="1"/>
      <c r="G118" s="1"/>
      <c r="H118" s="1"/>
    </row>
    <row r="119" spans="1:8" x14ac:dyDescent="0.25">
      <c r="A119" s="1"/>
      <c r="B119" s="1"/>
      <c r="C119" s="1"/>
      <c r="D119" s="1"/>
      <c r="E119" s="1"/>
      <c r="F119" s="1"/>
      <c r="G119" s="1"/>
      <c r="H119" s="1"/>
    </row>
    <row r="120" spans="1:8" x14ac:dyDescent="0.25">
      <c r="A120" s="1"/>
      <c r="B120" s="1"/>
      <c r="C120" s="1"/>
      <c r="D120" s="1"/>
      <c r="E120" s="1"/>
      <c r="F120" s="1"/>
      <c r="G120" s="1"/>
      <c r="H120" s="1"/>
    </row>
    <row r="121" spans="1:8" x14ac:dyDescent="0.25">
      <c r="A121" s="1"/>
      <c r="B121" s="1"/>
      <c r="C121" s="1"/>
      <c r="D121" s="1"/>
      <c r="E121" s="1"/>
      <c r="F121" s="1"/>
      <c r="G121" s="1"/>
      <c r="H121" s="1"/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ANTHEM</v>
      </c>
      <c r="B3" s="1">
        <v>4</v>
      </c>
      <c r="C3" s="1" t="str">
        <v>BioXcell</v>
      </c>
      <c r="D3" s="1">
        <v>2</v>
      </c>
      <c r="E3" s="1" t="str">
        <v>OutStation</v>
      </c>
      <c r="F3" s="1" t="str">
        <v>Payment Hold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JNU</v>
      </c>
      <c r="B8" s="1">
        <v>4</v>
      </c>
      <c r="C8" s="1" t="str">
        <v>MABTECH</v>
      </c>
      <c r="D8" s="1">
        <v>1</v>
      </c>
      <c r="E8" s="1" t="str">
        <v>Local</v>
      </c>
      <c r="F8" s="1" t="str">
        <v>Priyanka Madam</v>
      </c>
    </row>
    <row r="9" spans="1:6" x14ac:dyDescent="0.25">
      <c r="A9" s="1" t="str">
        <v>Opening Stock</v>
      </c>
      <c r="B9" s="1">
        <v>-20</v>
      </c>
      <c r="C9" s="1" t="str">
        <v>Dharmacon</v>
      </c>
      <c r="D9" s="1">
        <v>1</v>
      </c>
      <c r="E9" s="1" t="str">
        <v>STOCK</v>
      </c>
      <c r="F9" s="1" t="str">
        <v>Stock</v>
      </c>
    </row>
    <row r="10" spans="1:6" x14ac:dyDescent="0.25">
      <c r="A10" s="1" t="str">
        <v>Opening Stock</v>
      </c>
      <c r="B10" s="1">
        <v>-20</v>
      </c>
      <c r="C10" s="1" t="str">
        <v>BioLegend</v>
      </c>
      <c r="D10" s="1">
        <v>12</v>
      </c>
      <c r="E10" s="1" t="str">
        <v>STOCK</v>
      </c>
      <c r="F10" s="1" t="str">
        <v>Stock</v>
      </c>
    </row>
    <row r="11" spans="1:6" x14ac:dyDescent="0.25">
      <c r="A11" s="1" t="str">
        <v>Opening Stock</v>
      </c>
      <c r="B11" s="1">
        <v>4</v>
      </c>
      <c r="C11" s="1" t="str">
        <v>BioLegend</v>
      </c>
      <c r="D11" s="1">
        <v>17</v>
      </c>
      <c r="E11" s="1" t="str">
        <v>STOCK</v>
      </c>
      <c r="F11" s="1" t="str">
        <v>Stock</v>
      </c>
    </row>
    <row r="12" spans="1:6" x14ac:dyDescent="0.25">
      <c r="A12" s="1" t="str">
        <v>OPENING STOCK</v>
      </c>
      <c r="B12" s="1">
        <v>4</v>
      </c>
      <c r="C12" s="1" t="str">
        <v>Dharmacon</v>
      </c>
      <c r="D12" s="1">
        <v>1</v>
      </c>
      <c r="E12" s="1" t="str">
        <v>STOCK</v>
      </c>
      <c r="F12" s="1" t="str">
        <v>Stock</v>
      </c>
    </row>
    <row r="13" spans="1:6" x14ac:dyDescent="0.25">
      <c r="A13" s="1" t="str">
        <v>OPENING STOCK</v>
      </c>
      <c r="B13" s="1" t="str">
        <v>RT</v>
      </c>
      <c r="C13" s="1" t="str">
        <v>Sartorius</v>
      </c>
      <c r="D13" s="1">
        <v>23</v>
      </c>
      <c r="E13" s="1" t="str">
        <v>STOCK</v>
      </c>
      <c r="F13" s="1" t="str">
        <v>Stock</v>
      </c>
    </row>
    <row r="14" spans="1:6" x14ac:dyDescent="0.25">
      <c r="A14" s="1" t="str">
        <v>Sample (PM)</v>
      </c>
      <c r="B14" s="1">
        <v>4</v>
      </c>
      <c r="C14" s="1" t="str">
        <v>Hansa Biomed</v>
      </c>
      <c r="D14" s="1">
        <v>5</v>
      </c>
      <c r="E14" s="1" t="str">
        <v>Local</v>
      </c>
      <c r="F14" s="1" t="str">
        <v>Priyanka Madam</v>
      </c>
    </row>
    <row r="15" spans="1:6" x14ac:dyDescent="0.25">
      <c r="A15" s="1" t="str">
        <v>SOUTH CAMPUS</v>
      </c>
      <c r="B15" s="1" t="str">
        <v>RT</v>
      </c>
      <c r="C15" s="1" t="str">
        <v>HOEFER</v>
      </c>
      <c r="D15" s="1">
        <v>2</v>
      </c>
      <c r="E15" s="1" t="str">
        <v>Local</v>
      </c>
      <c r="F15" s="1" t="str">
        <v>Sample</v>
      </c>
    </row>
    <row r="16" spans="1:6" x14ac:dyDescent="0.25">
      <c r="A16" s="1" t="str">
        <v>STOCK</v>
      </c>
      <c r="B16" s="1">
        <v>4</v>
      </c>
      <c r="C16" s="1" t="str">
        <v>BioLegend</v>
      </c>
      <c r="D16" s="1">
        <v>3</v>
      </c>
      <c r="E16" s="1" t="str">
        <v>STOCK</v>
      </c>
      <c r="F16" s="1" t="str">
        <v>Stock</v>
      </c>
    </row>
    <row r="17" spans="1:6" x14ac:dyDescent="0.25">
      <c r="A17" s="1" t="str">
        <v>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STOCK</v>
      </c>
      <c r="B18" s="1">
        <v>-20</v>
      </c>
      <c r="C18" s="1" t="str">
        <v>BioLegend</v>
      </c>
      <c r="D18" s="1">
        <v>3</v>
      </c>
      <c r="E18" s="1" t="str">
        <v>STOCK</v>
      </c>
      <c r="F18" s="1" t="str">
        <v>Stock</v>
      </c>
    </row>
    <row r="19" spans="1:6" x14ac:dyDescent="0.25">
      <c r="A19" s="1" t="str">
        <v>STOCK</v>
      </c>
      <c r="B19" s="1" t="str">
        <v>RT</v>
      </c>
      <c r="C19" s="1" t="str">
        <v>Revvity</v>
      </c>
      <c r="D19" s="1">
        <v>2</v>
      </c>
      <c r="E19" s="1" t="str">
        <v>STOCK</v>
      </c>
      <c r="F19" s="1" t="str">
        <v>Stock</v>
      </c>
    </row>
    <row r="20" spans="1:6" x14ac:dyDescent="0.25">
      <c r="A20" s="1" t="str">
        <v>STOCK</v>
      </c>
      <c r="B20" s="1">
        <v>4</v>
      </c>
      <c r="C20" s="1" t="str">
        <v>BioLegend</v>
      </c>
      <c r="D20" s="1">
        <v>1</v>
      </c>
      <c r="E20" s="1" t="str">
        <v>STOCK</v>
      </c>
      <c r="F20" s="1" t="str">
        <v>Priyanka Madam</v>
      </c>
    </row>
    <row r="21" spans="1:6" x14ac:dyDescent="0.25">
      <c r="A21" s="1" t="str">
        <v>Stock</v>
      </c>
      <c r="B21" s="1">
        <v>4</v>
      </c>
      <c r="C21" s="1" t="str">
        <v>BioLegend</v>
      </c>
      <c r="D21" s="1">
        <v>9</v>
      </c>
      <c r="E21" s="1" t="str">
        <v>STOCK</v>
      </c>
      <c r="F21" s="1" t="str">
        <v>Stock</v>
      </c>
    </row>
    <row r="22" spans="1:6" x14ac:dyDescent="0.25">
      <c r="A22" s="1" t="str">
        <v>STOCK</v>
      </c>
      <c r="B22" s="1" t="str">
        <v>4</v>
      </c>
      <c r="C22" s="1" t="str">
        <v>BioLegend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 t="str">
        <v>RT</v>
      </c>
      <c r="C23" s="1" t="str">
        <v>Biotium</v>
      </c>
      <c r="D23" s="1">
        <v>5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6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Genei Lab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Genei Lab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Genei Lab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Genexis Biotech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Intron</v>
      </c>
      <c r="D30" s="1">
        <v>17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Sartorius</v>
      </c>
      <c r="D31" s="1">
        <v>71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Mp Bio</v>
      </c>
      <c r="D32" s="1">
        <v>28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Mp Bio</v>
      </c>
      <c r="D33" s="1">
        <v>11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4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BioXcell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MP Bio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UNKNOWN</v>
      </c>
      <c r="B37" s="1">
        <v>4</v>
      </c>
      <c r="C37" s="1" t="str">
        <v>BioLegend</v>
      </c>
      <c r="D37" s="1">
        <v>1</v>
      </c>
      <c r="E37" s="1" t="str">
        <v>Unknown</v>
      </c>
      <c r="F37" s="1" t="str">
        <v>Demo Vail for Vishal</v>
      </c>
    </row>
    <row r="38" spans="1:6" x14ac:dyDescent="0.25">
      <c r="A38" s="1" t="str">
        <v>UNKNOWN</v>
      </c>
      <c r="B38" s="1">
        <v>4</v>
      </c>
      <c r="C38" s="1" t="str">
        <v>BioLegend</v>
      </c>
      <c r="D38" s="1">
        <v>4</v>
      </c>
      <c r="E38" s="1" t="str">
        <v>Unknown</v>
      </c>
      <c r="F38" s="1" t="str">
        <v>DemoKit (Mohan Sir)</v>
      </c>
    </row>
    <row r="39" spans="1:6" x14ac:dyDescent="0.25">
      <c r="A39" s="1" t="str">
        <v>UNKNOWN</v>
      </c>
      <c r="B39" s="1">
        <v>4</v>
      </c>
      <c r="C39" s="1" t="str">
        <v>BioLegend</v>
      </c>
      <c r="D39" s="1">
        <v>1</v>
      </c>
      <c r="E39" s="1" t="str">
        <v>Unknown</v>
      </c>
      <c r="F39" s="1" t="str">
        <v>Mohan Sir, (Demo)</v>
      </c>
    </row>
    <row r="40" spans="1:6" x14ac:dyDescent="0.25">
      <c r="A40" s="1" t="str">
        <v>Vector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 t="str">
        <v>Address Confirmation by Vishal</v>
      </c>
    </row>
    <row r="41" spans="1:6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</row>
    <row r="42" spans="1:6" x14ac:dyDescent="0.25">
      <c r="A42" s="1"/>
      <c r="B42" s="1"/>
      <c r="C42" s="1"/>
      <c r="D42" s="1"/>
      <c r="E42" s="1"/>
      <c r="F42" s="1"/>
    </row>
    <row r="43" spans="1:6" x14ac:dyDescent="0.25">
      <c r="A43" s="1"/>
      <c r="B43" s="1"/>
      <c r="C43" s="1"/>
      <c r="D43" s="1"/>
      <c r="E43" s="1"/>
      <c r="F43" s="1"/>
    </row>
    <row r="44" spans="1:6" x14ac:dyDescent="0.25">
      <c r="A44" s="1"/>
      <c r="B44" s="1"/>
      <c r="C44" s="1"/>
      <c r="D44" s="1"/>
      <c r="E44" s="1"/>
      <c r="F44" s="1"/>
    </row>
    <row r="45" spans="1:6" x14ac:dyDescent="0.25">
      <c r="A45" s="1"/>
      <c r="B45" s="1"/>
      <c r="C45" s="1"/>
      <c r="D45" s="1"/>
      <c r="E45" s="1"/>
      <c r="F45" s="1"/>
    </row>
    <row r="46" spans="1:6" x14ac:dyDescent="0.25">
      <c r="A46" s="1"/>
      <c r="B46" s="1"/>
      <c r="C46" s="1"/>
      <c r="D46" s="1"/>
      <c r="E46" s="1"/>
      <c r="F46" s="1"/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5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45923</v>
      </c>
      <c r="B2" s="1">
        <v>58156038765</v>
      </c>
      <c r="C2" s="1">
        <v>0</v>
      </c>
      <c r="D2" s="1" t="str">
        <v>Scimax</v>
      </c>
    </row>
    <row r="3" spans="1:4" x14ac:dyDescent="0.25">
      <c r="A3" s="2">
        <v>45923</v>
      </c>
      <c r="B3" s="1">
        <v>58156038916</v>
      </c>
      <c r="C3" s="1">
        <v>0</v>
      </c>
      <c r="D3" s="1" t="str">
        <v>RG SONS</v>
      </c>
    </row>
    <row r="4" spans="1:4" x14ac:dyDescent="0.25">
      <c r="A4" s="2">
        <v>45923</v>
      </c>
      <c r="B4" s="1">
        <v>58156039233</v>
      </c>
      <c r="C4" s="1">
        <v>0</v>
      </c>
      <c r="D4" s="1" t="str">
        <v>AURIGINE ONCO</v>
      </c>
    </row>
    <row r="5" spans="1:4" x14ac:dyDescent="0.25">
      <c r="A5" s="2">
        <v>0</v>
      </c>
      <c r="B5" s="1">
        <v>0</v>
      </c>
      <c r="C5" s="1">
        <v>0</v>
      </c>
      <c r="D5" s="1">
        <v>0</v>
      </c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98">_xlfn._xlws.SORT(
  _xlfn._xlws.FILTER(
    CHOOSE({1,2,3,4,5,6,7,8},
      MasterSheet!H2:H10387,
      MasterSheet!L2:L10387,
      MasterSheet!P2:P10387,
      MasterSheet!S2:S10387,
      MasterSheet!U2:U10387,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 t="str">
        <v>BANGLORE</v>
      </c>
      <c r="G3" s="1" t="str">
        <v>Payment Hold</v>
      </c>
      <c r="H3" s="1" t="str">
        <v>OutStation</v>
      </c>
    </row>
    <row r="4" spans="1:8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 t="str">
        <v>BANGLORE</v>
      </c>
      <c r="G4" s="1" t="str">
        <v>Payment Hold</v>
      </c>
      <c r="H4" s="1" t="str">
        <v>OutStation</v>
      </c>
    </row>
    <row r="5" spans="1:8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PO Awaited</v>
      </c>
      <c r="H5" s="1" t="str">
        <v>OutStation</v>
      </c>
    </row>
    <row r="6" spans="1:8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Banglore</v>
      </c>
      <c r="G6" s="1" t="str">
        <v>Stock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Mumbai</v>
      </c>
      <c r="G8" s="1" t="str">
        <v>PO Awaited</v>
      </c>
      <c r="H8" s="1" t="str">
        <v>OutStation</v>
      </c>
    </row>
    <row r="9" spans="1:8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 t="str">
        <v>DELHI</v>
      </c>
      <c r="G9" s="1" t="str">
        <v>Priyanka Madam</v>
      </c>
      <c r="H9" s="1" t="str">
        <v>Local</v>
      </c>
    </row>
    <row r="10" spans="1:8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STOCK</v>
      </c>
      <c r="G10" s="1" t="str">
        <v>Stock</v>
      </c>
      <c r="H10" s="1" t="str">
        <v>STOCK</v>
      </c>
    </row>
    <row r="11" spans="1:8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 t="str">
        <v>STOCK</v>
      </c>
      <c r="G11" s="1" t="str">
        <v>Stock</v>
      </c>
      <c r="H11" s="1" t="str">
        <v>STOCK</v>
      </c>
    </row>
    <row r="12" spans="1:8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 t="str">
        <v>STOCK</v>
      </c>
      <c r="G12" s="1" t="str">
        <v>Stock</v>
      </c>
      <c r="H12" s="1" t="str">
        <v>STOCK</v>
      </c>
    </row>
    <row r="13" spans="1:8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 t="str">
        <v>STOCK</v>
      </c>
      <c r="G13" s="1" t="str">
        <v>Stock</v>
      </c>
      <c r="H13" s="1" t="str">
        <v>STOCK</v>
      </c>
    </row>
    <row r="14" spans="1:8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 t="str">
        <v>STOCK</v>
      </c>
      <c r="G14" s="1" t="str">
        <v>Stock</v>
      </c>
      <c r="H14" s="1" t="str">
        <v>STOCK</v>
      </c>
    </row>
    <row r="15" spans="1:8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 t="str">
        <v>STOCK</v>
      </c>
      <c r="G15" s="1" t="str">
        <v>Stock</v>
      </c>
      <c r="H15" s="1" t="str">
        <v>STOCK</v>
      </c>
    </row>
    <row r="16" spans="1:8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 t="str">
        <v>STOCK</v>
      </c>
      <c r="G16" s="1" t="str">
        <v>Stock</v>
      </c>
      <c r="H16" s="1" t="str">
        <v>STOCK</v>
      </c>
    </row>
    <row r="17" spans="1:8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 t="str">
        <v>STOCK</v>
      </c>
      <c r="G17" s="1" t="str">
        <v>Stock</v>
      </c>
      <c r="H17" s="1" t="str">
        <v>STOCK</v>
      </c>
    </row>
    <row r="18" spans="1:8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 t="str">
        <v>STOCK</v>
      </c>
      <c r="G18" s="1" t="str">
        <v>Stock</v>
      </c>
      <c r="H18" s="1" t="str">
        <v>STOCK</v>
      </c>
    </row>
    <row r="19" spans="1:8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 t="str">
        <v>STOCK</v>
      </c>
      <c r="G19" s="1" t="str">
        <v>Stock</v>
      </c>
      <c r="H19" s="1" t="str">
        <v>STOCK</v>
      </c>
    </row>
    <row r="20" spans="1:8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 t="str">
        <v>STOCK</v>
      </c>
      <c r="G20" s="1" t="str">
        <v>Stock</v>
      </c>
      <c r="H20" s="1" t="str">
        <v>STOCK</v>
      </c>
    </row>
    <row r="21" spans="1:8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 t="str">
        <v>STOCK</v>
      </c>
      <c r="G21" s="1" t="str">
        <v>Stock</v>
      </c>
      <c r="H21" s="1" t="str">
        <v>STOCK</v>
      </c>
    </row>
    <row r="22" spans="1:8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delhi</v>
      </c>
      <c r="G22" s="1" t="str">
        <v>Priyanka Madam</v>
      </c>
      <c r="H22" s="1" t="str">
        <v>Local</v>
      </c>
    </row>
    <row r="23" spans="1:8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 t="str">
        <v>Delhi</v>
      </c>
      <c r="G23" s="1" t="str">
        <v>Sample</v>
      </c>
      <c r="H23" s="1" t="str">
        <v>Local</v>
      </c>
    </row>
    <row r="24" spans="1:8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 t="str">
        <v>Delhi</v>
      </c>
      <c r="G24" s="1" t="str">
        <v>Sample</v>
      </c>
      <c r="H24" s="1" t="str">
        <v>Local</v>
      </c>
    </row>
    <row r="25" spans="1:8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STOCK</v>
      </c>
      <c r="G32" s="1" t="str">
        <v>Priyanka Madam</v>
      </c>
      <c r="H32" s="1" t="str">
        <v>STOCK</v>
      </c>
    </row>
    <row r="33" spans="1:8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 t="str">
        <v>STOCK</v>
      </c>
      <c r="G35" s="1" t="str">
        <v>Stock</v>
      </c>
      <c r="H35" s="1" t="str">
        <v>STOCK</v>
      </c>
    </row>
    <row r="36" spans="1:8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STOCK</v>
      </c>
      <c r="G36" s="1" t="str">
        <v>Stock</v>
      </c>
      <c r="H36" s="1" t="str">
        <v>STOCK</v>
      </c>
    </row>
    <row r="37" spans="1:8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v>STOCK</v>
      </c>
    </row>
    <row r="38" spans="1:8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v>STOCK</v>
      </c>
    </row>
    <row r="39" spans="1:8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v>STOCK</v>
      </c>
    </row>
    <row r="40" spans="1:8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v>STOCK</v>
      </c>
    </row>
    <row r="41" spans="1:8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 t="str">
        <v>STOCK</v>
      </c>
      <c r="G48" s="1" t="str">
        <v>Stock</v>
      </c>
      <c r="H48" s="1" t="str">
        <v>STOCK</v>
      </c>
    </row>
    <row r="49" spans="1:8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Priyanka Madam</v>
      </c>
      <c r="H84" s="1" t="str">
        <v>STOCK</v>
      </c>
    </row>
    <row r="85" spans="1:8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Unknown</v>
      </c>
      <c r="G94" s="1" t="str">
        <v>Demo Vail for Vishal</v>
      </c>
      <c r="H94" s="1" t="str">
        <v>Unknown</v>
      </c>
    </row>
    <row r="95" spans="1:8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Unknown</v>
      </c>
      <c r="G95" s="72" t="str">
        <v>DemoKit (Mohan Sir)</v>
      </c>
      <c r="H95" t="str">
        <v>Unknown</v>
      </c>
    </row>
    <row r="96" spans="1:8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Unknown</v>
      </c>
      <c r="G96" s="1" t="str">
        <v>DemoKit (Mohan Sir)</v>
      </c>
      <c r="H96" t="str">
        <v>Unknown</v>
      </c>
    </row>
    <row r="97" spans="1:8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Unknown</v>
      </c>
      <c r="G97" s="1" t="str">
        <v>Mohan Sir, (Demo)</v>
      </c>
      <c r="H97" t="str">
        <v>Unknown</v>
      </c>
    </row>
    <row r="98" spans="1:8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 t="str">
        <v>Punjab</v>
      </c>
      <c r="G98" s="1" t="str">
        <v>Address Confirmation by Vishal</v>
      </c>
      <c r="H98" t="str">
        <v>OutStation</v>
      </c>
    </row>
    <row r="99" spans="1:8" x14ac:dyDescent="0.25">
      <c r="A99" s="1"/>
      <c r="B99" s="1"/>
      <c r="C99" s="1"/>
      <c r="D99" s="1"/>
      <c r="E99" s="1"/>
      <c r="F99" s="1"/>
      <c r="G99" s="1"/>
    </row>
    <row r="100" spans="1:8" x14ac:dyDescent="0.25">
      <c r="A100" s="1"/>
      <c r="B100" s="1"/>
      <c r="C100" s="1"/>
      <c r="D100" s="1"/>
      <c r="E100" s="1"/>
      <c r="F100" s="1"/>
      <c r="G100" s="1"/>
    </row>
    <row r="101" spans="1:8" x14ac:dyDescent="0.25">
      <c r="A101" s="1"/>
      <c r="B101" s="1"/>
      <c r="C101" s="1"/>
      <c r="D101" s="1"/>
      <c r="E101" s="1"/>
      <c r="F101" s="1"/>
      <c r="G101" s="1"/>
    </row>
    <row r="102" spans="1:8" x14ac:dyDescent="0.25">
      <c r="A102" s="1"/>
      <c r="B102" s="1"/>
      <c r="C102" s="1"/>
      <c r="D102" s="1"/>
      <c r="E102" s="1"/>
      <c r="F102" s="1"/>
      <c r="G102" s="1"/>
    </row>
    <row r="103" spans="1:8" x14ac:dyDescent="0.25">
      <c r="A103" s="1"/>
      <c r="B103" s="1"/>
      <c r="C103" s="1"/>
      <c r="D103" s="1"/>
      <c r="E103" s="1"/>
      <c r="F103" s="1"/>
      <c r="G103" s="1"/>
    </row>
    <row r="104" spans="1:8" x14ac:dyDescent="0.25">
      <c r="A104" s="1"/>
      <c r="B104" s="1"/>
      <c r="C104" s="1"/>
      <c r="D104" s="1"/>
      <c r="E104" s="1"/>
      <c r="F104" s="1"/>
      <c r="G104" s="1"/>
    </row>
    <row r="105" spans="1:8" x14ac:dyDescent="0.25">
      <c r="A105" s="1"/>
      <c r="B105" s="1"/>
      <c r="C105" s="1"/>
      <c r="D105" s="1"/>
      <c r="E105" s="1"/>
      <c r="F105" s="1"/>
      <c r="G105" s="1"/>
    </row>
    <row r="106" spans="1:8" x14ac:dyDescent="0.25">
      <c r="A106" s="1"/>
      <c r="B106" s="1"/>
      <c r="C106" s="1"/>
      <c r="D106" s="1"/>
      <c r="E106" s="1"/>
      <c r="F106" s="1"/>
      <c r="G106" s="1"/>
    </row>
    <row r="107" spans="1:8" x14ac:dyDescent="0.25">
      <c r="A107" s="1"/>
      <c r="B107" s="1"/>
      <c r="C107" s="1"/>
      <c r="D107" s="1"/>
      <c r="E107" s="1"/>
      <c r="F107" s="1"/>
      <c r="G107" s="1"/>
    </row>
    <row r="108" spans="1:8" x14ac:dyDescent="0.25">
      <c r="A108" s="1"/>
      <c r="B108" s="1"/>
      <c r="C108" s="1"/>
      <c r="D108" s="1"/>
      <c r="E108" s="1"/>
      <c r="F108" s="1"/>
      <c r="G108" s="1"/>
    </row>
    <row r="109" spans="1:8" x14ac:dyDescent="0.25">
      <c r="A109" s="1"/>
      <c r="B109" s="1"/>
      <c r="C109" s="1"/>
      <c r="D109" s="1"/>
      <c r="E109" s="1"/>
      <c r="F109" s="1"/>
      <c r="G109" s="1"/>
    </row>
    <row r="110" spans="1:8" x14ac:dyDescent="0.25">
      <c r="A110" s="1"/>
      <c r="B110" s="1"/>
      <c r="C110" s="1"/>
      <c r="D110" s="1"/>
      <c r="E110" s="1"/>
      <c r="F110" s="1"/>
      <c r="G110" s="1"/>
    </row>
    <row r="111" spans="1:8" x14ac:dyDescent="0.25">
      <c r="A111" s="1"/>
      <c r="B111" s="1"/>
      <c r="C111" s="1"/>
      <c r="D111" s="1"/>
      <c r="E111" s="1"/>
      <c r="F111" s="1"/>
      <c r="G111" s="1"/>
    </row>
    <row r="112" spans="1:8" x14ac:dyDescent="0.25">
      <c r="A112" s="1"/>
      <c r="B112" s="1"/>
      <c r="C112" s="1"/>
      <c r="D112" s="1"/>
      <c r="E112" s="1"/>
      <c r="F112" s="1"/>
      <c r="G112" s="1"/>
    </row>
    <row r="113" spans="1:7" x14ac:dyDescent="0.25">
      <c r="A113" s="1"/>
      <c r="B113" s="1"/>
      <c r="C113" s="1"/>
      <c r="D113" s="1"/>
      <c r="E113" s="1"/>
      <c r="F113" s="1"/>
      <c r="G113" s="1"/>
    </row>
    <row r="114" spans="1:7" x14ac:dyDescent="0.25">
      <c r="A114" s="1"/>
      <c r="B114" s="1"/>
      <c r="C114" s="1"/>
      <c r="D114" s="1"/>
      <c r="E114" s="1"/>
      <c r="F114" s="1"/>
      <c r="G114" s="1"/>
    </row>
    <row r="115" spans="1:7" x14ac:dyDescent="0.25">
      <c r="A115" s="1"/>
      <c r="B115" s="1"/>
      <c r="C115" s="1"/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  <row r="120" spans="1:7" x14ac:dyDescent="0.25">
      <c r="A120" s="1"/>
      <c r="B120" s="1"/>
      <c r="C120" s="1"/>
      <c r="D120" s="1"/>
      <c r="E120" s="1"/>
      <c r="F120" s="1"/>
      <c r="G120" s="1"/>
    </row>
    <row r="121" spans="1:7" x14ac:dyDescent="0.25">
      <c r="A121" s="1"/>
      <c r="B121" s="1"/>
      <c r="C121" s="1"/>
      <c r="D121" s="1"/>
      <c r="E121" s="1"/>
      <c r="F121" s="1"/>
      <c r="G121" s="1"/>
    </row>
    <row r="122" spans="1:7" x14ac:dyDescent="0.25">
      <c r="A122" s="1"/>
      <c r="B122" s="1"/>
      <c r="C122" s="1"/>
      <c r="D122" s="1"/>
      <c r="E122" s="1"/>
      <c r="F122" s="1"/>
      <c r="G122" s="1"/>
    </row>
    <row r="123" spans="1:7" x14ac:dyDescent="0.25">
      <c r="A123" s="1"/>
      <c r="B123" s="1"/>
      <c r="C123" s="1"/>
      <c r="D123" s="1"/>
      <c r="E123" s="1"/>
      <c r="F123" s="1"/>
      <c r="G123" s="1"/>
    </row>
    <row r="124" spans="1:7" x14ac:dyDescent="0.25">
      <c r="A124" s="1"/>
      <c r="B124" s="1"/>
      <c r="C124" s="1"/>
      <c r="D124" s="1"/>
      <c r="E124" s="1"/>
      <c r="F124" s="1"/>
      <c r="G124" s="1"/>
    </row>
    <row r="125" spans="1:7" x14ac:dyDescent="0.25">
      <c r="A125" s="1"/>
      <c r="B125" s="1"/>
      <c r="C125" s="1"/>
      <c r="D125" s="1"/>
      <c r="E125" s="1"/>
      <c r="F125" s="1"/>
      <c r="G125" s="1"/>
    </row>
    <row r="126" spans="1:7" x14ac:dyDescent="0.25">
      <c r="A126" s="1"/>
      <c r="B126" s="1"/>
      <c r="C126" s="1"/>
      <c r="D126" s="1"/>
      <c r="E126" s="1"/>
      <c r="F126" s="1"/>
      <c r="G126" s="1"/>
    </row>
    <row r="127" spans="1:7" x14ac:dyDescent="0.25">
      <c r="A127" s="1"/>
      <c r="B127" s="1"/>
      <c r="C127" s="1"/>
      <c r="D127" s="1"/>
      <c r="E127" s="1"/>
      <c r="F127" s="1"/>
      <c r="G127" s="1"/>
    </row>
    <row r="128" spans="1:7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66"/>
  <sheetViews>
    <sheetView topLeftCell="A2748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6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20</v>
      </c>
      <c r="H2159" s="1">
        <v>0</v>
      </c>
      <c r="I2159" s="1">
        <v>20</v>
      </c>
      <c r="J2159" s="1" t="str">
        <v>STOCK</v>
      </c>
      <c r="K2159" s="1" t="str">
        <v>Stock</v>
      </c>
      <c r="L2159" s="1">
        <f t="shared" si="99"/>
        <v>47800</v>
      </c>
      <c r="M2159" s="1">
        <f t="shared" si="100"/>
        <v>0</v>
      </c>
      <c r="N2159" s="1">
        <f t="shared" si="101"/>
        <v>47800</v>
      </c>
    </row>
    <row r="2160" spans="1:14" x14ac:dyDescent="0.25">
      <c r="A2160" s="1" t="str">
        <v>Sartorius</v>
      </c>
      <c r="B2160" s="1">
        <v>6500</v>
      </c>
      <c r="C2160" s="1" t="str">
        <v>251519301930</v>
      </c>
      <c r="D2160" s="2">
        <v>45877</v>
      </c>
      <c r="E2160" s="2">
        <v>45883</v>
      </c>
      <c r="F2160" s="1" t="str">
        <v>VS15T21</v>
      </c>
      <c r="G2160" s="1">
        <v>4</v>
      </c>
      <c r="H2160" s="1">
        <v>0</v>
      </c>
      <c r="I2160" s="1">
        <v>4</v>
      </c>
      <c r="J2160" s="1" t="str">
        <v>STOCK</v>
      </c>
      <c r="K2160" s="1" t="str">
        <v>Stock</v>
      </c>
      <c r="L2160" s="1">
        <f t="shared" si="99"/>
        <v>26000</v>
      </c>
      <c r="M2160" s="1">
        <f t="shared" si="100"/>
        <v>0</v>
      </c>
      <c r="N2160" s="1">
        <f t="shared" si="101"/>
        <v>26000</v>
      </c>
    </row>
    <row r="2161" spans="1:14" x14ac:dyDescent="0.25">
      <c r="A2161" s="1" t="str">
        <v>Hansa Biomed</v>
      </c>
      <c r="B2161" s="1">
        <v>13728</v>
      </c>
      <c r="C2161" s="1" t="str">
        <v>25-3391</v>
      </c>
      <c r="D2161" s="2">
        <v>45888</v>
      </c>
      <c r="E2161" s="2">
        <v>45896</v>
      </c>
      <c r="F2161" s="1" t="str">
        <v>HBM-TFF-EVS-S</v>
      </c>
      <c r="G2161" s="1">
        <v>1</v>
      </c>
      <c r="H2161" s="1">
        <v>1</v>
      </c>
      <c r="I2161" s="1">
        <v>0</v>
      </c>
      <c r="J2161" s="1" t="str">
        <v>Pune</v>
      </c>
      <c r="K2161" s="1">
        <v>0</v>
      </c>
      <c r="L2161" s="1">
        <f t="shared" si="99"/>
        <v>13728</v>
      </c>
      <c r="M2161" s="1">
        <f t="shared" si="100"/>
        <v>13728</v>
      </c>
      <c r="N2161" s="1">
        <f t="shared" si="101"/>
        <v>0</v>
      </c>
    </row>
    <row r="2162" spans="1:14" x14ac:dyDescent="0.25">
      <c r="A2162" s="1" t="str">
        <v>Hansa Biomed</v>
      </c>
      <c r="B2162" s="1">
        <v>0</v>
      </c>
      <c r="C2162" s="1" t="str">
        <v>25-3391</v>
      </c>
      <c r="D2162" s="2">
        <v>45888</v>
      </c>
      <c r="E2162" s="2">
        <v>45896</v>
      </c>
      <c r="F2162" s="1" t="str">
        <v>HBM-EXP-B2.5</v>
      </c>
      <c r="G2162" s="1">
        <v>5</v>
      </c>
      <c r="H2162" s="1">
        <v>0</v>
      </c>
      <c r="I2162" s="1">
        <v>5</v>
      </c>
      <c r="J2162" s="1" t="str">
        <v>delhi</v>
      </c>
      <c r="K2162" s="1" t="str">
        <v>Priyanka Madam</v>
      </c>
      <c r="L2162" s="1">
        <f t="shared" si="99"/>
        <v>0</v>
      </c>
      <c r="M2162" s="1">
        <f t="shared" si="100"/>
        <v>0</v>
      </c>
      <c r="N2162" s="1">
        <f t="shared" si="101"/>
        <v>0</v>
      </c>
    </row>
    <row r="2163" spans="1:14" x14ac:dyDescent="0.25">
      <c r="A2163" s="1" t="str">
        <v>Mp Bio</v>
      </c>
      <c r="B2163" s="1">
        <v>0</v>
      </c>
      <c r="C2163" s="1" t="str">
        <v>Opening Stock</v>
      </c>
      <c r="D2163" s="2">
        <v>45808</v>
      </c>
      <c r="E2163" s="2">
        <v>45808</v>
      </c>
      <c r="F2163" s="1">
        <v>814326</v>
      </c>
      <c r="G2163" s="1">
        <v>2</v>
      </c>
      <c r="H2163" s="1">
        <v>0</v>
      </c>
      <c r="I2163" s="1">
        <v>2</v>
      </c>
      <c r="J2163" s="1" t="str">
        <v>STOCK</v>
      </c>
      <c r="K2163" s="1" t="str">
        <v>Stock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1320</v>
      </c>
      <c r="C2164" s="1" t="str">
        <v>Opening Stock</v>
      </c>
      <c r="D2164" s="2">
        <v>45808</v>
      </c>
      <c r="E2164" s="2">
        <v>45808</v>
      </c>
      <c r="F2164" s="1">
        <v>194825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2640</v>
      </c>
      <c r="M2164" s="1">
        <f t="shared" si="100"/>
        <v>0</v>
      </c>
      <c r="N2164" s="1">
        <f t="shared" si="101"/>
        <v>2640</v>
      </c>
    </row>
    <row r="2165" spans="1:14" x14ac:dyDescent="0.25">
      <c r="A2165" s="1" t="str">
        <v>Mp Bio</v>
      </c>
      <c r="B2165" s="1">
        <v>3266.4</v>
      </c>
      <c r="C2165" s="1" t="str">
        <v>Opening Stock</v>
      </c>
      <c r="D2165" s="2">
        <v>45808</v>
      </c>
      <c r="E2165" s="2">
        <v>45808</v>
      </c>
      <c r="F2165" s="1">
        <v>104772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6532.8</v>
      </c>
      <c r="M2165" s="1">
        <f t="shared" si="100"/>
        <v>0</v>
      </c>
      <c r="N2165" s="1">
        <f t="shared" si="101"/>
        <v>6532.8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100570</v>
      </c>
      <c r="G2166" s="1">
        <v>1</v>
      </c>
      <c r="H2166" s="1">
        <v>0</v>
      </c>
      <c r="I2166" s="1">
        <v>1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152574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3811.2</v>
      </c>
      <c r="C2168" s="1" t="str">
        <v>Opening Stock</v>
      </c>
      <c r="D2168" s="2">
        <v>45808</v>
      </c>
      <c r="E2168" s="2">
        <v>45808</v>
      </c>
      <c r="F2168" s="1">
        <v>193982</v>
      </c>
      <c r="G2168" s="1">
        <v>4</v>
      </c>
      <c r="H2168" s="1">
        <v>0</v>
      </c>
      <c r="I2168" s="1">
        <v>4</v>
      </c>
      <c r="J2168" s="1" t="str">
        <v>STOCK</v>
      </c>
      <c r="K2168" s="1" t="str">
        <v>Stock</v>
      </c>
      <c r="L2168" s="1">
        <f t="shared" si="99"/>
        <v>15244.8</v>
      </c>
      <c r="M2168" s="1">
        <f t="shared" si="100"/>
        <v>0</v>
      </c>
      <c r="N2168" s="1">
        <f t="shared" si="101"/>
        <v>15244.8</v>
      </c>
    </row>
    <row r="2169" spans="1:14" x14ac:dyDescent="0.25">
      <c r="A2169" s="1" t="str">
        <v>Mp Bio</v>
      </c>
      <c r="B2169" s="1">
        <v>1252.3</v>
      </c>
      <c r="C2169" s="1" t="str">
        <v>Opening Stock</v>
      </c>
      <c r="D2169" s="2">
        <v>45808</v>
      </c>
      <c r="E2169" s="2">
        <v>45808</v>
      </c>
      <c r="F2169" s="1">
        <v>1860454</v>
      </c>
      <c r="G2169" s="1">
        <v>1</v>
      </c>
      <c r="H2169" s="1">
        <v>1</v>
      </c>
      <c r="I2169" s="1">
        <v>0</v>
      </c>
      <c r="J2169" s="1" t="str">
        <v>DELHI</v>
      </c>
      <c r="K2169" s="1">
        <v>0</v>
      </c>
      <c r="L2169" s="1">
        <f t="shared" si="99"/>
        <v>1252.3</v>
      </c>
      <c r="M2169" s="1">
        <f t="shared" si="100"/>
        <v>1252.3</v>
      </c>
      <c r="N2169" s="1">
        <f t="shared" si="101"/>
        <v>0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1252.3</v>
      </c>
      <c r="M2170" s="1">
        <f t="shared" si="100"/>
        <v>0</v>
      </c>
      <c r="N2170" s="1">
        <f t="shared" si="101"/>
        <v>1252.3</v>
      </c>
    </row>
    <row r="2171" spans="1:14" x14ac:dyDescent="0.25">
      <c r="A2171" s="1" t="str">
        <v>Mp Bio</v>
      </c>
      <c r="B2171" s="1">
        <v>4397.6000000000004</v>
      </c>
      <c r="C2171" s="1" t="str">
        <v>Opening Stock</v>
      </c>
      <c r="D2171" s="2">
        <v>45808</v>
      </c>
      <c r="E2171" s="2">
        <v>45808</v>
      </c>
      <c r="F2171" s="1">
        <v>6552050</v>
      </c>
      <c r="G2171" s="1">
        <v>5</v>
      </c>
      <c r="H2171" s="1">
        <v>5</v>
      </c>
      <c r="I2171" s="1">
        <v>0</v>
      </c>
      <c r="J2171" s="1" t="e">
        <v>#N/A</v>
      </c>
      <c r="K2171" s="1">
        <v>0</v>
      </c>
      <c r="L2171" s="1">
        <f t="shared" si="99"/>
        <v>21988</v>
      </c>
      <c r="M2171" s="1">
        <f t="shared" si="100"/>
        <v>21988</v>
      </c>
      <c r="N2171" s="1">
        <f t="shared" si="101"/>
        <v>0</v>
      </c>
    </row>
    <row r="2172" spans="1:14" x14ac:dyDescent="0.25">
      <c r="A2172" s="1" t="str">
        <v>Mp Bio</v>
      </c>
      <c r="B2172" s="1">
        <v>13155</v>
      </c>
      <c r="C2172" s="1" t="str">
        <v>Opening Stock</v>
      </c>
      <c r="D2172" s="2">
        <v>45808</v>
      </c>
      <c r="E2172" s="2">
        <v>45808</v>
      </c>
      <c r="F2172" s="1">
        <v>6553050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13155</v>
      </c>
      <c r="M2172" s="1">
        <f t="shared" si="100"/>
        <v>0</v>
      </c>
      <c r="N2172" s="1">
        <f t="shared" si="101"/>
        <v>13155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1</v>
      </c>
      <c r="I2173" s="1">
        <v>0</v>
      </c>
      <c r="J2173" s="1" t="e">
        <v>#N/A</v>
      </c>
      <c r="K2173" s="1">
        <v>0</v>
      </c>
      <c r="L2173" s="1">
        <f t="shared" si="99"/>
        <v>13155</v>
      </c>
      <c r="M2173" s="1">
        <f t="shared" si="100"/>
        <v>13155</v>
      </c>
      <c r="N2173" s="1">
        <f t="shared" si="101"/>
        <v>0</v>
      </c>
    </row>
    <row r="2174" spans="1:14" x14ac:dyDescent="0.25">
      <c r="A2174" s="1" t="str">
        <v>Mp Bio</v>
      </c>
      <c r="B2174" s="1">
        <v>1912</v>
      </c>
      <c r="C2174" s="1" t="str">
        <v>Opening Stock</v>
      </c>
      <c r="D2174" s="2">
        <v>45808</v>
      </c>
      <c r="E2174" s="2">
        <v>45808</v>
      </c>
      <c r="F2174" s="1">
        <v>194002</v>
      </c>
      <c r="G2174" s="1">
        <v>2</v>
      </c>
      <c r="H2174" s="1">
        <v>0</v>
      </c>
      <c r="I2174" s="1">
        <v>2</v>
      </c>
      <c r="J2174" s="1" t="str">
        <v>STOCK</v>
      </c>
      <c r="K2174" s="1" t="str">
        <v>Stock</v>
      </c>
      <c r="L2174" s="1">
        <f t="shared" si="99"/>
        <v>3824</v>
      </c>
      <c r="M2174" s="1">
        <f t="shared" si="100"/>
        <v>0</v>
      </c>
      <c r="N2174" s="1">
        <f t="shared" si="101"/>
        <v>3824</v>
      </c>
    </row>
    <row r="2175" spans="1:14" x14ac:dyDescent="0.25">
      <c r="A2175" s="1" t="str">
        <v>Mp Bio</v>
      </c>
      <c r="B2175" s="1">
        <v>0</v>
      </c>
      <c r="C2175" s="1" t="str">
        <v>MP/LS/25-26/0617</v>
      </c>
      <c r="D2175" s="2">
        <v>45825</v>
      </c>
      <c r="E2175" s="2">
        <v>45828</v>
      </c>
      <c r="F2175" s="1">
        <v>2100201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0</v>
      </c>
      <c r="M2175" s="1">
        <f t="shared" si="100"/>
        <v>0</v>
      </c>
      <c r="N2175" s="1">
        <f t="shared" si="101"/>
        <v>0</v>
      </c>
    </row>
    <row r="2176" spans="1:14" x14ac:dyDescent="0.25">
      <c r="A2176" s="1" t="str">
        <v>Mp Bio</v>
      </c>
      <c r="B2176" s="1">
        <v>12906.08</v>
      </c>
      <c r="C2176" s="1" t="str">
        <v>MP/LS/25-26/0530</v>
      </c>
      <c r="D2176" s="2">
        <v>45817</v>
      </c>
      <c r="E2176" s="2">
        <v>45821</v>
      </c>
      <c r="F2176" s="1" t="str">
        <v>092921154</v>
      </c>
      <c r="G2176" s="1">
        <v>1</v>
      </c>
      <c r="H2176" s="1">
        <v>1</v>
      </c>
      <c r="I2176" s="1">
        <v>0</v>
      </c>
      <c r="J2176" s="1" t="str">
        <v>Gujrat</v>
      </c>
      <c r="K2176" s="1">
        <v>0</v>
      </c>
      <c r="L2176" s="1">
        <f t="shared" si="99"/>
        <v>12906.08</v>
      </c>
      <c r="M2176" s="1">
        <f t="shared" si="100"/>
        <v>12906.08</v>
      </c>
      <c r="N2176" s="1">
        <f t="shared" si="101"/>
        <v>0</v>
      </c>
    </row>
    <row r="2177" spans="1:14" x14ac:dyDescent="0.25">
      <c r="A2177" s="1" t="str">
        <v>Mp Bio</v>
      </c>
      <c r="B2177" s="1">
        <v>20000</v>
      </c>
      <c r="C2177" s="1" t="str">
        <v>MP/LS/25-26/0530</v>
      </c>
      <c r="D2177" s="2">
        <v>45817</v>
      </c>
      <c r="E2177" s="2">
        <v>45821</v>
      </c>
      <c r="F2177" s="1" t="str">
        <v>0210057005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20000</v>
      </c>
      <c r="M2177" s="1">
        <f t="shared" si="100"/>
        <v>20000</v>
      </c>
      <c r="N2177" s="1">
        <f t="shared" si="101"/>
        <v>0</v>
      </c>
    </row>
    <row r="2178" spans="1:14" x14ac:dyDescent="0.25">
      <c r="A2178" s="1" t="str">
        <v>Mp Bio</v>
      </c>
      <c r="B2178" s="1">
        <v>9925.69</v>
      </c>
      <c r="C2178" s="1" t="str">
        <v>MP/LS/25-26/0530</v>
      </c>
      <c r="D2178" s="2">
        <v>45817</v>
      </c>
      <c r="E2178" s="2">
        <v>45821</v>
      </c>
      <c r="F2178" s="1" t="str">
        <v>08320922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9925.69</v>
      </c>
      <c r="M2178" s="1">
        <f t="shared" si="100"/>
        <v>9925.69</v>
      </c>
      <c r="N2178" s="1">
        <f t="shared" si="101"/>
        <v>0</v>
      </c>
    </row>
    <row r="2179" spans="1:14" x14ac:dyDescent="0.25">
      <c r="A2179" s="1" t="str">
        <v>Mp Bio</v>
      </c>
      <c r="B2179" s="1">
        <v>8000</v>
      </c>
      <c r="C2179" s="1" t="str">
        <v>MP/LS/25-26/0601</v>
      </c>
      <c r="D2179" s="2">
        <v>45824</v>
      </c>
      <c r="E2179" s="2">
        <v>45828</v>
      </c>
      <c r="F2179" s="1">
        <v>903050853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8000</v>
      </c>
      <c r="M2179" s="1">
        <f t="shared" ref="M2179:M2242" si="103">H2179*B2179</f>
        <v>8000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2688.75</v>
      </c>
      <c r="C2180" s="1" t="str">
        <v>MP/LS/25-26/0617</v>
      </c>
      <c r="D2180" s="2">
        <v>45825</v>
      </c>
      <c r="E2180" s="2">
        <v>45828</v>
      </c>
      <c r="F2180" s="1" t="str">
        <v>0210054310</v>
      </c>
      <c r="G2180" s="1">
        <v>5</v>
      </c>
      <c r="H2180" s="1">
        <v>5</v>
      </c>
      <c r="I2180" s="1">
        <v>0</v>
      </c>
      <c r="J2180" s="1" t="str">
        <v>Delhi</v>
      </c>
      <c r="K2180" s="1">
        <v>0</v>
      </c>
      <c r="L2180" s="1">
        <f t="shared" si="102"/>
        <v>13443.75</v>
      </c>
      <c r="M2180" s="1">
        <f t="shared" si="103"/>
        <v>13443.75</v>
      </c>
      <c r="N2180" s="1">
        <f t="shared" si="104"/>
        <v>0</v>
      </c>
    </row>
    <row r="2181" spans="1:14" x14ac:dyDescent="0.25">
      <c r="A2181" s="1" t="str">
        <v>Mp Bio</v>
      </c>
      <c r="B2181" s="1">
        <v>9097.7999999999993</v>
      </c>
      <c r="C2181" s="1" t="str">
        <v>MP/LS/25-26/0617</v>
      </c>
      <c r="D2181" s="2">
        <v>45825</v>
      </c>
      <c r="E2181" s="2">
        <v>45828</v>
      </c>
      <c r="F2181" s="1">
        <v>114511012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9097.7999999999993</v>
      </c>
      <c r="M2181" s="1">
        <f t="shared" si="103"/>
        <v>9097.7999999999993</v>
      </c>
      <c r="N2181" s="1">
        <f t="shared" si="104"/>
        <v>0</v>
      </c>
    </row>
    <row r="2182" spans="1:14" x14ac:dyDescent="0.25">
      <c r="A2182" s="1" t="str">
        <v>Mp Bio</v>
      </c>
      <c r="B2182" s="1">
        <v>5200.26</v>
      </c>
      <c r="C2182" s="1" t="str">
        <v>MP/LS/25-26/0617</v>
      </c>
      <c r="D2182" s="2">
        <v>45825</v>
      </c>
      <c r="E2182" s="2">
        <v>45828</v>
      </c>
      <c r="F2182" s="1">
        <v>112100200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5200.26</v>
      </c>
      <c r="M2182" s="1">
        <f t="shared" si="103"/>
        <v>5200.26</v>
      </c>
      <c r="N2182" s="1">
        <f t="shared" si="104"/>
        <v>0</v>
      </c>
    </row>
    <row r="2183" spans="1:14" x14ac:dyDescent="0.25">
      <c r="A2183" s="1" t="str">
        <v>Mp Bio</v>
      </c>
      <c r="B2183" s="1">
        <v>5384.34</v>
      </c>
      <c r="C2183" s="1" t="str">
        <v>MP/LS/25-26/0644</v>
      </c>
      <c r="D2183" s="2">
        <v>45827</v>
      </c>
      <c r="E2183" s="2">
        <v>45834</v>
      </c>
      <c r="F2183" s="1">
        <v>154210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5384.34</v>
      </c>
      <c r="M2183" s="1">
        <f t="shared" si="103"/>
        <v>5384.34</v>
      </c>
      <c r="N2183" s="1">
        <f t="shared" si="104"/>
        <v>0</v>
      </c>
    </row>
    <row r="2184" spans="1:14" x14ac:dyDescent="0.25">
      <c r="A2184" s="1" t="str">
        <v>Mp Bio</v>
      </c>
      <c r="B2184" s="1">
        <v>16000</v>
      </c>
      <c r="C2184" s="1" t="str">
        <v>MP/LS/25-26/0658</v>
      </c>
      <c r="D2184" s="2">
        <v>45828</v>
      </c>
      <c r="E2184" s="2">
        <v>45834</v>
      </c>
      <c r="F2184" s="1" t="str">
        <v>092913726</v>
      </c>
      <c r="G2184" s="1">
        <v>10</v>
      </c>
      <c r="H2184" s="1">
        <v>0</v>
      </c>
      <c r="I2184" s="1">
        <v>10</v>
      </c>
      <c r="J2184" s="1" t="str">
        <v>STOCK</v>
      </c>
      <c r="K2184" s="1" t="str">
        <v>Stock</v>
      </c>
      <c r="L2184" s="1">
        <f t="shared" si="102"/>
        <v>160000</v>
      </c>
      <c r="M2184" s="1">
        <f t="shared" si="103"/>
        <v>0</v>
      </c>
      <c r="N2184" s="1">
        <f t="shared" si="104"/>
        <v>160000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7</v>
      </c>
      <c r="H2185" s="1">
        <v>7</v>
      </c>
      <c r="I2185" s="1">
        <v>0</v>
      </c>
      <c r="J2185" s="1" t="str">
        <v>Delhi</v>
      </c>
      <c r="K2185" s="1">
        <v>0</v>
      </c>
      <c r="L2185" s="1">
        <f t="shared" si="102"/>
        <v>112000</v>
      </c>
      <c r="M2185" s="1">
        <f t="shared" si="103"/>
        <v>112000</v>
      </c>
      <c r="N2185" s="1">
        <f t="shared" si="104"/>
        <v>0</v>
      </c>
    </row>
    <row r="2186" spans="1:14" x14ac:dyDescent="0.25">
      <c r="A2186" s="1" t="str">
        <v>Mp Bio</v>
      </c>
      <c r="B2186" s="1">
        <v>9414.86</v>
      </c>
      <c r="C2186" s="1" t="str">
        <v>MP/LS/25-26/0078</v>
      </c>
      <c r="D2186" s="2">
        <v>45845</v>
      </c>
      <c r="E2186" s="2">
        <v>45849</v>
      </c>
      <c r="F2186" s="1">
        <v>4520012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9414.86</v>
      </c>
      <c r="M2186" s="1">
        <f t="shared" si="103"/>
        <v>9414.86</v>
      </c>
      <c r="N2186" s="1">
        <f t="shared" si="104"/>
        <v>0</v>
      </c>
    </row>
    <row r="2187" spans="1:14" x14ac:dyDescent="0.25">
      <c r="A2187" s="1" t="str">
        <v>Mp Bio</v>
      </c>
      <c r="B2187" s="1">
        <v>29251.02</v>
      </c>
      <c r="C2187" s="1" t="str">
        <v>MP/LS/25-26/0078</v>
      </c>
      <c r="D2187" s="2">
        <v>45845</v>
      </c>
      <c r="E2187" s="2">
        <v>45849</v>
      </c>
      <c r="F2187" s="1">
        <v>4430022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29251.02</v>
      </c>
      <c r="M2187" s="1">
        <f t="shared" si="103"/>
        <v>29251.02</v>
      </c>
      <c r="N2187" s="1">
        <f t="shared" si="104"/>
        <v>0</v>
      </c>
    </row>
    <row r="2188" spans="1:14" x14ac:dyDescent="0.25">
      <c r="A2188" s="1" t="str">
        <v>Mp Bio</v>
      </c>
      <c r="B2188" s="1">
        <v>8450</v>
      </c>
      <c r="C2188" s="1" t="str">
        <v>MP/LS/25-26/0906</v>
      </c>
      <c r="D2188" s="2">
        <v>45856</v>
      </c>
      <c r="E2188" s="2">
        <v>45861</v>
      </c>
      <c r="F2188" s="1">
        <v>6542050</v>
      </c>
      <c r="G2188" s="1">
        <v>1</v>
      </c>
      <c r="H2188" s="1">
        <v>0</v>
      </c>
      <c r="I2188" s="1">
        <v>1</v>
      </c>
      <c r="J2188" s="1" t="str">
        <v>STOCK</v>
      </c>
      <c r="K2188" s="1" t="str">
        <v>Stock</v>
      </c>
      <c r="L2188" s="1">
        <f t="shared" si="102"/>
        <v>8450</v>
      </c>
      <c r="M2188" s="1">
        <f t="shared" si="103"/>
        <v>0</v>
      </c>
      <c r="N2188" s="1">
        <f t="shared" si="104"/>
        <v>8450</v>
      </c>
    </row>
    <row r="2189" spans="1:14" x14ac:dyDescent="0.25">
      <c r="A2189" s="1" t="str">
        <v>Mp Bio</v>
      </c>
      <c r="B2189" s="1">
        <v>16355</v>
      </c>
      <c r="C2189" s="1" t="str">
        <v>MP/LS/25-26/0906</v>
      </c>
      <c r="D2189" s="2">
        <v>45856</v>
      </c>
      <c r="E2189" s="2">
        <v>45861</v>
      </c>
      <c r="F2189" s="1">
        <v>6539025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16355</v>
      </c>
      <c r="M2189" s="1">
        <f t="shared" si="103"/>
        <v>0</v>
      </c>
      <c r="N2189" s="1">
        <f t="shared" si="104"/>
        <v>16355</v>
      </c>
    </row>
    <row r="2190" spans="1:14" x14ac:dyDescent="0.25">
      <c r="A2190" s="1" t="str">
        <v>Mp Bio</v>
      </c>
      <c r="B2190" s="1">
        <v>5225</v>
      </c>
      <c r="C2190" s="1" t="str">
        <v>MP/LS/25-26/0906</v>
      </c>
      <c r="D2190" s="2">
        <v>45856</v>
      </c>
      <c r="E2190" s="2">
        <v>45861</v>
      </c>
      <c r="F2190" s="1">
        <v>6552050</v>
      </c>
      <c r="G2190" s="1">
        <v>6</v>
      </c>
      <c r="H2190" s="1">
        <v>0</v>
      </c>
      <c r="I2190" s="1">
        <v>6</v>
      </c>
      <c r="J2190" s="1" t="str">
        <v>STOCK</v>
      </c>
      <c r="K2190" s="1" t="str">
        <v>Stock</v>
      </c>
      <c r="L2190" s="1">
        <f t="shared" si="102"/>
        <v>31350</v>
      </c>
      <c r="M2190" s="1">
        <f t="shared" si="103"/>
        <v>0</v>
      </c>
      <c r="N2190" s="1">
        <f t="shared" si="104"/>
        <v>31350</v>
      </c>
    </row>
    <row r="2191" spans="1:14" x14ac:dyDescent="0.25">
      <c r="A2191" s="1" t="str">
        <v>Mp Bio</v>
      </c>
      <c r="B2191" s="1">
        <v>2828.4600000000005</v>
      </c>
      <c r="C2191" s="1" t="str">
        <v>MP/LS/25-26/0895</v>
      </c>
      <c r="D2191" s="2">
        <v>45856</v>
      </c>
      <c r="E2191" s="2">
        <v>45863</v>
      </c>
      <c r="F2191" s="1">
        <v>2100201</v>
      </c>
      <c r="G2191" s="1">
        <v>3</v>
      </c>
      <c r="H2191" s="1">
        <v>3</v>
      </c>
      <c r="I2191" s="1">
        <v>0</v>
      </c>
      <c r="J2191" s="1" t="str">
        <v>Delhi</v>
      </c>
      <c r="K2191" s="1">
        <v>0</v>
      </c>
      <c r="L2191" s="1">
        <f t="shared" si="102"/>
        <v>8485.380000000001</v>
      </c>
      <c r="M2191" s="1">
        <f t="shared" si="103"/>
        <v>8485.380000000001</v>
      </c>
      <c r="N2191" s="1">
        <f t="shared" si="104"/>
        <v>0</v>
      </c>
    </row>
    <row r="2192" spans="1:14" x14ac:dyDescent="0.25">
      <c r="A2192" s="1" t="str">
        <v>Mp Bio</v>
      </c>
      <c r="B2192" s="1">
        <v>5930.33</v>
      </c>
      <c r="C2192" s="1" t="str">
        <v>MP/LS/25-26/0895</v>
      </c>
      <c r="D2192" s="2">
        <v>45856</v>
      </c>
      <c r="E2192" s="2">
        <v>45863</v>
      </c>
      <c r="F2192" s="1">
        <v>100575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5930.33</v>
      </c>
      <c r="M2192" s="1">
        <f t="shared" si="103"/>
        <v>5930.33</v>
      </c>
      <c r="N2192" s="1">
        <f t="shared" si="104"/>
        <v>0</v>
      </c>
    </row>
    <row r="2193" spans="1:14" x14ac:dyDescent="0.25">
      <c r="A2193" s="1" t="str">
        <v>Mp Bio</v>
      </c>
      <c r="B2193" s="1">
        <v>8995.14</v>
      </c>
      <c r="C2193" s="1" t="str">
        <v>MP/LS/25-26/0895</v>
      </c>
      <c r="D2193" s="2">
        <v>45856</v>
      </c>
      <c r="E2193" s="2">
        <v>45863</v>
      </c>
      <c r="F2193" s="1">
        <v>196055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8995.14</v>
      </c>
      <c r="M2193" s="1">
        <f t="shared" si="103"/>
        <v>8995.14</v>
      </c>
      <c r="N2193" s="1">
        <f t="shared" si="104"/>
        <v>0</v>
      </c>
    </row>
    <row r="2194" spans="1:14" x14ac:dyDescent="0.25">
      <c r="A2194" s="1" t="str">
        <v>Mp Bio</v>
      </c>
      <c r="B2194" s="1">
        <v>39000</v>
      </c>
      <c r="C2194" s="1" t="str">
        <v>MP/LS/25-26/0896</v>
      </c>
      <c r="D2194" s="2">
        <v>45856</v>
      </c>
      <c r="E2194" s="2">
        <v>45863</v>
      </c>
      <c r="F2194" s="1">
        <v>2916854</v>
      </c>
      <c r="G2194" s="1">
        <v>1</v>
      </c>
      <c r="H2194" s="1">
        <v>1</v>
      </c>
      <c r="I2194" s="1">
        <v>0</v>
      </c>
      <c r="J2194" s="1" t="str">
        <v>Hyderabad</v>
      </c>
      <c r="K2194" s="1">
        <v>0</v>
      </c>
      <c r="L2194" s="1">
        <f t="shared" si="102"/>
        <v>39000</v>
      </c>
      <c r="M2194" s="1">
        <f t="shared" si="103"/>
        <v>39000</v>
      </c>
      <c r="N2194" s="1">
        <f t="shared" si="104"/>
        <v>0</v>
      </c>
    </row>
    <row r="2195" spans="1:14" x14ac:dyDescent="0.25">
      <c r="A2195" s="1" t="str">
        <v>Mp Bio</v>
      </c>
      <c r="B2195" s="1">
        <v>5384.34</v>
      </c>
      <c r="C2195" s="1" t="str">
        <v>MP/LS/25-26/0915</v>
      </c>
      <c r="D2195" s="2">
        <v>45859</v>
      </c>
      <c r="E2195" s="2">
        <v>45863</v>
      </c>
      <c r="F2195" s="1">
        <v>154210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5384.34</v>
      </c>
      <c r="M2195" s="1">
        <f t="shared" si="103"/>
        <v>5384.34</v>
      </c>
      <c r="N2195" s="1">
        <f t="shared" si="104"/>
        <v>0</v>
      </c>
    </row>
    <row r="2196" spans="1:14" x14ac:dyDescent="0.25">
      <c r="A2196" s="1" t="str">
        <v>Mp Bio</v>
      </c>
      <c r="B2196" s="1">
        <v>0</v>
      </c>
      <c r="C2196" s="1" t="str">
        <v>Opening Stock</v>
      </c>
      <c r="D2196" s="2">
        <v>45870</v>
      </c>
      <c r="E2196" s="2">
        <v>45870</v>
      </c>
      <c r="F2196" s="1">
        <v>116913001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0</v>
      </c>
      <c r="M2196" s="1">
        <f t="shared" si="103"/>
        <v>0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116910001</v>
      </c>
      <c r="G2197" s="1">
        <v>1</v>
      </c>
      <c r="H2197" s="1">
        <v>0</v>
      </c>
      <c r="I2197" s="1">
        <v>1</v>
      </c>
      <c r="J2197" s="1" t="str">
        <v>STOCK</v>
      </c>
      <c r="K2197" s="1" t="str">
        <v>Stock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25010.3</v>
      </c>
      <c r="C2198" s="1" t="str">
        <v>MP/LS/25-26/0960</v>
      </c>
      <c r="D2198" s="2">
        <v>45868</v>
      </c>
      <c r="E2198" s="2">
        <v>45871</v>
      </c>
      <c r="F2198" s="1">
        <v>194670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25010.3</v>
      </c>
      <c r="M2198" s="1">
        <f t="shared" si="103"/>
        <v>25010.3</v>
      </c>
      <c r="N2198" s="1">
        <f t="shared" si="104"/>
        <v>0</v>
      </c>
    </row>
    <row r="2199" spans="1:14" x14ac:dyDescent="0.25">
      <c r="A2199" s="1" t="str">
        <v>Mp Bio</v>
      </c>
      <c r="B2199" s="1">
        <v>3578.4</v>
      </c>
      <c r="C2199" s="1" t="str">
        <v>MP/LS/25-26/0960</v>
      </c>
      <c r="D2199" s="2">
        <v>45868</v>
      </c>
      <c r="E2199" s="2">
        <v>45871</v>
      </c>
      <c r="F2199" s="1">
        <v>103028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3578.4</v>
      </c>
      <c r="M2199" s="1">
        <f t="shared" si="103"/>
        <v>3578.4</v>
      </c>
      <c r="N2199" s="1">
        <f t="shared" si="104"/>
        <v>0</v>
      </c>
    </row>
    <row r="2200" spans="1:14" x14ac:dyDescent="0.25">
      <c r="A2200" s="1" t="str">
        <v>Mp Bio</v>
      </c>
      <c r="B2200" s="1">
        <v>3637.5</v>
      </c>
      <c r="C2200" s="1" t="str">
        <v>MP/L2526/206</v>
      </c>
      <c r="D2200" s="2">
        <v>45868</v>
      </c>
      <c r="E2200" s="2">
        <v>45871</v>
      </c>
      <c r="F2200" s="1">
        <v>116913050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3637.5</v>
      </c>
      <c r="M2200" s="1">
        <f t="shared" si="103"/>
        <v>3637.5</v>
      </c>
      <c r="N2200" s="1">
        <f t="shared" si="104"/>
        <v>0</v>
      </c>
    </row>
    <row r="2201" spans="1:14" x14ac:dyDescent="0.25">
      <c r="A2201" s="1" t="str">
        <v>Mp Bio</v>
      </c>
      <c r="B2201" s="1">
        <v>13825</v>
      </c>
      <c r="C2201" s="1" t="str">
        <v>MP/L2526/206</v>
      </c>
      <c r="D2201" s="2">
        <v>45868</v>
      </c>
      <c r="E2201" s="2">
        <v>45871</v>
      </c>
      <c r="F2201" s="1" t="str">
        <v>04800803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13825</v>
      </c>
      <c r="M2201" s="1">
        <f t="shared" si="103"/>
        <v>13825</v>
      </c>
      <c r="N2201" s="1">
        <f t="shared" si="104"/>
        <v>0</v>
      </c>
    </row>
    <row r="2202" spans="1:14" x14ac:dyDescent="0.25">
      <c r="A2202" s="1" t="str">
        <v>Mp Bio</v>
      </c>
      <c r="B2202" s="1">
        <v>4494</v>
      </c>
      <c r="C2202" s="1" t="str">
        <v>MP/LS/25-26/0959</v>
      </c>
      <c r="D2202" s="2">
        <v>45868</v>
      </c>
      <c r="E2202" s="2">
        <v>45871</v>
      </c>
      <c r="F2202" s="1" t="str">
        <v>04802536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4494</v>
      </c>
      <c r="M2202" s="1">
        <f t="shared" si="103"/>
        <v>4494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MP/L2526/223</v>
      </c>
      <c r="D2203" s="2">
        <v>45877</v>
      </c>
      <c r="E2203" s="2">
        <v>45883</v>
      </c>
      <c r="F2203" s="1" t="str">
        <v>04800803</v>
      </c>
      <c r="G2203" s="1">
        <v>2</v>
      </c>
      <c r="H2203" s="1">
        <v>2</v>
      </c>
      <c r="I2203" s="1">
        <v>0</v>
      </c>
      <c r="J2203" s="1" t="str">
        <v>Delhi</v>
      </c>
      <c r="K2203" s="1">
        <v>0</v>
      </c>
      <c r="L2203" s="1">
        <f t="shared" si="102"/>
        <v>27650</v>
      </c>
      <c r="M2203" s="1">
        <f t="shared" si="103"/>
        <v>27650</v>
      </c>
      <c r="N2203" s="1">
        <f t="shared" si="104"/>
        <v>0</v>
      </c>
    </row>
    <row r="2204" spans="1:14" x14ac:dyDescent="0.25">
      <c r="A2204" s="1" t="str">
        <v>Mp Bio</v>
      </c>
      <c r="B2204" s="1">
        <v>6675</v>
      </c>
      <c r="C2204" s="1" t="str">
        <v>MP/L2526/223</v>
      </c>
      <c r="D2204" s="2">
        <v>45877</v>
      </c>
      <c r="E2204" s="2">
        <v>45883</v>
      </c>
      <c r="F2204" s="1">
        <v>116913100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6675</v>
      </c>
      <c r="M2204" s="1">
        <f t="shared" si="103"/>
        <v>6675</v>
      </c>
      <c r="N2204" s="1">
        <f t="shared" si="104"/>
        <v>0</v>
      </c>
    </row>
    <row r="2205" spans="1:14" x14ac:dyDescent="0.25">
      <c r="A2205" s="1" t="str">
        <v>Mp Bio</v>
      </c>
      <c r="B2205" s="1">
        <v>6457.19</v>
      </c>
      <c r="C2205" s="1" t="str">
        <v>MP/LS/25-26/1015</v>
      </c>
      <c r="D2205" s="2">
        <v>45877</v>
      </c>
      <c r="E2205" s="2">
        <v>45883</v>
      </c>
      <c r="F2205" s="1">
        <v>114025022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6457.19</v>
      </c>
      <c r="M2205" s="1">
        <f t="shared" si="103"/>
        <v>6457.19</v>
      </c>
      <c r="N2205" s="1">
        <f t="shared" si="104"/>
        <v>0</v>
      </c>
    </row>
    <row r="2206" spans="1:14" x14ac:dyDescent="0.25">
      <c r="A2206" s="1" t="str">
        <v>Mp Bio</v>
      </c>
      <c r="B2206" s="1">
        <v>4491.2299999999996</v>
      </c>
      <c r="C2206" s="1" t="str">
        <v>MP/LS/25-26/1015</v>
      </c>
      <c r="D2206" s="2">
        <v>45877</v>
      </c>
      <c r="E2206" s="2">
        <v>45883</v>
      </c>
      <c r="F2206" s="1" t="str">
        <v>0210064710</v>
      </c>
      <c r="G2206" s="1">
        <v>1</v>
      </c>
      <c r="H2206" s="1">
        <v>0</v>
      </c>
      <c r="I2206" s="1">
        <v>1</v>
      </c>
      <c r="J2206" s="1" t="str">
        <v>STOCK</v>
      </c>
      <c r="K2206" s="1" t="str">
        <v>Stock</v>
      </c>
      <c r="L2206" s="1">
        <f t="shared" si="102"/>
        <v>4491.2299999999996</v>
      </c>
      <c r="M2206" s="1">
        <f t="shared" si="103"/>
        <v>0</v>
      </c>
      <c r="N2206" s="1">
        <f t="shared" si="104"/>
        <v>4491.2299999999996</v>
      </c>
    </row>
    <row r="2207" spans="1:14" x14ac:dyDescent="0.25">
      <c r="A2207" s="1" t="str">
        <v>Mp Bio</v>
      </c>
      <c r="B2207" s="1">
        <v>2800</v>
      </c>
      <c r="C2207" s="1" t="str">
        <v>MP/LS/25-26/1034</v>
      </c>
      <c r="D2207" s="2">
        <v>45880</v>
      </c>
      <c r="E2207" s="2">
        <v>45887</v>
      </c>
      <c r="F2207" s="1">
        <v>850494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2800</v>
      </c>
      <c r="M2207" s="1">
        <f t="shared" si="103"/>
        <v>2800</v>
      </c>
      <c r="N2207" s="1">
        <f t="shared" si="104"/>
        <v>0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2800</v>
      </c>
      <c r="M2208" s="1">
        <f t="shared" si="103"/>
        <v>0</v>
      </c>
      <c r="N2208" s="1">
        <f t="shared" si="104"/>
        <v>2800</v>
      </c>
    </row>
    <row r="2209" spans="1:14" x14ac:dyDescent="0.25">
      <c r="A2209" s="1" t="str">
        <v>Mp Bio</v>
      </c>
      <c r="B2209" s="1">
        <v>16767</v>
      </c>
      <c r="C2209" s="1" t="str">
        <v>MP/LS/25-26/1034</v>
      </c>
      <c r="D2209" s="2">
        <v>45880</v>
      </c>
      <c r="E2209" s="2">
        <v>45887</v>
      </c>
      <c r="F2209" s="1">
        <v>16006980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16767</v>
      </c>
      <c r="M2209" s="1">
        <f t="shared" si="103"/>
        <v>0</v>
      </c>
      <c r="N2209" s="1">
        <f t="shared" si="104"/>
        <v>16767</v>
      </c>
    </row>
    <row r="2210" spans="1:14" x14ac:dyDescent="0.25">
      <c r="A2210" s="1" t="str">
        <v>Mp Bio</v>
      </c>
      <c r="B2210" s="1">
        <v>1577.8</v>
      </c>
      <c r="C2210" s="1" t="str">
        <v>MP/LS/25-26/1109</v>
      </c>
      <c r="D2210" s="2">
        <v>45889</v>
      </c>
      <c r="E2210" s="2">
        <v>45892</v>
      </c>
      <c r="F2210" s="1">
        <v>102797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1577.8</v>
      </c>
      <c r="M2210" s="1">
        <f t="shared" si="103"/>
        <v>1577.8</v>
      </c>
      <c r="N2210" s="1">
        <f t="shared" si="104"/>
        <v>0</v>
      </c>
    </row>
    <row r="2211" spans="1:14" x14ac:dyDescent="0.25">
      <c r="A2211" s="1" t="str">
        <v>Mp Bio</v>
      </c>
      <c r="B2211" s="1">
        <v>6268.5</v>
      </c>
      <c r="C2211" s="1" t="str">
        <v>MP/LS/25-26/1109</v>
      </c>
      <c r="D2211" s="2">
        <v>45889</v>
      </c>
      <c r="E2211" s="2">
        <v>45892</v>
      </c>
      <c r="F2211" s="1">
        <v>152624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6268.5</v>
      </c>
      <c r="M2211" s="1">
        <f t="shared" si="103"/>
        <v>0</v>
      </c>
      <c r="N2211" s="1">
        <f t="shared" si="104"/>
        <v>6268.5</v>
      </c>
    </row>
    <row r="2212" spans="1:14" x14ac:dyDescent="0.25">
      <c r="A2212" s="1" t="str">
        <v>Genei Lab</v>
      </c>
      <c r="B2212" s="1">
        <v>9030.4</v>
      </c>
      <c r="C2212" s="1" t="str">
        <v>2025-26/969MFG</v>
      </c>
      <c r="D2212" s="2">
        <v>45891</v>
      </c>
      <c r="E2212" s="2">
        <v>45896</v>
      </c>
      <c r="F2212" s="1" t="str">
        <v>0602100031730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9030.4</v>
      </c>
      <c r="M2212" s="1">
        <f t="shared" si="103"/>
        <v>0</v>
      </c>
      <c r="N2212" s="1">
        <f t="shared" si="104"/>
        <v>9030.4</v>
      </c>
    </row>
    <row r="2213" spans="1:14" x14ac:dyDescent="0.25">
      <c r="A2213" s="1" t="str">
        <v>BioLegend</v>
      </c>
      <c r="B2213" s="1">
        <v>12865.599999999999</v>
      </c>
      <c r="C2213" s="1" t="str">
        <v>EED118440</v>
      </c>
      <c r="D2213" s="2">
        <v>45891</v>
      </c>
      <c r="E2213" s="2">
        <v>45897</v>
      </c>
      <c r="F2213" s="1">
        <v>100422</v>
      </c>
      <c r="G2213" s="1">
        <v>2</v>
      </c>
      <c r="H2213" s="1">
        <v>2</v>
      </c>
      <c r="I2213" s="1">
        <v>0</v>
      </c>
      <c r="J2213" s="1" t="str">
        <v>Delhi</v>
      </c>
      <c r="K2213" s="1">
        <v>0</v>
      </c>
      <c r="L2213" s="1">
        <f t="shared" si="102"/>
        <v>25731.199999999997</v>
      </c>
      <c r="M2213" s="1">
        <f t="shared" si="103"/>
        <v>25731.199999999997</v>
      </c>
      <c r="N2213" s="1">
        <f t="shared" si="104"/>
        <v>0</v>
      </c>
    </row>
    <row r="2214" spans="1:14" x14ac:dyDescent="0.25">
      <c r="A2214" s="1" t="str">
        <v>BioLegend</v>
      </c>
      <c r="B2214" s="1">
        <v>7268.7999999999993</v>
      </c>
      <c r="C2214" s="1" t="str">
        <v>EED118440</v>
      </c>
      <c r="D2214" s="2">
        <v>45891</v>
      </c>
      <c r="E2214" s="2">
        <v>45897</v>
      </c>
      <c r="F2214" s="1">
        <v>100433</v>
      </c>
      <c r="G2214" s="1">
        <v>2</v>
      </c>
      <c r="H2214" s="1">
        <v>2</v>
      </c>
      <c r="I2214" s="1">
        <v>0</v>
      </c>
      <c r="J2214" s="1" t="str">
        <v>MOHALI (PUNJAB)</v>
      </c>
      <c r="K2214" s="1">
        <v>0</v>
      </c>
      <c r="L2214" s="1">
        <f t="shared" si="102"/>
        <v>14537.599999999999</v>
      </c>
      <c r="M2214" s="1">
        <f t="shared" si="103"/>
        <v>14537.599999999999</v>
      </c>
      <c r="N2214" s="1">
        <f t="shared" si="104"/>
        <v>0</v>
      </c>
    </row>
    <row r="2215" spans="1:14" x14ac:dyDescent="0.25">
      <c r="A2215" s="1" t="str">
        <v>BioLegend</v>
      </c>
      <c r="B2215" s="1">
        <v>12196.8</v>
      </c>
      <c r="C2215" s="1" t="str">
        <v>EED118440</v>
      </c>
      <c r="D2215" s="2">
        <v>45891</v>
      </c>
      <c r="E2215" s="2">
        <v>45897</v>
      </c>
      <c r="F2215" s="1">
        <v>100526</v>
      </c>
      <c r="G2215" s="1">
        <v>1</v>
      </c>
      <c r="H2215" s="1">
        <v>1</v>
      </c>
      <c r="I2215" s="1">
        <v>0</v>
      </c>
      <c r="J2215" s="1" t="str">
        <v>Banglore</v>
      </c>
      <c r="K2215" s="1">
        <v>0</v>
      </c>
      <c r="L2215" s="1">
        <f t="shared" si="102"/>
        <v>12196.8</v>
      </c>
      <c r="M2215" s="1">
        <f t="shared" si="103"/>
        <v>12196.8</v>
      </c>
      <c r="N2215" s="1">
        <f t="shared" si="104"/>
        <v>0</v>
      </c>
    </row>
    <row r="2216" spans="1:14" x14ac:dyDescent="0.25">
      <c r="A2216" s="1" t="str">
        <v>BioLegend</v>
      </c>
      <c r="B2216" s="1">
        <v>5924.16</v>
      </c>
      <c r="C2216" s="1" t="str">
        <v>EED118440</v>
      </c>
      <c r="D2216" s="2">
        <v>45891</v>
      </c>
      <c r="E2216" s="2">
        <v>45897</v>
      </c>
      <c r="F2216" s="1">
        <v>100706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5924.16</v>
      </c>
      <c r="M2216" s="1">
        <f t="shared" si="103"/>
        <v>5924.16</v>
      </c>
      <c r="N2216" s="1">
        <f t="shared" si="104"/>
        <v>0</v>
      </c>
    </row>
    <row r="2217" spans="1:14" x14ac:dyDescent="0.25">
      <c r="A2217" s="1" t="str">
        <v>BioLegend</v>
      </c>
      <c r="B2217" s="1">
        <v>5359.2</v>
      </c>
      <c r="C2217" s="1" t="str">
        <v>EED118440</v>
      </c>
      <c r="D2217" s="2">
        <v>45891</v>
      </c>
      <c r="E2217" s="2">
        <v>45897</v>
      </c>
      <c r="F2217" s="1">
        <v>100733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10718.4</v>
      </c>
      <c r="M2217" s="1">
        <f t="shared" si="103"/>
        <v>10718.4</v>
      </c>
      <c r="N2217" s="1">
        <f t="shared" si="104"/>
        <v>0</v>
      </c>
    </row>
    <row r="2218" spans="1:14" x14ac:dyDescent="0.25">
      <c r="A2218" s="1" t="str">
        <v>BioLegend</v>
      </c>
      <c r="B2218" s="1">
        <v>12925.439999999999</v>
      </c>
      <c r="C2218" s="1" t="str">
        <v>EED118440</v>
      </c>
      <c r="D2218" s="2">
        <v>45891</v>
      </c>
      <c r="E2218" s="2">
        <v>45897</v>
      </c>
      <c r="F2218" s="1">
        <v>101226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25850.879999999997</v>
      </c>
      <c r="M2218" s="1">
        <f t="shared" si="103"/>
        <v>25850.879999999997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5544</v>
      </c>
      <c r="C2219" s="1" t="str">
        <v>EED118440</v>
      </c>
      <c r="D2219" s="2">
        <v>45891</v>
      </c>
      <c r="E2219" s="2">
        <v>45897</v>
      </c>
      <c r="F2219" s="1">
        <v>101227</v>
      </c>
      <c r="G2219" s="1">
        <v>1</v>
      </c>
      <c r="H2219" s="1">
        <v>1</v>
      </c>
      <c r="I2219" s="1">
        <v>0</v>
      </c>
      <c r="J2219" s="1" t="str">
        <v>Hyderabad</v>
      </c>
      <c r="K2219" s="1">
        <v>0</v>
      </c>
      <c r="L2219" s="1">
        <f t="shared" si="102"/>
        <v>5544</v>
      </c>
      <c r="M2219" s="1">
        <f t="shared" si="103"/>
        <v>5544</v>
      </c>
      <c r="N2219" s="1">
        <f t="shared" si="104"/>
        <v>0</v>
      </c>
    </row>
    <row r="2220" spans="1:14" x14ac:dyDescent="0.25">
      <c r="A2220" s="1" t="str">
        <v>BioLegend</v>
      </c>
      <c r="B2220" s="1">
        <v>14106.400000000001</v>
      </c>
      <c r="C2220" s="1" t="str">
        <v>EED118440</v>
      </c>
      <c r="D2220" s="2">
        <v>45891</v>
      </c>
      <c r="E2220" s="2">
        <v>45897</v>
      </c>
      <c r="F2220" s="1">
        <v>101320</v>
      </c>
      <c r="G2220" s="1">
        <v>1</v>
      </c>
      <c r="H2220" s="1">
        <v>1</v>
      </c>
      <c r="I2220" s="1">
        <v>0</v>
      </c>
      <c r="J2220" s="1" t="str">
        <v>Pune</v>
      </c>
      <c r="K2220" s="1">
        <v>0</v>
      </c>
      <c r="L2220" s="1">
        <f t="shared" si="102"/>
        <v>14106.400000000001</v>
      </c>
      <c r="M2220" s="1">
        <f t="shared" si="103"/>
        <v>14106.400000000001</v>
      </c>
      <c r="N2220" s="1">
        <f t="shared" si="104"/>
        <v>0</v>
      </c>
    </row>
    <row r="2221" spans="1:14" x14ac:dyDescent="0.25">
      <c r="A2221" s="1" t="str">
        <v>BioLegend</v>
      </c>
      <c r="B2221" s="1">
        <v>5297.6</v>
      </c>
      <c r="C2221" s="1" t="str">
        <v>EED118440</v>
      </c>
      <c r="D2221" s="2">
        <v>45891</v>
      </c>
      <c r="E2221" s="2">
        <v>45897</v>
      </c>
      <c r="F2221" s="1">
        <v>101903</v>
      </c>
      <c r="G2221" s="1">
        <v>1</v>
      </c>
      <c r="H2221" s="1">
        <v>1</v>
      </c>
      <c r="I2221" s="1">
        <v>0</v>
      </c>
      <c r="J2221" s="1" t="str">
        <v>MOHALI (PUNJAB)</v>
      </c>
      <c r="K2221" s="1">
        <v>0</v>
      </c>
      <c r="L2221" s="1">
        <f t="shared" si="102"/>
        <v>5297.6</v>
      </c>
      <c r="M2221" s="1">
        <f t="shared" si="103"/>
        <v>5297.6</v>
      </c>
      <c r="N2221" s="1">
        <f t="shared" si="104"/>
        <v>0</v>
      </c>
    </row>
    <row r="2222" spans="1:14" x14ac:dyDescent="0.25">
      <c r="A2222" s="1" t="str">
        <v>BioLegend</v>
      </c>
      <c r="B2222" s="1">
        <v>9609.6</v>
      </c>
      <c r="C2222" s="1" t="str">
        <v>EED118440</v>
      </c>
      <c r="D2222" s="2">
        <v>45891</v>
      </c>
      <c r="E2222" s="2">
        <v>45897</v>
      </c>
      <c r="F2222" s="1">
        <v>102012</v>
      </c>
      <c r="G2222" s="1">
        <v>1</v>
      </c>
      <c r="H2222" s="1">
        <v>1</v>
      </c>
      <c r="I2222" s="1">
        <v>0</v>
      </c>
      <c r="J2222" s="1" t="str">
        <v>Banglore</v>
      </c>
      <c r="K2222" s="1">
        <v>0</v>
      </c>
      <c r="L2222" s="1">
        <f t="shared" si="102"/>
        <v>9609.6</v>
      </c>
      <c r="M2222" s="1">
        <f t="shared" si="103"/>
        <v>9609.6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102714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2587.1999999999998</v>
      </c>
      <c r="C2224" s="1" t="str">
        <v>EED118440</v>
      </c>
      <c r="D2224" s="2">
        <v>45891</v>
      </c>
      <c r="E2224" s="2">
        <v>45897</v>
      </c>
      <c r="F2224" s="1">
        <v>103021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2587.1999999999998</v>
      </c>
      <c r="M2224" s="1">
        <f t="shared" si="103"/>
        <v>2587.1999999999998</v>
      </c>
      <c r="N2224" s="1">
        <f t="shared" si="104"/>
        <v>0</v>
      </c>
    </row>
    <row r="2225" spans="1:14" x14ac:dyDescent="0.25">
      <c r="A2225" s="1" t="str">
        <v>BioLegend</v>
      </c>
      <c r="B2225" s="1">
        <v>2710.4</v>
      </c>
      <c r="C2225" s="1" t="str">
        <v>EED118440</v>
      </c>
      <c r="D2225" s="2">
        <v>45891</v>
      </c>
      <c r="E2225" s="2">
        <v>45897</v>
      </c>
      <c r="F2225" s="1">
        <v>103105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2710.4</v>
      </c>
      <c r="M2225" s="1">
        <f t="shared" si="103"/>
        <v>2710.4</v>
      </c>
      <c r="N2225" s="1">
        <f t="shared" si="104"/>
        <v>0</v>
      </c>
    </row>
    <row r="2226" spans="1:14" x14ac:dyDescent="0.25">
      <c r="A2226" s="1" t="str">
        <v>BioLegend</v>
      </c>
      <c r="B2226" s="1">
        <v>6283.2000000000007</v>
      </c>
      <c r="C2226" s="1" t="str">
        <v>EED118440</v>
      </c>
      <c r="D2226" s="2">
        <v>45891</v>
      </c>
      <c r="E2226" s="2">
        <v>45897</v>
      </c>
      <c r="F2226" s="1">
        <v>103108</v>
      </c>
      <c r="G2226" s="1">
        <v>1</v>
      </c>
      <c r="H2226" s="1">
        <v>1</v>
      </c>
      <c r="I2226" s="1">
        <v>0</v>
      </c>
      <c r="J2226" s="1" t="str">
        <v>Delhi</v>
      </c>
      <c r="K2226" s="1">
        <v>0</v>
      </c>
      <c r="L2226" s="1">
        <f t="shared" si="102"/>
        <v>6283.2000000000007</v>
      </c>
      <c r="M2226" s="1">
        <f t="shared" si="103"/>
        <v>6283.2000000000007</v>
      </c>
      <c r="N2226" s="1">
        <f t="shared" si="104"/>
        <v>0</v>
      </c>
    </row>
    <row r="2227" spans="1:14" x14ac:dyDescent="0.25">
      <c r="A2227" s="1" t="str">
        <v>BioLegend</v>
      </c>
      <c r="B2227" s="1">
        <v>13224.64</v>
      </c>
      <c r="C2227" s="1" t="str">
        <v>EED118440</v>
      </c>
      <c r="D2227" s="2">
        <v>45891</v>
      </c>
      <c r="E2227" s="2">
        <v>45897</v>
      </c>
      <c r="F2227" s="1">
        <v>103132</v>
      </c>
      <c r="G2227" s="1">
        <v>2</v>
      </c>
      <c r="H2227" s="1">
        <v>2</v>
      </c>
      <c r="I2227" s="1">
        <v>0</v>
      </c>
      <c r="J2227" s="1" t="str">
        <v>Delhi</v>
      </c>
      <c r="K2227" s="1">
        <v>0</v>
      </c>
      <c r="L2227" s="1">
        <f t="shared" si="102"/>
        <v>26449.279999999999</v>
      </c>
      <c r="M2227" s="1">
        <f t="shared" si="103"/>
        <v>26449.279999999999</v>
      </c>
      <c r="N2227" s="1">
        <f t="shared" si="104"/>
        <v>0</v>
      </c>
    </row>
    <row r="2228" spans="1:14" x14ac:dyDescent="0.25">
      <c r="A2228" s="1" t="str">
        <v>BioLegend</v>
      </c>
      <c r="B2228" s="1">
        <v>6776</v>
      </c>
      <c r="C2228" s="1" t="str">
        <v>EED118440</v>
      </c>
      <c r="D2228" s="2">
        <v>45891</v>
      </c>
      <c r="E2228" s="2">
        <v>45897</v>
      </c>
      <c r="F2228" s="1">
        <v>104407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6776</v>
      </c>
      <c r="M2228" s="1">
        <f t="shared" si="103"/>
        <v>6776</v>
      </c>
      <c r="N2228" s="1">
        <f t="shared" si="104"/>
        <v>0</v>
      </c>
    </row>
    <row r="2229" spans="1:14" x14ac:dyDescent="0.25">
      <c r="A2229" s="1" t="str">
        <v>BioLegend</v>
      </c>
      <c r="B2229" s="1">
        <v>17987.2</v>
      </c>
      <c r="C2229" s="1" t="str">
        <v>EED118440</v>
      </c>
      <c r="D2229" s="2">
        <v>45891</v>
      </c>
      <c r="E2229" s="2">
        <v>45897</v>
      </c>
      <c r="F2229" s="1">
        <v>104734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17987.2</v>
      </c>
      <c r="M2229" s="1">
        <f t="shared" si="103"/>
        <v>17987.2</v>
      </c>
      <c r="N2229" s="1">
        <f t="shared" si="104"/>
        <v>0</v>
      </c>
    </row>
    <row r="2230" spans="1:14" x14ac:dyDescent="0.25">
      <c r="A2230" s="1" t="str">
        <v>BioLegend</v>
      </c>
      <c r="B2230" s="1">
        <v>19602</v>
      </c>
      <c r="C2230" s="1" t="str">
        <v>EED118440</v>
      </c>
      <c r="D2230" s="2">
        <v>45891</v>
      </c>
      <c r="E2230" s="2">
        <v>45897</v>
      </c>
      <c r="F2230" s="1">
        <v>105125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19602</v>
      </c>
      <c r="M2230" s="1">
        <f t="shared" si="103"/>
        <v>19602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19687.36</v>
      </c>
      <c r="C2231" s="1" t="str">
        <v>EED118440</v>
      </c>
      <c r="D2231" s="2">
        <v>45891</v>
      </c>
      <c r="E2231" s="2">
        <v>45897</v>
      </c>
      <c r="F2231" s="1">
        <v>106306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19687.36</v>
      </c>
      <c r="M2231" s="1">
        <f t="shared" si="103"/>
        <v>19687.36</v>
      </c>
      <c r="N2231" s="1">
        <f t="shared" si="104"/>
        <v>0</v>
      </c>
    </row>
    <row r="2232" spans="1:14" x14ac:dyDescent="0.25">
      <c r="A2232" s="1" t="str">
        <v>BioLegend</v>
      </c>
      <c r="B2232" s="1">
        <v>5790.4</v>
      </c>
      <c r="C2232" s="1" t="str">
        <v>EED118440</v>
      </c>
      <c r="D2232" s="2">
        <v>45891</v>
      </c>
      <c r="E2232" s="2">
        <v>45897</v>
      </c>
      <c r="F2232" s="1">
        <v>107627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5790.4</v>
      </c>
      <c r="M2232" s="1">
        <f t="shared" si="103"/>
        <v>5790.4</v>
      </c>
      <c r="N2232" s="1">
        <f t="shared" si="104"/>
        <v>0</v>
      </c>
    </row>
    <row r="2233" spans="1:14" x14ac:dyDescent="0.25">
      <c r="A2233" s="1" t="str">
        <v>BioLegend</v>
      </c>
      <c r="B2233" s="1">
        <v>14106.400000000001</v>
      </c>
      <c r="C2233" s="1" t="str">
        <v>EED118440</v>
      </c>
      <c r="D2233" s="2">
        <v>45891</v>
      </c>
      <c r="E2233" s="2">
        <v>45897</v>
      </c>
      <c r="F2233" s="1">
        <v>108417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14106.400000000001</v>
      </c>
      <c r="M2233" s="1">
        <f t="shared" si="103"/>
        <v>14106.400000000001</v>
      </c>
      <c r="N2233" s="1">
        <f t="shared" si="104"/>
        <v>0</v>
      </c>
    </row>
    <row r="2234" spans="1:14" x14ac:dyDescent="0.25">
      <c r="A2234" s="1" t="str">
        <v>BioLegend</v>
      </c>
      <c r="B2234" s="1">
        <v>19272</v>
      </c>
      <c r="C2234" s="1" t="str">
        <v>EED118440</v>
      </c>
      <c r="D2234" s="2">
        <v>45891</v>
      </c>
      <c r="E2234" s="2">
        <v>45897</v>
      </c>
      <c r="F2234" s="1">
        <v>117339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19272</v>
      </c>
      <c r="M2234" s="1">
        <f t="shared" si="103"/>
        <v>19272</v>
      </c>
      <c r="N2234" s="1">
        <f t="shared" si="104"/>
        <v>0</v>
      </c>
    </row>
    <row r="2235" spans="1:14" x14ac:dyDescent="0.25">
      <c r="A2235" s="1" t="str">
        <v>BioLegend</v>
      </c>
      <c r="B2235" s="1">
        <v>16698</v>
      </c>
      <c r="C2235" s="1" t="str">
        <v>EED118440</v>
      </c>
      <c r="D2235" s="2">
        <v>45891</v>
      </c>
      <c r="E2235" s="2">
        <v>45897</v>
      </c>
      <c r="F2235" s="1">
        <v>123137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16698</v>
      </c>
      <c r="M2235" s="1">
        <f t="shared" si="103"/>
        <v>16698</v>
      </c>
      <c r="N2235" s="1">
        <f t="shared" si="104"/>
        <v>0</v>
      </c>
    </row>
    <row r="2236" spans="1:14" x14ac:dyDescent="0.25">
      <c r="A2236" s="1" t="str">
        <v>BioLegend</v>
      </c>
      <c r="B2236" s="1">
        <v>22792</v>
      </c>
      <c r="C2236" s="1" t="str">
        <v>EED118440</v>
      </c>
      <c r="D2236" s="2">
        <v>45891</v>
      </c>
      <c r="E2236" s="2">
        <v>45897</v>
      </c>
      <c r="F2236" s="1">
        <v>126410</v>
      </c>
      <c r="G2236" s="1">
        <v>1</v>
      </c>
      <c r="H2236" s="1">
        <v>1</v>
      </c>
      <c r="I2236" s="1">
        <v>0</v>
      </c>
      <c r="J2236" s="1" t="str">
        <v>Banglore</v>
      </c>
      <c r="K2236" s="1">
        <v>0</v>
      </c>
      <c r="L2236" s="1">
        <f t="shared" si="102"/>
        <v>22792</v>
      </c>
      <c r="M2236" s="1">
        <f t="shared" si="103"/>
        <v>22792</v>
      </c>
      <c r="N2236" s="1">
        <f t="shared" si="104"/>
        <v>0</v>
      </c>
    </row>
    <row r="2237" spans="1:14" x14ac:dyDescent="0.25">
      <c r="A2237" s="1" t="str">
        <v>BioLegend</v>
      </c>
      <c r="B2237" s="1">
        <v>20764.48</v>
      </c>
      <c r="C2237" s="1" t="str">
        <v>EED118440</v>
      </c>
      <c r="D2237" s="2">
        <v>45891</v>
      </c>
      <c r="E2237" s="2">
        <v>45897</v>
      </c>
      <c r="F2237" s="1">
        <v>127616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20764.48</v>
      </c>
      <c r="M2237" s="1">
        <f t="shared" si="103"/>
        <v>20764.48</v>
      </c>
      <c r="N2237" s="1">
        <f t="shared" si="104"/>
        <v>0</v>
      </c>
    </row>
    <row r="2238" spans="1:14" x14ac:dyDescent="0.25">
      <c r="A2238" s="1" t="str">
        <v>BioLegend</v>
      </c>
      <c r="B2238" s="1">
        <v>19602</v>
      </c>
      <c r="C2238" s="1" t="str">
        <v>EED118440</v>
      </c>
      <c r="D2238" s="2">
        <v>45891</v>
      </c>
      <c r="E2238" s="2">
        <v>45897</v>
      </c>
      <c r="F2238" s="1">
        <v>127633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19602</v>
      </c>
      <c r="M2238" s="1">
        <f t="shared" si="103"/>
        <v>19602</v>
      </c>
      <c r="N2238" s="1">
        <f t="shared" si="104"/>
        <v>0</v>
      </c>
    </row>
    <row r="2239" spans="1:14" x14ac:dyDescent="0.25">
      <c r="A2239" s="1" t="str">
        <v>BioLegend</v>
      </c>
      <c r="B2239" s="1">
        <v>17413.439999999999</v>
      </c>
      <c r="C2239" s="1" t="str">
        <v>EED118440</v>
      </c>
      <c r="D2239" s="2">
        <v>45891</v>
      </c>
      <c r="E2239" s="2">
        <v>45897</v>
      </c>
      <c r="F2239" s="1">
        <v>134008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17413.439999999999</v>
      </c>
      <c r="M2239" s="1">
        <f t="shared" si="103"/>
        <v>17413.439999999999</v>
      </c>
      <c r="N2239" s="1">
        <f t="shared" si="104"/>
        <v>0</v>
      </c>
    </row>
    <row r="2240" spans="1:14" x14ac:dyDescent="0.25">
      <c r="A2240" s="1" t="str">
        <v>BioLegend</v>
      </c>
      <c r="B2240" s="1">
        <v>5790.4</v>
      </c>
      <c r="C2240" s="1" t="str">
        <v>EED118440</v>
      </c>
      <c r="D2240" s="2">
        <v>45891</v>
      </c>
      <c r="E2240" s="2">
        <v>45897</v>
      </c>
      <c r="F2240" s="1">
        <v>135007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5790.4</v>
      </c>
      <c r="M2240" s="1">
        <f t="shared" si="103"/>
        <v>5790.4</v>
      </c>
      <c r="N2240" s="1">
        <f t="shared" si="104"/>
        <v>0</v>
      </c>
    </row>
    <row r="2241" spans="1:14" x14ac:dyDescent="0.25">
      <c r="A2241" s="1" t="str">
        <v>BioLegend</v>
      </c>
      <c r="B2241" s="1">
        <v>7330.4</v>
      </c>
      <c r="C2241" s="1" t="str">
        <v>EED118440</v>
      </c>
      <c r="D2241" s="2">
        <v>45891</v>
      </c>
      <c r="E2241" s="2">
        <v>45897</v>
      </c>
      <c r="F2241" s="1">
        <v>135205</v>
      </c>
      <c r="G2241" s="1">
        <v>1</v>
      </c>
      <c r="H2241" s="1">
        <v>1</v>
      </c>
      <c r="I2241" s="1">
        <v>0</v>
      </c>
      <c r="J2241" s="1" t="str">
        <v>MOHALI (PUNJAB)</v>
      </c>
      <c r="K2241" s="1">
        <v>0</v>
      </c>
      <c r="L2241" s="1">
        <f t="shared" si="102"/>
        <v>7330.4</v>
      </c>
      <c r="M2241" s="1">
        <f t="shared" si="103"/>
        <v>7330.4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135224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4004</v>
      </c>
      <c r="C2243" s="1" t="str">
        <v>EED118440</v>
      </c>
      <c r="D2243" s="2">
        <v>45891</v>
      </c>
      <c r="E2243" s="2">
        <v>45897</v>
      </c>
      <c r="F2243" s="1">
        <v>156603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4004</v>
      </c>
      <c r="M2243" s="1">
        <f t="shared" ref="M2243:M2306" si="106">H2243*B2243</f>
        <v>4004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9215.36</v>
      </c>
      <c r="C2244" s="1" t="str">
        <v>EED118440</v>
      </c>
      <c r="D2244" s="2">
        <v>45891</v>
      </c>
      <c r="E2244" s="2">
        <v>45897</v>
      </c>
      <c r="F2244" s="1">
        <v>157306</v>
      </c>
      <c r="G2244" s="1">
        <v>2</v>
      </c>
      <c r="H2244" s="1">
        <v>2</v>
      </c>
      <c r="I2244" s="1">
        <v>0</v>
      </c>
      <c r="J2244" s="1" t="str">
        <v>Delhi</v>
      </c>
      <c r="K2244" s="1">
        <v>0</v>
      </c>
      <c r="L2244" s="1">
        <f t="shared" si="105"/>
        <v>18430.72</v>
      </c>
      <c r="M2244" s="1">
        <f t="shared" si="106"/>
        <v>18430.72</v>
      </c>
      <c r="N2244" s="1">
        <f t="shared" si="107"/>
        <v>0</v>
      </c>
    </row>
    <row r="2245" spans="1:14" x14ac:dyDescent="0.25">
      <c r="A2245" s="1" t="str">
        <v>BioLegend</v>
      </c>
      <c r="B2245" s="1">
        <v>19096</v>
      </c>
      <c r="C2245" s="1" t="str">
        <v>EED118440</v>
      </c>
      <c r="D2245" s="2">
        <v>45891</v>
      </c>
      <c r="E2245" s="2">
        <v>45897</v>
      </c>
      <c r="F2245" s="1">
        <v>161220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19096</v>
      </c>
      <c r="M2245" s="1">
        <f t="shared" si="106"/>
        <v>19096</v>
      </c>
      <c r="N2245" s="1">
        <f t="shared" si="107"/>
        <v>0</v>
      </c>
    </row>
    <row r="2246" spans="1:14" x14ac:dyDescent="0.25">
      <c r="A2246" s="1" t="str">
        <v>BioLegend</v>
      </c>
      <c r="B2246" s="1">
        <v>16635.52</v>
      </c>
      <c r="C2246" s="1" t="str">
        <v>EED118440</v>
      </c>
      <c r="D2246" s="2">
        <v>45891</v>
      </c>
      <c r="E2246" s="2">
        <v>45897</v>
      </c>
      <c r="F2246" s="1">
        <v>300420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16635.52</v>
      </c>
      <c r="M2246" s="1">
        <f t="shared" si="106"/>
        <v>16635.52</v>
      </c>
      <c r="N2246" s="1">
        <f t="shared" si="107"/>
        <v>0</v>
      </c>
    </row>
    <row r="2247" spans="1:14" x14ac:dyDescent="0.25">
      <c r="A2247" s="1" t="str">
        <v>BioLegend</v>
      </c>
      <c r="B2247" s="1">
        <v>12566.400000000001</v>
      </c>
      <c r="C2247" s="1" t="str">
        <v>EED118440</v>
      </c>
      <c r="D2247" s="2">
        <v>45891</v>
      </c>
      <c r="E2247" s="2">
        <v>45897</v>
      </c>
      <c r="F2247" s="1">
        <v>300440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12566.400000000001</v>
      </c>
      <c r="M2247" s="1">
        <f t="shared" si="106"/>
        <v>12566.400000000001</v>
      </c>
      <c r="N2247" s="1">
        <f t="shared" si="107"/>
        <v>0</v>
      </c>
    </row>
    <row r="2248" spans="1:14" x14ac:dyDescent="0.25">
      <c r="A2248" s="1" t="str">
        <v>BioLegend</v>
      </c>
      <c r="B2248" s="1">
        <v>17473.28</v>
      </c>
      <c r="C2248" s="1" t="str">
        <v>EED118440</v>
      </c>
      <c r="D2248" s="2">
        <v>45891</v>
      </c>
      <c r="E2248" s="2">
        <v>45897</v>
      </c>
      <c r="F2248" s="1">
        <v>300518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17473.28</v>
      </c>
      <c r="M2248" s="1">
        <f t="shared" si="106"/>
        <v>17473.28</v>
      </c>
      <c r="N2248" s="1">
        <f t="shared" si="107"/>
        <v>0</v>
      </c>
    </row>
    <row r="2249" spans="1:14" x14ac:dyDescent="0.25">
      <c r="A2249" s="1" t="str">
        <v>BioLegend</v>
      </c>
      <c r="B2249" s="1">
        <v>2992</v>
      </c>
      <c r="C2249" s="1" t="str">
        <v>EED118440</v>
      </c>
      <c r="D2249" s="2">
        <v>45891</v>
      </c>
      <c r="E2249" s="2">
        <v>45897</v>
      </c>
      <c r="F2249" s="1">
        <v>301006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2992</v>
      </c>
      <c r="M2249" s="1">
        <f t="shared" si="106"/>
        <v>2992</v>
      </c>
      <c r="N2249" s="1">
        <f t="shared" si="107"/>
        <v>0</v>
      </c>
    </row>
    <row r="2250" spans="1:14" x14ac:dyDescent="0.25">
      <c r="A2250" s="1" t="str">
        <v>BioLegend</v>
      </c>
      <c r="B2250" s="1">
        <v>6776</v>
      </c>
      <c r="C2250" s="1" t="str">
        <v>EED118440</v>
      </c>
      <c r="D2250" s="2">
        <v>45891</v>
      </c>
      <c r="E2250" s="2">
        <v>45897</v>
      </c>
      <c r="F2250" s="1">
        <v>301306</v>
      </c>
      <c r="G2250" s="1">
        <v>1</v>
      </c>
      <c r="H2250" s="1">
        <v>1</v>
      </c>
      <c r="I2250" s="1">
        <v>0</v>
      </c>
      <c r="J2250" s="1" t="str">
        <v>Pune</v>
      </c>
      <c r="K2250" s="1">
        <v>0</v>
      </c>
      <c r="L2250" s="1">
        <f t="shared" si="105"/>
        <v>6776</v>
      </c>
      <c r="M2250" s="1">
        <f t="shared" si="106"/>
        <v>6776</v>
      </c>
      <c r="N2250" s="1">
        <f t="shared" si="107"/>
        <v>0</v>
      </c>
    </row>
    <row r="2251" spans="1:14" x14ac:dyDescent="0.25">
      <c r="A2251" s="1" t="str">
        <v>BioLegend</v>
      </c>
      <c r="B2251" s="1">
        <v>15642</v>
      </c>
      <c r="C2251" s="1" t="str">
        <v>EED118440</v>
      </c>
      <c r="D2251" s="2">
        <v>45891</v>
      </c>
      <c r="E2251" s="2">
        <v>45897</v>
      </c>
      <c r="F2251" s="1">
        <v>301833</v>
      </c>
      <c r="G2251" s="1">
        <v>2</v>
      </c>
      <c r="H2251" s="1">
        <v>2</v>
      </c>
      <c r="I2251" s="1">
        <v>0</v>
      </c>
      <c r="J2251" s="1" t="str">
        <v>Delhi</v>
      </c>
      <c r="K2251" s="1">
        <v>0</v>
      </c>
      <c r="L2251" s="1">
        <f t="shared" si="105"/>
        <v>31284</v>
      </c>
      <c r="M2251" s="1">
        <f t="shared" si="106"/>
        <v>31284</v>
      </c>
      <c r="N2251" s="1">
        <f t="shared" si="107"/>
        <v>0</v>
      </c>
    </row>
    <row r="2252" spans="1:14" x14ac:dyDescent="0.25">
      <c r="A2252" s="1" t="str">
        <v>BioLegend</v>
      </c>
      <c r="B2252" s="1">
        <v>28710</v>
      </c>
      <c r="C2252" s="1" t="str">
        <v>EED118440</v>
      </c>
      <c r="D2252" s="2">
        <v>45891</v>
      </c>
      <c r="E2252" s="2">
        <v>45897</v>
      </c>
      <c r="F2252" s="1">
        <v>303428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28710</v>
      </c>
      <c r="M2252" s="1">
        <f t="shared" si="106"/>
        <v>28710</v>
      </c>
      <c r="N2252" s="1">
        <f t="shared" si="107"/>
        <v>0</v>
      </c>
    </row>
    <row r="2253" spans="1:14" x14ac:dyDescent="0.25">
      <c r="A2253" s="1" t="str">
        <v>BioLegend</v>
      </c>
      <c r="B2253" s="1">
        <v>13464</v>
      </c>
      <c r="C2253" s="1" t="str">
        <v>EED118440</v>
      </c>
      <c r="D2253" s="2">
        <v>45891</v>
      </c>
      <c r="E2253" s="2">
        <v>45897</v>
      </c>
      <c r="F2253" s="1">
        <v>303529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26928</v>
      </c>
      <c r="M2253" s="1">
        <f t="shared" si="106"/>
        <v>26928</v>
      </c>
      <c r="N2253" s="1">
        <f t="shared" si="107"/>
        <v>0</v>
      </c>
    </row>
    <row r="2254" spans="1:14" x14ac:dyDescent="0.25">
      <c r="A2254" s="1" t="str">
        <v>BioLegend</v>
      </c>
      <c r="B2254" s="1">
        <v>7515.2000000000007</v>
      </c>
      <c r="C2254" s="1" t="str">
        <v>EED118440</v>
      </c>
      <c r="D2254" s="2">
        <v>45891</v>
      </c>
      <c r="E2254" s="2">
        <v>45897</v>
      </c>
      <c r="F2254" s="1">
        <v>312805</v>
      </c>
      <c r="G2254" s="1">
        <v>1</v>
      </c>
      <c r="H2254" s="1">
        <v>1</v>
      </c>
      <c r="I2254" s="1">
        <v>0</v>
      </c>
      <c r="J2254" s="1" t="str">
        <v>Gujrat</v>
      </c>
      <c r="K2254" s="1">
        <v>0</v>
      </c>
      <c r="L2254" s="1">
        <f t="shared" si="105"/>
        <v>7515.2000000000007</v>
      </c>
      <c r="M2254" s="1">
        <f t="shared" si="106"/>
        <v>7515.2000000000007</v>
      </c>
      <c r="N2254" s="1">
        <f t="shared" si="107"/>
        <v>0</v>
      </c>
    </row>
    <row r="2255" spans="1:14" x14ac:dyDescent="0.25">
      <c r="A2255" s="1" t="str">
        <v>BioLegend</v>
      </c>
      <c r="B2255" s="1">
        <v>15378.88</v>
      </c>
      <c r="C2255" s="1" t="str">
        <v>EED118440</v>
      </c>
      <c r="D2255" s="2">
        <v>45891</v>
      </c>
      <c r="E2255" s="2">
        <v>45897</v>
      </c>
      <c r="F2255" s="1">
        <v>321106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15378.88</v>
      </c>
      <c r="M2255" s="1">
        <f t="shared" si="106"/>
        <v>15378.88</v>
      </c>
      <c r="N2255" s="1">
        <f t="shared" si="107"/>
        <v>0</v>
      </c>
    </row>
    <row r="2256" spans="1:14" x14ac:dyDescent="0.25">
      <c r="A2256" s="1" t="str">
        <v>BioLegend</v>
      </c>
      <c r="B2256" s="1">
        <v>22858.879999999997</v>
      </c>
      <c r="C2256" s="1" t="str">
        <v>EED118440</v>
      </c>
      <c r="D2256" s="2">
        <v>45891</v>
      </c>
      <c r="E2256" s="2">
        <v>45897</v>
      </c>
      <c r="F2256" s="1">
        <v>327020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22858.879999999997</v>
      </c>
      <c r="M2256" s="1">
        <f t="shared" si="106"/>
        <v>22858.879999999997</v>
      </c>
      <c r="N2256" s="1">
        <f t="shared" si="107"/>
        <v>0</v>
      </c>
    </row>
    <row r="2257" spans="1:14" x14ac:dyDescent="0.25">
      <c r="A2257" s="1" t="str">
        <v>BioLegend</v>
      </c>
      <c r="B2257" s="1">
        <v>24420</v>
      </c>
      <c r="C2257" s="1" t="str">
        <v>EED118440</v>
      </c>
      <c r="D2257" s="2">
        <v>45891</v>
      </c>
      <c r="E2257" s="2">
        <v>45897</v>
      </c>
      <c r="F2257" s="1">
        <v>329714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24420</v>
      </c>
      <c r="M2257" s="1">
        <f t="shared" si="106"/>
        <v>24420</v>
      </c>
      <c r="N2257" s="1">
        <f t="shared" si="107"/>
        <v>0</v>
      </c>
    </row>
    <row r="2258" spans="1:14" x14ac:dyDescent="0.25">
      <c r="A2258" s="1" t="str">
        <v>BioLegend</v>
      </c>
      <c r="B2258" s="1">
        <v>25687.199999999997</v>
      </c>
      <c r="C2258" s="1" t="str">
        <v>EED118440</v>
      </c>
      <c r="D2258" s="2">
        <v>45891</v>
      </c>
      <c r="E2258" s="2">
        <v>45897</v>
      </c>
      <c r="F2258" s="1">
        <v>331328</v>
      </c>
      <c r="G2258" s="1">
        <v>1</v>
      </c>
      <c r="H2258" s="1">
        <v>1</v>
      </c>
      <c r="I2258" s="1">
        <v>0</v>
      </c>
      <c r="J2258" s="1" t="str">
        <v>Banglore</v>
      </c>
      <c r="K2258" s="1">
        <v>0</v>
      </c>
      <c r="L2258" s="1">
        <f t="shared" si="105"/>
        <v>25687.199999999997</v>
      </c>
      <c r="M2258" s="1">
        <f t="shared" si="106"/>
        <v>25687.199999999997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19148.8</v>
      </c>
      <c r="C2259" s="1" t="str">
        <v>EED118440</v>
      </c>
      <c r="D2259" s="2">
        <v>45891</v>
      </c>
      <c r="E2259" s="2">
        <v>45897</v>
      </c>
      <c r="F2259" s="1">
        <v>333810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19148.8</v>
      </c>
      <c r="M2259" s="1">
        <f t="shared" si="106"/>
        <v>19148.8</v>
      </c>
      <c r="N2259" s="1">
        <f t="shared" si="107"/>
        <v>0</v>
      </c>
    </row>
    <row r="2260" spans="1:14" x14ac:dyDescent="0.25">
      <c r="A2260" s="1" t="str">
        <v>BioLegend</v>
      </c>
      <c r="B2260" s="1">
        <v>12540</v>
      </c>
      <c r="C2260" s="1" t="str">
        <v>EED118440</v>
      </c>
      <c r="D2260" s="2">
        <v>45891</v>
      </c>
      <c r="E2260" s="2">
        <v>45897</v>
      </c>
      <c r="F2260" s="1">
        <v>344007</v>
      </c>
      <c r="G2260" s="1">
        <v>2</v>
      </c>
      <c r="H2260" s="1">
        <v>2</v>
      </c>
      <c r="I2260" s="1">
        <v>0</v>
      </c>
      <c r="J2260" s="1" t="str">
        <v>Delhi</v>
      </c>
      <c r="K2260" s="1">
        <v>0</v>
      </c>
      <c r="L2260" s="1">
        <f t="shared" si="105"/>
        <v>25080</v>
      </c>
      <c r="M2260" s="1">
        <f t="shared" si="106"/>
        <v>25080</v>
      </c>
      <c r="N2260" s="1">
        <f t="shared" si="107"/>
        <v>0</v>
      </c>
    </row>
    <row r="2261" spans="1:14" x14ac:dyDescent="0.25">
      <c r="A2261" s="1" t="str">
        <v>BioLegend</v>
      </c>
      <c r="B2261" s="1">
        <v>12738</v>
      </c>
      <c r="C2261" s="1" t="str">
        <v>EED118440</v>
      </c>
      <c r="D2261" s="2">
        <v>45891</v>
      </c>
      <c r="E2261" s="2">
        <v>45897</v>
      </c>
      <c r="F2261" s="1">
        <v>362533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25476</v>
      </c>
      <c r="M2261" s="1">
        <f t="shared" si="106"/>
        <v>25476</v>
      </c>
      <c r="N2261" s="1">
        <f t="shared" si="107"/>
        <v>0</v>
      </c>
    </row>
    <row r="2262" spans="1:14" x14ac:dyDescent="0.25">
      <c r="A2262" s="1" t="str">
        <v>BioLegend</v>
      </c>
      <c r="B2262" s="1">
        <v>5482.4</v>
      </c>
      <c r="C2262" s="1" t="str">
        <v>EED118440</v>
      </c>
      <c r="D2262" s="2">
        <v>45891</v>
      </c>
      <c r="E2262" s="2">
        <v>45897</v>
      </c>
      <c r="F2262" s="1">
        <v>362601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5482.4</v>
      </c>
      <c r="M2262" s="1">
        <f t="shared" si="106"/>
        <v>5482.4</v>
      </c>
      <c r="N2262" s="1">
        <f t="shared" si="107"/>
        <v>0</v>
      </c>
    </row>
    <row r="2263" spans="1:14" x14ac:dyDescent="0.25">
      <c r="A2263" s="1" t="str">
        <v>BioLegend</v>
      </c>
      <c r="B2263" s="1">
        <v>12689.599999999999</v>
      </c>
      <c r="C2263" s="1" t="str">
        <v>EED118440</v>
      </c>
      <c r="D2263" s="2">
        <v>45891</v>
      </c>
      <c r="E2263" s="2">
        <v>45897</v>
      </c>
      <c r="F2263" s="1">
        <v>367116</v>
      </c>
      <c r="G2263" s="1">
        <v>1</v>
      </c>
      <c r="H2263" s="1">
        <v>1</v>
      </c>
      <c r="I2263" s="1">
        <v>0</v>
      </c>
      <c r="J2263" s="1" t="str">
        <v>Pune</v>
      </c>
      <c r="K2263" s="1">
        <v>0</v>
      </c>
      <c r="L2263" s="1">
        <f t="shared" si="105"/>
        <v>12689.599999999999</v>
      </c>
      <c r="M2263" s="1">
        <f t="shared" si="106"/>
        <v>12689.599999999999</v>
      </c>
      <c r="N2263" s="1">
        <f t="shared" si="107"/>
        <v>0</v>
      </c>
    </row>
    <row r="2264" spans="1:14" x14ac:dyDescent="0.25">
      <c r="A2264" s="1" t="str">
        <v>BioLegend</v>
      </c>
      <c r="B2264" s="1">
        <v>17233.920000000002</v>
      </c>
      <c r="C2264" s="1" t="str">
        <v>EED118440</v>
      </c>
      <c r="D2264" s="2">
        <v>45891</v>
      </c>
      <c r="E2264" s="2">
        <v>45897</v>
      </c>
      <c r="F2264" s="1">
        <v>368514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17233.920000000002</v>
      </c>
      <c r="M2264" s="1">
        <f t="shared" si="106"/>
        <v>17233.920000000002</v>
      </c>
      <c r="N2264" s="1">
        <f t="shared" si="107"/>
        <v>0</v>
      </c>
    </row>
    <row r="2265" spans="1:14" x14ac:dyDescent="0.25">
      <c r="A2265" s="1" t="str">
        <v>BioLegend</v>
      </c>
      <c r="B2265" s="1">
        <v>15857.599999999999</v>
      </c>
      <c r="C2265" s="1" t="str">
        <v>EED118440</v>
      </c>
      <c r="D2265" s="2">
        <v>45891</v>
      </c>
      <c r="E2265" s="2">
        <v>45897</v>
      </c>
      <c r="F2265" s="1">
        <v>374204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15857.599999999999</v>
      </c>
      <c r="M2265" s="1">
        <f t="shared" si="106"/>
        <v>15857.599999999999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8993.6</v>
      </c>
      <c r="C2266" s="1" t="str">
        <v>EED118440</v>
      </c>
      <c r="D2266" s="2">
        <v>45891</v>
      </c>
      <c r="E2266" s="2">
        <v>45897</v>
      </c>
      <c r="F2266" s="1">
        <v>392305</v>
      </c>
      <c r="G2266" s="1">
        <v>1</v>
      </c>
      <c r="H2266" s="1">
        <v>1</v>
      </c>
      <c r="I2266" s="1">
        <v>0</v>
      </c>
      <c r="J2266" s="1" t="str">
        <v>Gujrat</v>
      </c>
      <c r="K2266" s="1">
        <v>0</v>
      </c>
      <c r="L2266" s="1">
        <f t="shared" si="105"/>
        <v>8993.6</v>
      </c>
      <c r="M2266" s="1">
        <f t="shared" si="106"/>
        <v>8993.6</v>
      </c>
      <c r="N2266" s="1">
        <f t="shared" si="107"/>
        <v>0</v>
      </c>
    </row>
    <row r="2267" spans="1:14" x14ac:dyDescent="0.25">
      <c r="A2267" s="1" t="str">
        <v>BioLegend</v>
      </c>
      <c r="B2267" s="1">
        <v>20046.400000000001</v>
      </c>
      <c r="C2267" s="1" t="str">
        <v>EED118440</v>
      </c>
      <c r="D2267" s="2">
        <v>45891</v>
      </c>
      <c r="E2267" s="2">
        <v>45897</v>
      </c>
      <c r="F2267" s="1">
        <v>396406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40092.800000000003</v>
      </c>
      <c r="M2267" s="1">
        <f t="shared" si="106"/>
        <v>40092.800000000003</v>
      </c>
      <c r="N2267" s="1">
        <f t="shared" si="107"/>
        <v>0</v>
      </c>
    </row>
    <row r="2268" spans="1:14" x14ac:dyDescent="0.25">
      <c r="A2268" s="1" t="str">
        <v>BioLegend</v>
      </c>
      <c r="B2268" s="1">
        <v>5667.2000000000007</v>
      </c>
      <c r="C2268" s="1" t="str">
        <v>EED118440</v>
      </c>
      <c r="D2268" s="2">
        <v>45891</v>
      </c>
      <c r="E2268" s="2">
        <v>45897</v>
      </c>
      <c r="F2268" s="1">
        <v>400212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5667.2000000000007</v>
      </c>
      <c r="M2268" s="1">
        <f t="shared" si="106"/>
        <v>5667.2000000000007</v>
      </c>
      <c r="N2268" s="1">
        <f t="shared" si="107"/>
        <v>0</v>
      </c>
    </row>
    <row r="2269" spans="1:14" x14ac:dyDescent="0.25">
      <c r="A2269" s="1" t="str">
        <v>BioLegend</v>
      </c>
      <c r="B2269" s="1">
        <v>2587.1999999999998</v>
      </c>
      <c r="C2269" s="1" t="str">
        <v>EED118440</v>
      </c>
      <c r="D2269" s="2">
        <v>45891</v>
      </c>
      <c r="E2269" s="2">
        <v>45897</v>
      </c>
      <c r="F2269" s="1">
        <v>405201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2587.1999999999998</v>
      </c>
      <c r="M2269" s="1">
        <f t="shared" si="106"/>
        <v>2587.1999999999998</v>
      </c>
      <c r="N2269" s="1">
        <f t="shared" si="107"/>
        <v>0</v>
      </c>
    </row>
    <row r="2270" spans="1:14" x14ac:dyDescent="0.25">
      <c r="A2270" s="1" t="str">
        <v>BioLegend</v>
      </c>
      <c r="B2270" s="1">
        <v>6124.7999999999993</v>
      </c>
      <c r="C2270" s="1" t="str">
        <v>EED118440</v>
      </c>
      <c r="D2270" s="2">
        <v>45891</v>
      </c>
      <c r="E2270" s="2">
        <v>45897</v>
      </c>
      <c r="F2270" s="1">
        <v>406001</v>
      </c>
      <c r="G2270" s="1">
        <v>1</v>
      </c>
      <c r="H2270" s="1">
        <v>1</v>
      </c>
      <c r="I2270" s="1">
        <v>0</v>
      </c>
      <c r="J2270" s="1" t="str">
        <v>Telangana</v>
      </c>
      <c r="K2270" s="1">
        <v>0</v>
      </c>
      <c r="L2270" s="1">
        <f t="shared" si="105"/>
        <v>6124.7999999999993</v>
      </c>
      <c r="M2270" s="1">
        <f t="shared" si="106"/>
        <v>6124.7999999999993</v>
      </c>
      <c r="N2270" s="1">
        <f t="shared" si="107"/>
        <v>0</v>
      </c>
    </row>
    <row r="2271" spans="1:14" x14ac:dyDescent="0.25">
      <c r="A2271" s="1" t="str">
        <v>BioLegend</v>
      </c>
      <c r="B2271" s="1">
        <v>1848</v>
      </c>
      <c r="C2271" s="1" t="str">
        <v>EED118440</v>
      </c>
      <c r="D2271" s="2">
        <v>45891</v>
      </c>
      <c r="E2271" s="2">
        <v>45897</v>
      </c>
      <c r="F2271" s="1">
        <v>420403</v>
      </c>
      <c r="G2271" s="1">
        <v>1</v>
      </c>
      <c r="H2271" s="1">
        <v>1</v>
      </c>
      <c r="I2271" s="1">
        <v>0</v>
      </c>
      <c r="J2271" s="1" t="str">
        <v>Pune</v>
      </c>
      <c r="K2271" s="1">
        <v>0</v>
      </c>
      <c r="L2271" s="1">
        <f t="shared" si="105"/>
        <v>1848</v>
      </c>
      <c r="M2271" s="1">
        <f t="shared" si="106"/>
        <v>1848</v>
      </c>
      <c r="N2271" s="1">
        <f t="shared" si="107"/>
        <v>0</v>
      </c>
    </row>
    <row r="2272" spans="1:14" x14ac:dyDescent="0.25">
      <c r="A2272" s="1" t="str">
        <v>BioLegend</v>
      </c>
      <c r="B2272" s="1">
        <v>14106.400000000001</v>
      </c>
      <c r="C2272" s="1" t="str">
        <v>EED118440</v>
      </c>
      <c r="D2272" s="2">
        <v>45891</v>
      </c>
      <c r="E2272" s="2">
        <v>45897</v>
      </c>
      <c r="F2272" s="1">
        <v>422302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14106.400000000001</v>
      </c>
      <c r="M2272" s="1">
        <f t="shared" si="106"/>
        <v>14106.400000000001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423102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20636</v>
      </c>
      <c r="C2274" s="1" t="str">
        <v>EED118440</v>
      </c>
      <c r="D2274" s="2">
        <v>45891</v>
      </c>
      <c r="E2274" s="2">
        <v>45897</v>
      </c>
      <c r="F2274" s="1">
        <v>423110</v>
      </c>
      <c r="G2274" s="1">
        <v>1</v>
      </c>
      <c r="H2274" s="1">
        <v>1</v>
      </c>
      <c r="I2274" s="1">
        <v>0</v>
      </c>
      <c r="J2274" s="1" t="str">
        <v>Hyderabad</v>
      </c>
      <c r="K2274" s="1">
        <v>0</v>
      </c>
      <c r="L2274" s="1">
        <f t="shared" si="105"/>
        <v>20636</v>
      </c>
      <c r="M2274" s="1">
        <f t="shared" si="106"/>
        <v>20636</v>
      </c>
      <c r="N2274" s="1">
        <f t="shared" si="107"/>
        <v>0</v>
      </c>
    </row>
    <row r="2275" spans="1:14" x14ac:dyDescent="0.25">
      <c r="A2275" s="1" t="str">
        <v>BioLegend</v>
      </c>
      <c r="B2275" s="1">
        <v>17028</v>
      </c>
      <c r="C2275" s="1" t="str">
        <v>EED118440</v>
      </c>
      <c r="D2275" s="2">
        <v>45891</v>
      </c>
      <c r="E2275" s="2">
        <v>45897</v>
      </c>
      <c r="F2275" s="1">
        <v>424902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17028</v>
      </c>
      <c r="M2275" s="1">
        <f t="shared" si="106"/>
        <v>17028</v>
      </c>
      <c r="N2275" s="1">
        <f t="shared" si="107"/>
        <v>0</v>
      </c>
    </row>
    <row r="2276" spans="1:14" x14ac:dyDescent="0.25">
      <c r="A2276" s="1" t="str">
        <v>BioLegend</v>
      </c>
      <c r="B2276" s="1">
        <v>16612.991999999998</v>
      </c>
      <c r="C2276" s="1" t="str">
        <v>EED118440</v>
      </c>
      <c r="D2276" s="2">
        <v>45891</v>
      </c>
      <c r="E2276" s="2">
        <v>45897</v>
      </c>
      <c r="F2276" s="1">
        <v>426803</v>
      </c>
      <c r="G2276" s="1">
        <v>4</v>
      </c>
      <c r="H2276" s="1">
        <v>4</v>
      </c>
      <c r="I2276" s="1">
        <v>0</v>
      </c>
      <c r="J2276" s="1" t="str">
        <v>Delhi</v>
      </c>
      <c r="K2276" s="1">
        <v>0</v>
      </c>
      <c r="L2276" s="1">
        <f t="shared" si="105"/>
        <v>66451.967999999993</v>
      </c>
      <c r="M2276" s="1">
        <f t="shared" si="106"/>
        <v>66451.967999999993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1</v>
      </c>
      <c r="H2277" s="1">
        <v>1</v>
      </c>
      <c r="I2277" s="1">
        <v>0</v>
      </c>
      <c r="J2277" s="1" t="str">
        <v>Delhi</v>
      </c>
      <c r="K2277" s="1">
        <v>0</v>
      </c>
      <c r="L2277" s="1">
        <f t="shared" si="105"/>
        <v>16612.991999999998</v>
      </c>
      <c r="M2277" s="1">
        <f t="shared" si="106"/>
        <v>16612.991999999998</v>
      </c>
      <c r="N2277" s="1">
        <f t="shared" si="107"/>
        <v>0</v>
      </c>
    </row>
    <row r="2278" spans="1:14" x14ac:dyDescent="0.25">
      <c r="A2278" s="1" t="str">
        <v>BioLegend</v>
      </c>
      <c r="B2278" s="1">
        <v>7458</v>
      </c>
      <c r="C2278" s="1" t="str">
        <v>EED118440</v>
      </c>
      <c r="D2278" s="2">
        <v>45891</v>
      </c>
      <c r="E2278" s="2">
        <v>45897</v>
      </c>
      <c r="F2278" s="1">
        <v>480005</v>
      </c>
      <c r="G2278" s="1">
        <v>2</v>
      </c>
      <c r="H2278" s="1">
        <v>2</v>
      </c>
      <c r="I2278" s="1">
        <v>0</v>
      </c>
      <c r="J2278" s="1" t="str">
        <v>MOHALI (PUNJAB)</v>
      </c>
      <c r="K2278" s="1">
        <v>0</v>
      </c>
      <c r="L2278" s="1">
        <f t="shared" si="105"/>
        <v>14916</v>
      </c>
      <c r="M2278" s="1">
        <f t="shared" si="106"/>
        <v>14916</v>
      </c>
      <c r="N2278" s="1">
        <f t="shared" si="107"/>
        <v>0</v>
      </c>
    </row>
    <row r="2279" spans="1:14" x14ac:dyDescent="0.25">
      <c r="A2279" s="1" t="str">
        <v>BioLegend</v>
      </c>
      <c r="B2279" s="1">
        <v>56628</v>
      </c>
      <c r="C2279" s="1" t="str">
        <v>EED118440</v>
      </c>
      <c r="D2279" s="2">
        <v>45891</v>
      </c>
      <c r="E2279" s="2">
        <v>45897</v>
      </c>
      <c r="F2279" s="1">
        <v>480048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56628</v>
      </c>
      <c r="M2279" s="1">
        <f t="shared" si="106"/>
        <v>56628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16994.560000000001</v>
      </c>
      <c r="C2280" s="1" t="str">
        <v>EED118440</v>
      </c>
      <c r="D2280" s="2">
        <v>45891</v>
      </c>
      <c r="E2280" s="2">
        <v>45897</v>
      </c>
      <c r="F2280" s="1">
        <v>502512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16994.560000000001</v>
      </c>
      <c r="M2280" s="1">
        <f t="shared" si="106"/>
        <v>16994.560000000001</v>
      </c>
      <c r="N2280" s="1">
        <f t="shared" si="107"/>
        <v>0</v>
      </c>
    </row>
    <row r="2281" spans="1:14" x14ac:dyDescent="0.25">
      <c r="A2281" s="1" t="str">
        <v>BioLegend</v>
      </c>
      <c r="B2281" s="1">
        <v>22858.879999999997</v>
      </c>
      <c r="C2281" s="1" t="str">
        <v>EED118440</v>
      </c>
      <c r="D2281" s="2">
        <v>45891</v>
      </c>
      <c r="E2281" s="2">
        <v>45897</v>
      </c>
      <c r="F2281" s="1">
        <v>502926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22858.879999999997</v>
      </c>
      <c r="M2281" s="1">
        <f t="shared" si="106"/>
        <v>22858.879999999997</v>
      </c>
      <c r="N2281" s="1">
        <f t="shared" si="107"/>
        <v>0</v>
      </c>
    </row>
    <row r="2282" spans="1:14" x14ac:dyDescent="0.25">
      <c r="A2282" s="1" t="str">
        <v>BioLegend</v>
      </c>
      <c r="B2282" s="1">
        <v>14600.96</v>
      </c>
      <c r="C2282" s="1" t="str">
        <v>EED118440</v>
      </c>
      <c r="D2282" s="2">
        <v>45891</v>
      </c>
      <c r="E2282" s="2">
        <v>45897</v>
      </c>
      <c r="F2282" s="1">
        <v>505824</v>
      </c>
      <c r="G2282" s="1">
        <v>2</v>
      </c>
      <c r="H2282" s="1">
        <v>2</v>
      </c>
      <c r="I2282" s="1">
        <v>0</v>
      </c>
      <c r="J2282" s="1" t="str">
        <v>Delhi</v>
      </c>
      <c r="K2282" s="1">
        <v>0</v>
      </c>
      <c r="L2282" s="1">
        <f t="shared" si="105"/>
        <v>29201.919999999998</v>
      </c>
      <c r="M2282" s="1">
        <f t="shared" si="106"/>
        <v>29201.919999999998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18876</v>
      </c>
      <c r="C2283" s="1" t="str">
        <v>EED118440</v>
      </c>
      <c r="D2283" s="2">
        <v>45891</v>
      </c>
      <c r="E2283" s="2">
        <v>45897</v>
      </c>
      <c r="F2283" s="1">
        <v>506341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37752</v>
      </c>
      <c r="M2283" s="1">
        <f t="shared" si="106"/>
        <v>37752</v>
      </c>
      <c r="N2283" s="1">
        <f t="shared" si="107"/>
        <v>0</v>
      </c>
    </row>
    <row r="2284" spans="1:14" x14ac:dyDescent="0.25">
      <c r="A2284" s="1" t="str">
        <v>BioLegend</v>
      </c>
      <c r="B2284" s="1">
        <v>12327.04</v>
      </c>
      <c r="C2284" s="1" t="str">
        <v>EED118440</v>
      </c>
      <c r="D2284" s="2">
        <v>45891</v>
      </c>
      <c r="E2284" s="2">
        <v>45897</v>
      </c>
      <c r="F2284" s="1">
        <v>574804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12327.04</v>
      </c>
      <c r="M2284" s="1">
        <f t="shared" si="106"/>
        <v>12327.04</v>
      </c>
      <c r="N2284" s="1">
        <f t="shared" si="107"/>
        <v>0</v>
      </c>
    </row>
    <row r="2285" spans="1:14" x14ac:dyDescent="0.25">
      <c r="A2285" s="1" t="str">
        <v>BioLegend</v>
      </c>
      <c r="B2285" s="1">
        <v>17679.2</v>
      </c>
      <c r="C2285" s="1" t="str">
        <v>EED118440</v>
      </c>
      <c r="D2285" s="2">
        <v>45891</v>
      </c>
      <c r="E2285" s="2">
        <v>45897</v>
      </c>
      <c r="F2285" s="1">
        <v>693504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17679.2</v>
      </c>
      <c r="M2285" s="1">
        <f t="shared" si="106"/>
        <v>17679.2</v>
      </c>
      <c r="N2285" s="1">
        <f t="shared" si="107"/>
        <v>0</v>
      </c>
    </row>
    <row r="2286" spans="1:14" x14ac:dyDescent="0.25">
      <c r="A2286" s="1" t="str">
        <v>BioLegend</v>
      </c>
      <c r="B2286" s="1">
        <v>24045.120000000003</v>
      </c>
      <c r="C2286" s="1" t="str">
        <v>EED118440</v>
      </c>
      <c r="D2286" s="2">
        <v>45891</v>
      </c>
      <c r="E2286" s="2">
        <v>45897</v>
      </c>
      <c r="F2286" s="1">
        <v>696806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24045.120000000003</v>
      </c>
      <c r="M2286" s="1">
        <f t="shared" si="106"/>
        <v>24045.120000000003</v>
      </c>
      <c r="N2286" s="1">
        <f t="shared" si="107"/>
        <v>0</v>
      </c>
    </row>
    <row r="2287" spans="1:14" x14ac:dyDescent="0.25">
      <c r="A2287" s="1" t="str">
        <v>BioLegend</v>
      </c>
      <c r="B2287" s="1">
        <v>6702.08</v>
      </c>
      <c r="C2287" s="1" t="str">
        <v>EED118440</v>
      </c>
      <c r="D2287" s="2">
        <v>45891</v>
      </c>
      <c r="E2287" s="2">
        <v>45897</v>
      </c>
      <c r="F2287" s="1">
        <v>791904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6702.08</v>
      </c>
      <c r="M2287" s="1">
        <f t="shared" si="106"/>
        <v>6702.08</v>
      </c>
      <c r="N2287" s="1">
        <f t="shared" si="107"/>
        <v>0</v>
      </c>
    </row>
    <row r="2288" spans="1:14" x14ac:dyDescent="0.25">
      <c r="A2288" s="1" t="str">
        <v>Mabtech</v>
      </c>
      <c r="B2288" s="1">
        <v>14080</v>
      </c>
      <c r="C2288" s="1">
        <v>44720</v>
      </c>
      <c r="D2288" s="2">
        <v>45895</v>
      </c>
      <c r="E2288" s="2">
        <v>45898</v>
      </c>
      <c r="F2288" s="1" t="str">
        <v>3660-1</v>
      </c>
      <c r="G2288" s="1">
        <v>4</v>
      </c>
      <c r="H2288" s="1">
        <v>4</v>
      </c>
      <c r="I2288" s="1">
        <v>0</v>
      </c>
      <c r="J2288" s="1" t="str">
        <v>Delhi</v>
      </c>
      <c r="K2288" s="1">
        <v>0</v>
      </c>
      <c r="L2288" s="1">
        <f t="shared" si="105"/>
        <v>56320</v>
      </c>
      <c r="M2288" s="1">
        <f t="shared" si="106"/>
        <v>56320</v>
      </c>
      <c r="N2288" s="1">
        <f t="shared" si="107"/>
        <v>0</v>
      </c>
    </row>
    <row r="2289" spans="1:14" x14ac:dyDescent="0.25">
      <c r="A2289" s="1" t="str">
        <v>Mabtech</v>
      </c>
      <c r="B2289" s="1">
        <v>22484</v>
      </c>
      <c r="C2289" s="1">
        <v>44720</v>
      </c>
      <c r="D2289" s="2">
        <v>45895</v>
      </c>
      <c r="E2289" s="2">
        <v>45898</v>
      </c>
      <c r="F2289" s="1" t="str">
        <v>3317-1H-6</v>
      </c>
      <c r="G2289" s="1">
        <v>1</v>
      </c>
      <c r="H2289" s="1">
        <v>1</v>
      </c>
      <c r="I2289" s="1">
        <v>0</v>
      </c>
      <c r="J2289" s="1" t="str">
        <v>Gujrat</v>
      </c>
      <c r="K2289" s="1">
        <v>0</v>
      </c>
      <c r="L2289" s="1">
        <f t="shared" si="105"/>
        <v>22484</v>
      </c>
      <c r="M2289" s="1">
        <f t="shared" si="106"/>
        <v>22484</v>
      </c>
      <c r="N2289" s="1">
        <f t="shared" si="107"/>
        <v>0</v>
      </c>
    </row>
    <row r="2290" spans="1:14" x14ac:dyDescent="0.25">
      <c r="A2290" s="1" t="str">
        <v>BioXcell</v>
      </c>
      <c r="B2290" s="1">
        <v>7972.7999999999993</v>
      </c>
      <c r="C2290" s="1">
        <v>178148</v>
      </c>
      <c r="D2290" s="2">
        <v>45898</v>
      </c>
      <c r="E2290" s="2">
        <v>45901</v>
      </c>
      <c r="F2290" s="1" t="str">
        <v>BE0046</v>
      </c>
      <c r="G2290" s="1">
        <v>1</v>
      </c>
      <c r="H2290" s="1">
        <v>1</v>
      </c>
      <c r="I2290" s="1">
        <v>0</v>
      </c>
      <c r="J2290" s="1" t="str">
        <v>Kolkata</v>
      </c>
      <c r="K2290" s="1">
        <v>0</v>
      </c>
      <c r="L2290" s="1">
        <f t="shared" si="105"/>
        <v>7972.7999999999993</v>
      </c>
      <c r="M2290" s="1">
        <f t="shared" si="106"/>
        <v>7972.7999999999993</v>
      </c>
      <c r="N2290" s="1">
        <f t="shared" si="107"/>
        <v>0</v>
      </c>
    </row>
    <row r="2291" spans="1:14" x14ac:dyDescent="0.25">
      <c r="A2291" s="1" t="str">
        <v>BioXcell</v>
      </c>
      <c r="B2291" s="1">
        <v>13516.8</v>
      </c>
      <c r="C2291" s="1">
        <v>178148</v>
      </c>
      <c r="D2291" s="2">
        <v>45898</v>
      </c>
      <c r="E2291" s="2">
        <v>45901</v>
      </c>
      <c r="F2291" s="1" t="str">
        <v>CP147</v>
      </c>
      <c r="G2291" s="1">
        <v>1</v>
      </c>
      <c r="H2291" s="1">
        <v>1</v>
      </c>
      <c r="I2291" s="1">
        <v>0</v>
      </c>
      <c r="J2291" s="1" t="str">
        <v>Banglore</v>
      </c>
      <c r="K2291" s="1">
        <v>0</v>
      </c>
      <c r="L2291" s="1">
        <f t="shared" si="105"/>
        <v>13516.8</v>
      </c>
      <c r="M2291" s="1">
        <f t="shared" si="106"/>
        <v>13516.8</v>
      </c>
      <c r="N2291" s="1">
        <f t="shared" si="107"/>
        <v>0</v>
      </c>
    </row>
    <row r="2292" spans="1:14" x14ac:dyDescent="0.25">
      <c r="A2292" s="1" t="str">
        <v>Sartorius</v>
      </c>
      <c r="B2292" s="1">
        <v>16000</v>
      </c>
      <c r="C2292" s="1" t="str">
        <v>251519302131</v>
      </c>
      <c r="D2292" s="2">
        <v>45895</v>
      </c>
      <c r="E2292" s="2">
        <v>45901</v>
      </c>
      <c r="F2292" s="1" t="str">
        <v>VS0122</v>
      </c>
      <c r="G2292" s="1">
        <v>3</v>
      </c>
      <c r="H2292" s="1">
        <v>3</v>
      </c>
      <c r="I2292" s="1">
        <v>0</v>
      </c>
      <c r="J2292" s="1" t="str">
        <v>DELHI</v>
      </c>
      <c r="K2292" s="1">
        <v>0</v>
      </c>
      <c r="L2292" s="1">
        <f t="shared" si="105"/>
        <v>48000</v>
      </c>
      <c r="M2292" s="1">
        <f t="shared" si="106"/>
        <v>48000</v>
      </c>
      <c r="N2292" s="1">
        <f t="shared" si="107"/>
        <v>0</v>
      </c>
    </row>
    <row r="2293" spans="1:14" x14ac:dyDescent="0.25">
      <c r="A2293" s="1" t="str">
        <v>TargetMol</v>
      </c>
      <c r="B2293" s="1">
        <v>2059.1999999999998</v>
      </c>
      <c r="C2293" s="1" t="str">
        <v>INV250826-062</v>
      </c>
      <c r="D2293" s="2">
        <v>45895</v>
      </c>
      <c r="E2293" s="2">
        <v>45902</v>
      </c>
      <c r="F2293" s="1" t="str">
        <v>T17109</v>
      </c>
      <c r="G2293" s="1">
        <v>1</v>
      </c>
      <c r="H2293" s="1">
        <v>1</v>
      </c>
      <c r="I2293" s="1">
        <v>0</v>
      </c>
      <c r="J2293" s="1" t="str">
        <v>Hyderabad</v>
      </c>
      <c r="K2293" s="1">
        <v>0</v>
      </c>
      <c r="L2293" s="1">
        <f t="shared" si="105"/>
        <v>2059.1999999999998</v>
      </c>
      <c r="M2293" s="1">
        <f t="shared" si="106"/>
        <v>2059.1999999999998</v>
      </c>
      <c r="N2293" s="1">
        <f t="shared" si="107"/>
        <v>0</v>
      </c>
    </row>
    <row r="2294" spans="1:14" x14ac:dyDescent="0.25">
      <c r="A2294" s="1" t="str">
        <v>TargetMol</v>
      </c>
      <c r="B2294" s="1">
        <v>8606.4</v>
      </c>
      <c r="C2294" s="1" t="str">
        <v>INV250826-062</v>
      </c>
      <c r="D2294" s="2">
        <v>45895</v>
      </c>
      <c r="E2294" s="2">
        <v>45902</v>
      </c>
      <c r="F2294" s="1" t="str">
        <v>T1726</v>
      </c>
      <c r="G2294" s="1">
        <v>1</v>
      </c>
      <c r="H2294" s="1">
        <v>1</v>
      </c>
      <c r="I2294" s="1">
        <v>0</v>
      </c>
      <c r="J2294" s="1" t="str">
        <v>Delhi</v>
      </c>
      <c r="K2294" s="1">
        <v>0</v>
      </c>
      <c r="L2294" s="1">
        <f t="shared" si="105"/>
        <v>8606.4</v>
      </c>
      <c r="M2294" s="1">
        <f t="shared" si="106"/>
        <v>8606.4</v>
      </c>
      <c r="N2294" s="1">
        <f t="shared" si="107"/>
        <v>0</v>
      </c>
    </row>
    <row r="2295" spans="1:14" x14ac:dyDescent="0.25">
      <c r="A2295" s="1" t="str">
        <v>TargetMol</v>
      </c>
      <c r="B2295" s="1">
        <v>10190.4</v>
      </c>
      <c r="C2295" s="1" t="str">
        <v>INV250826-062</v>
      </c>
      <c r="D2295" s="2">
        <v>45895</v>
      </c>
      <c r="E2295" s="2">
        <v>45902</v>
      </c>
      <c r="F2295" s="1" t="str">
        <v>T3494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10190.4</v>
      </c>
      <c r="M2295" s="1">
        <f t="shared" si="106"/>
        <v>10190.4</v>
      </c>
      <c r="N2295" s="1">
        <f t="shared" si="107"/>
        <v>0</v>
      </c>
    </row>
    <row r="2296" spans="1:14" x14ac:dyDescent="0.25">
      <c r="A2296" s="1" t="str">
        <v>TargetMol</v>
      </c>
      <c r="B2296" s="1">
        <v>6758.4</v>
      </c>
      <c r="C2296" s="1" t="str">
        <v>INV250826-063</v>
      </c>
      <c r="D2296" s="2">
        <v>45895</v>
      </c>
      <c r="E2296" s="2">
        <v>45902</v>
      </c>
      <c r="F2296" s="1" t="str">
        <v>T19978</v>
      </c>
      <c r="G2296" s="1">
        <v>3</v>
      </c>
      <c r="H2296" s="1">
        <v>3</v>
      </c>
      <c r="I2296" s="1">
        <v>0</v>
      </c>
      <c r="J2296" s="1" t="str">
        <v>Mumbai</v>
      </c>
      <c r="K2296" s="1">
        <v>0</v>
      </c>
      <c r="L2296" s="1">
        <f t="shared" si="105"/>
        <v>20275.199999999997</v>
      </c>
      <c r="M2296" s="1">
        <f t="shared" si="106"/>
        <v>20275.199999999997</v>
      </c>
      <c r="N2296" s="1">
        <f t="shared" si="107"/>
        <v>0</v>
      </c>
    </row>
    <row r="2297" spans="1:14" x14ac:dyDescent="0.25">
      <c r="A2297" s="1" t="str">
        <v>TargetMol</v>
      </c>
      <c r="B2297" s="1">
        <v>52316</v>
      </c>
      <c r="C2297" s="1" t="str">
        <v>INV250826-064</v>
      </c>
      <c r="D2297" s="2">
        <v>45895</v>
      </c>
      <c r="E2297" s="2">
        <v>45902</v>
      </c>
      <c r="F2297" s="1" t="str">
        <v>T203509</v>
      </c>
      <c r="G2297" s="1">
        <v>1</v>
      </c>
      <c r="H2297" s="1">
        <v>1</v>
      </c>
      <c r="I2297" s="1">
        <v>0</v>
      </c>
      <c r="J2297" s="1" t="str">
        <v>Faridabad</v>
      </c>
      <c r="K2297" s="1">
        <v>0</v>
      </c>
      <c r="L2297" s="1">
        <f t="shared" si="105"/>
        <v>52316</v>
      </c>
      <c r="M2297" s="1">
        <f t="shared" si="106"/>
        <v>52316</v>
      </c>
      <c r="N2297" s="1">
        <f t="shared" si="107"/>
        <v>0</v>
      </c>
    </row>
    <row r="2298" spans="1:14" x14ac:dyDescent="0.25">
      <c r="A2298" s="1" t="str">
        <v>Boster</v>
      </c>
      <c r="B2298" s="1">
        <v>22792</v>
      </c>
      <c r="C2298" s="1">
        <v>66072</v>
      </c>
      <c r="D2298" s="2">
        <v>45894</v>
      </c>
      <c r="E2298" s="2">
        <v>45902</v>
      </c>
      <c r="F2298" s="1" t="str">
        <v>M00202S232</v>
      </c>
      <c r="G2298" s="1">
        <v>5</v>
      </c>
      <c r="H2298" s="1">
        <v>5</v>
      </c>
      <c r="I2298" s="1">
        <v>0</v>
      </c>
      <c r="J2298" s="1" t="str">
        <v>Banglore</v>
      </c>
      <c r="K2298" s="1">
        <v>0</v>
      </c>
      <c r="L2298" s="1">
        <f t="shared" si="105"/>
        <v>113960</v>
      </c>
      <c r="M2298" s="1">
        <f t="shared" si="106"/>
        <v>113960</v>
      </c>
      <c r="N2298" s="1">
        <f t="shared" si="107"/>
        <v>0</v>
      </c>
    </row>
    <row r="2299" spans="1:14" x14ac:dyDescent="0.25">
      <c r="A2299" s="1" t="str">
        <v>CHROMACHEMIE</v>
      </c>
      <c r="B2299" s="1">
        <v>4666.75</v>
      </c>
      <c r="C2299" s="1" t="str">
        <v>26BGST338403</v>
      </c>
      <c r="D2299" s="2">
        <v>45899</v>
      </c>
      <c r="E2299" s="2">
        <v>45902</v>
      </c>
      <c r="F2299" s="1" t="str">
        <v>NLM-467-5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4666.75</v>
      </c>
      <c r="M2299" s="1">
        <f t="shared" si="106"/>
        <v>4666.75</v>
      </c>
      <c r="N2299" s="1">
        <f t="shared" si="107"/>
        <v>0</v>
      </c>
    </row>
    <row r="2300" spans="1:14" x14ac:dyDescent="0.25">
      <c r="A2300" s="1" t="str">
        <v>Dharmacon</v>
      </c>
      <c r="B2300" s="1">
        <v>32912</v>
      </c>
      <c r="C2300" s="1" t="str">
        <v>O081825IN3312394G</v>
      </c>
      <c r="D2300" s="2">
        <v>45891</v>
      </c>
      <c r="E2300" s="2">
        <v>45902</v>
      </c>
      <c r="F2300" s="1" t="str">
        <v>L-168245-00-0005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32912</v>
      </c>
      <c r="M2300" s="1">
        <f t="shared" si="106"/>
        <v>32912</v>
      </c>
      <c r="N2300" s="1">
        <f t="shared" si="107"/>
        <v>0</v>
      </c>
    </row>
    <row r="2301" spans="1:14" x14ac:dyDescent="0.25">
      <c r="A2301" s="1" t="str">
        <v>Dharmacon</v>
      </c>
      <c r="B2301" s="1">
        <v>38808</v>
      </c>
      <c r="C2301" s="1" t="str">
        <v>O081825IN3312394G</v>
      </c>
      <c r="D2301" s="2">
        <v>45891</v>
      </c>
      <c r="E2301" s="2">
        <v>45902</v>
      </c>
      <c r="F2301" s="1" t="str">
        <v>D-001810-10-20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38808</v>
      </c>
      <c r="M2301" s="1">
        <f t="shared" si="106"/>
        <v>38808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L-006243-03-0005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16858.16</v>
      </c>
      <c r="C2303" s="1" t="str">
        <v>O081825IN3312394G</v>
      </c>
      <c r="D2303" s="2">
        <v>45891</v>
      </c>
      <c r="E2303" s="2">
        <v>45902</v>
      </c>
      <c r="F2303" s="1" t="str">
        <v>CTM- 1172705</v>
      </c>
      <c r="G2303" s="1">
        <v>1</v>
      </c>
      <c r="H2303" s="1">
        <v>1</v>
      </c>
      <c r="I2303" s="1">
        <v>0</v>
      </c>
      <c r="J2303" s="1" t="str">
        <v>Kerala</v>
      </c>
      <c r="K2303" s="1">
        <v>0</v>
      </c>
      <c r="L2303" s="1">
        <f t="shared" si="105"/>
        <v>16858.16</v>
      </c>
      <c r="M2303" s="1">
        <f t="shared" si="106"/>
        <v>16858.16</v>
      </c>
      <c r="N2303" s="1">
        <f t="shared" si="107"/>
        <v>0</v>
      </c>
    </row>
    <row r="2304" spans="1:14" x14ac:dyDescent="0.25">
      <c r="A2304" s="1" t="str">
        <v>Dharmacon</v>
      </c>
      <c r="B2304" s="1">
        <v>9280.48</v>
      </c>
      <c r="C2304" s="1" t="str">
        <v>O081825IN3312394G</v>
      </c>
      <c r="D2304" s="2">
        <v>45891</v>
      </c>
      <c r="E2304" s="2">
        <v>45902</v>
      </c>
      <c r="F2304" s="1" t="str">
        <v>CTM- 1172779</v>
      </c>
      <c r="G2304" s="1">
        <v>1</v>
      </c>
      <c r="H2304" s="1">
        <v>1</v>
      </c>
      <c r="I2304" s="1">
        <v>0</v>
      </c>
      <c r="J2304" s="1" t="str">
        <v>MOHALI (PUNJAB)</v>
      </c>
      <c r="K2304" s="1">
        <v>0</v>
      </c>
      <c r="L2304" s="1">
        <f t="shared" si="105"/>
        <v>9280.48</v>
      </c>
      <c r="M2304" s="1">
        <f t="shared" si="106"/>
        <v>9280.48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CTM- 1172777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L-010533-00-0005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26659.599999999999</v>
      </c>
      <c r="C2307" s="1" t="str">
        <v>O081825IN3312394G</v>
      </c>
      <c r="D2307" s="2">
        <v>45891</v>
      </c>
      <c r="E2307" s="2">
        <v>45902</v>
      </c>
      <c r="F2307" s="1" t="str">
        <v>CTM- 1172776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26659.599999999999</v>
      </c>
      <c r="M2307" s="1">
        <f t="shared" ref="M2307:M2370" si="109">H2307*B2307</f>
        <v>26659.599999999999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70752</v>
      </c>
      <c r="C2309" s="1" t="str">
        <v>O081825IN3312394G</v>
      </c>
      <c r="D2309" s="2">
        <v>45891</v>
      </c>
      <c r="E2309" s="2">
        <v>45902</v>
      </c>
      <c r="F2309" s="1" t="str">
        <v>LQ-008560-00-0010</v>
      </c>
      <c r="G2309" s="1">
        <v>1</v>
      </c>
      <c r="H2309" s="1">
        <v>1</v>
      </c>
      <c r="I2309" s="1">
        <v>0</v>
      </c>
      <c r="J2309" s="1" t="str">
        <v>Delhi</v>
      </c>
      <c r="K2309" s="1">
        <v>0</v>
      </c>
      <c r="L2309" s="1">
        <f t="shared" si="108"/>
        <v>70752</v>
      </c>
      <c r="M2309" s="1">
        <f t="shared" si="109"/>
        <v>70752</v>
      </c>
      <c r="N2309" s="1">
        <f t="shared" si="110"/>
        <v>0</v>
      </c>
    </row>
    <row r="2310" spans="1:14" x14ac:dyDescent="0.25">
      <c r="A2310" s="1" t="str">
        <v>Dharmacon</v>
      </c>
      <c r="B2310" s="1">
        <v>55000</v>
      </c>
      <c r="C2310" s="1" t="str">
        <v>O081825IN3312394G</v>
      </c>
      <c r="D2310" s="2">
        <v>45891</v>
      </c>
      <c r="E2310" s="2">
        <v>45902</v>
      </c>
      <c r="F2310" s="1" t="str">
        <v>LQ-005881-00-0005</v>
      </c>
      <c r="G2310" s="1">
        <v>2</v>
      </c>
      <c r="H2310" s="1">
        <v>2</v>
      </c>
      <c r="I2310" s="1">
        <v>0</v>
      </c>
      <c r="J2310" s="1" t="str">
        <v>Gujrat</v>
      </c>
      <c r="K2310" s="1">
        <v>0</v>
      </c>
      <c r="L2310" s="1">
        <f t="shared" si="108"/>
        <v>110000</v>
      </c>
      <c r="M2310" s="1">
        <f t="shared" si="109"/>
        <v>110000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L-005463-01-0005</v>
      </c>
      <c r="G2311" s="1">
        <v>1</v>
      </c>
      <c r="H2311" s="1">
        <v>1</v>
      </c>
      <c r="I2311" s="1">
        <v>0</v>
      </c>
      <c r="J2311" s="1" t="str">
        <v>Banglore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L-005462-00-0005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68464</v>
      </c>
      <c r="C2313" s="1" t="str">
        <v>O081825IN3312394G</v>
      </c>
      <c r="D2313" s="2">
        <v>45891</v>
      </c>
      <c r="E2313" s="2">
        <v>45902</v>
      </c>
      <c r="F2313" s="1" t="str">
        <v>TLP5917</v>
      </c>
      <c r="G2313" s="1">
        <v>2</v>
      </c>
      <c r="H2313" s="1">
        <v>2</v>
      </c>
      <c r="I2313" s="1">
        <v>0</v>
      </c>
      <c r="J2313" s="1" t="str">
        <v>Mumbai</v>
      </c>
      <c r="K2313" s="1">
        <v>0</v>
      </c>
      <c r="L2313" s="1">
        <f t="shared" si="108"/>
        <v>136928</v>
      </c>
      <c r="M2313" s="1">
        <f t="shared" si="109"/>
        <v>136928</v>
      </c>
      <c r="N2313" s="1">
        <f t="shared" si="110"/>
        <v>0</v>
      </c>
    </row>
    <row r="2314" spans="1:14" x14ac:dyDescent="0.25">
      <c r="A2314" s="1" t="str">
        <v>Dharmacon</v>
      </c>
      <c r="B2314" s="1">
        <v>100496</v>
      </c>
      <c r="C2314" s="1" t="str">
        <v>O081825IN3312394G</v>
      </c>
      <c r="D2314" s="2">
        <v>45891</v>
      </c>
      <c r="E2314" s="2">
        <v>45902</v>
      </c>
      <c r="F2314" s="1" t="str">
        <v>TLP5913</v>
      </c>
      <c r="G2314" s="1">
        <v>1</v>
      </c>
      <c r="H2314" s="1">
        <v>1</v>
      </c>
      <c r="I2314" s="1">
        <v>0</v>
      </c>
      <c r="J2314" s="1" t="str">
        <v>Mumbai</v>
      </c>
      <c r="K2314" s="1">
        <v>0</v>
      </c>
      <c r="L2314" s="1">
        <f t="shared" si="108"/>
        <v>100496</v>
      </c>
      <c r="M2314" s="1">
        <f t="shared" si="109"/>
        <v>100496</v>
      </c>
      <c r="N2314" s="1">
        <f t="shared" si="110"/>
        <v>0</v>
      </c>
    </row>
    <row r="2315" spans="1:14" x14ac:dyDescent="0.25">
      <c r="A2315" s="1" t="str">
        <v>Dharmacon</v>
      </c>
      <c r="B2315" s="1">
        <v>17688</v>
      </c>
      <c r="C2315" s="1" t="str">
        <v>O081825IN3312394G</v>
      </c>
      <c r="D2315" s="2">
        <v>45891</v>
      </c>
      <c r="E2315" s="2">
        <v>45902</v>
      </c>
      <c r="F2315" s="1" t="str">
        <v>C-300595-03-0005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17688</v>
      </c>
      <c r="M2315" s="1">
        <f t="shared" si="109"/>
        <v>17688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IH-300595-05-0005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CN-001000-01-05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IN-001005-01-05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C-300596-03-0005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IH-300596-05-0005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25608</v>
      </c>
      <c r="C2321" s="1" t="str">
        <v>O081825IN3312394G</v>
      </c>
      <c r="D2321" s="2">
        <v>45891</v>
      </c>
      <c r="E2321" s="2">
        <v>45902</v>
      </c>
      <c r="F2321" s="1" t="str">
        <v>M-017570-02-0005</v>
      </c>
      <c r="G2321" s="1">
        <v>1</v>
      </c>
      <c r="H2321" s="1">
        <v>1</v>
      </c>
      <c r="I2321" s="1">
        <v>0</v>
      </c>
      <c r="J2321" s="1" t="str">
        <v>DELHI</v>
      </c>
      <c r="K2321" s="1">
        <v>0</v>
      </c>
      <c r="L2321" s="1">
        <f t="shared" si="108"/>
        <v>25608</v>
      </c>
      <c r="M2321" s="1">
        <f t="shared" si="109"/>
        <v>25608</v>
      </c>
      <c r="N2321" s="1">
        <f t="shared" si="110"/>
        <v>0</v>
      </c>
    </row>
    <row r="2322" spans="1:14" x14ac:dyDescent="0.25">
      <c r="A2322" s="1" t="str">
        <v>Dharmacon</v>
      </c>
      <c r="B2322" s="1">
        <v>24816</v>
      </c>
      <c r="C2322" s="1" t="str">
        <v>O081825IN3312394G</v>
      </c>
      <c r="D2322" s="2">
        <v>45891</v>
      </c>
      <c r="E2322" s="2">
        <v>45902</v>
      </c>
      <c r="F2322" s="1" t="str">
        <v>RHS4533- EG9611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24816</v>
      </c>
      <c r="M2322" s="1">
        <f t="shared" si="109"/>
        <v>24816</v>
      </c>
      <c r="N2322" s="1">
        <f t="shared" si="110"/>
        <v>0</v>
      </c>
    </row>
    <row r="2323" spans="1:14" x14ac:dyDescent="0.25">
      <c r="A2323" s="1" t="str">
        <v>Dharmacon</v>
      </c>
      <c r="B2323" s="1">
        <v>4840</v>
      </c>
      <c r="C2323" s="1" t="str">
        <v>O081825IN3312394G</v>
      </c>
      <c r="D2323" s="2">
        <v>45891</v>
      </c>
      <c r="E2323" s="2">
        <v>45902</v>
      </c>
      <c r="F2323" s="1" t="str">
        <v>YSC1049</v>
      </c>
      <c r="G2323" s="1">
        <v>1</v>
      </c>
      <c r="H2323" s="1">
        <v>1</v>
      </c>
      <c r="I2323" s="1">
        <v>0</v>
      </c>
      <c r="J2323" s="1" t="str">
        <v>Lucknow</v>
      </c>
      <c r="K2323" s="1">
        <v>0</v>
      </c>
      <c r="L2323" s="1">
        <f t="shared" si="108"/>
        <v>4840</v>
      </c>
      <c r="M2323" s="1">
        <f t="shared" si="109"/>
        <v>4840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YSC1059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34584</v>
      </c>
      <c r="C2325" s="1" t="str">
        <v>O081825IN3312394G</v>
      </c>
      <c r="D2325" s="2">
        <v>45891</v>
      </c>
      <c r="E2325" s="2">
        <v>45902</v>
      </c>
      <c r="F2325" s="1" t="str">
        <v>T-2002-03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34584</v>
      </c>
      <c r="M2325" s="1">
        <f t="shared" si="109"/>
        <v>34584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T-2001-03</v>
      </c>
      <c r="G2326" s="1">
        <v>2</v>
      </c>
      <c r="H2326" s="1">
        <v>2</v>
      </c>
      <c r="I2326" s="1">
        <v>0</v>
      </c>
      <c r="J2326" s="1" t="str">
        <v>MOHALI (PUNJAB)</v>
      </c>
      <c r="K2326" s="1">
        <v>0</v>
      </c>
      <c r="L2326" s="1">
        <f t="shared" si="108"/>
        <v>69168</v>
      </c>
      <c r="M2326" s="1">
        <f t="shared" si="109"/>
        <v>69168</v>
      </c>
      <c r="N2326" s="1">
        <f t="shared" si="110"/>
        <v>0</v>
      </c>
    </row>
    <row r="2327" spans="1:14" x14ac:dyDescent="0.25">
      <c r="A2327" s="1" t="str">
        <v>Dharmacon</v>
      </c>
      <c r="B2327" s="1">
        <v>20856</v>
      </c>
      <c r="C2327" s="1" t="str">
        <v>O081825IN3312394G</v>
      </c>
      <c r="D2327" s="2">
        <v>45891</v>
      </c>
      <c r="E2327" s="2">
        <v>45902</v>
      </c>
      <c r="F2327" s="1" t="str">
        <v>T-2001-02</v>
      </c>
      <c r="G2327" s="1">
        <v>1</v>
      </c>
      <c r="H2327" s="1">
        <v>1</v>
      </c>
      <c r="I2327" s="1">
        <v>0</v>
      </c>
      <c r="J2327" s="1" t="str">
        <v>Faridabad</v>
      </c>
      <c r="K2327" s="1">
        <v>0</v>
      </c>
      <c r="L2327" s="1">
        <f t="shared" si="108"/>
        <v>20856</v>
      </c>
      <c r="M2327" s="1">
        <f t="shared" si="109"/>
        <v>20856</v>
      </c>
      <c r="N2327" s="1">
        <f t="shared" si="110"/>
        <v>0</v>
      </c>
    </row>
    <row r="2328" spans="1:14" x14ac:dyDescent="0.25">
      <c r="A2328" s="1" t="str">
        <v>BioLegend</v>
      </c>
      <c r="B2328" s="1">
        <v>4743.2</v>
      </c>
      <c r="C2328" s="1" t="str">
        <v>EED118648</v>
      </c>
      <c r="D2328" s="2">
        <v>45898</v>
      </c>
      <c r="E2328" s="2">
        <v>45903</v>
      </c>
      <c r="F2328" s="1">
        <v>100236</v>
      </c>
      <c r="G2328" s="1">
        <v>1</v>
      </c>
      <c r="H2328" s="1">
        <v>1</v>
      </c>
      <c r="I2328" s="1">
        <v>0</v>
      </c>
      <c r="J2328" s="1" t="str">
        <v>Kerala</v>
      </c>
      <c r="K2328" s="1">
        <v>0</v>
      </c>
      <c r="L2328" s="1">
        <f t="shared" si="108"/>
        <v>4743.2</v>
      </c>
      <c r="M2328" s="1">
        <f t="shared" si="109"/>
        <v>4743.2</v>
      </c>
      <c r="N2328" s="1">
        <f t="shared" si="110"/>
        <v>0</v>
      </c>
    </row>
    <row r="2329" spans="1:14" x14ac:dyDescent="0.25">
      <c r="A2329" s="1" t="str">
        <v>BioLegend</v>
      </c>
      <c r="B2329" s="1">
        <v>15972</v>
      </c>
      <c r="C2329" s="1" t="str">
        <v>EED118648</v>
      </c>
      <c r="D2329" s="2">
        <v>45898</v>
      </c>
      <c r="E2329" s="2">
        <v>45903</v>
      </c>
      <c r="F2329" s="1">
        <v>100443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15972</v>
      </c>
      <c r="M2329" s="1">
        <f t="shared" si="109"/>
        <v>15972</v>
      </c>
      <c r="N2329" s="1">
        <f t="shared" si="110"/>
        <v>0</v>
      </c>
    </row>
    <row r="2330" spans="1:14" x14ac:dyDescent="0.25">
      <c r="A2330" s="1" t="str">
        <v>BioLegend</v>
      </c>
      <c r="B2330" s="1">
        <v>2279.1999999999998</v>
      </c>
      <c r="C2330" s="1" t="str">
        <v>EED118648</v>
      </c>
      <c r="D2330" s="2">
        <v>45898</v>
      </c>
      <c r="E2330" s="2">
        <v>45903</v>
      </c>
      <c r="F2330" s="1">
        <v>100707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2279.1999999999998</v>
      </c>
      <c r="M2330" s="1">
        <f t="shared" si="109"/>
        <v>2279.1999999999998</v>
      </c>
      <c r="N2330" s="1">
        <f t="shared" si="110"/>
        <v>0</v>
      </c>
    </row>
    <row r="2331" spans="1:14" x14ac:dyDescent="0.25">
      <c r="A2331" s="1" t="str">
        <v>BioLegend</v>
      </c>
      <c r="B2331" s="1">
        <v>8377.6</v>
      </c>
      <c r="C2331" s="1" t="str">
        <v>EED118648</v>
      </c>
      <c r="D2331" s="2">
        <v>45898</v>
      </c>
      <c r="E2331" s="2">
        <v>45903</v>
      </c>
      <c r="F2331" s="1">
        <v>101837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8377.6</v>
      </c>
      <c r="M2331" s="1">
        <f t="shared" si="109"/>
        <v>8377.6</v>
      </c>
      <c r="N2331" s="1">
        <f t="shared" si="110"/>
        <v>0</v>
      </c>
    </row>
    <row r="2332" spans="1:14" x14ac:dyDescent="0.25">
      <c r="A2332" s="1" t="str">
        <v>BioLegend</v>
      </c>
      <c r="B2332" s="1">
        <v>6283.2000000000007</v>
      </c>
      <c r="C2332" s="1" t="str">
        <v>EED118648</v>
      </c>
      <c r="D2332" s="2">
        <v>45898</v>
      </c>
      <c r="E2332" s="2">
        <v>45903</v>
      </c>
      <c r="F2332" s="1">
        <v>103083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6283.2000000000007</v>
      </c>
      <c r="M2332" s="1">
        <f t="shared" si="109"/>
        <v>6283.2000000000007</v>
      </c>
      <c r="N2332" s="1">
        <f t="shared" si="110"/>
        <v>0</v>
      </c>
    </row>
    <row r="2333" spans="1:14" x14ac:dyDescent="0.25">
      <c r="A2333" s="1" t="str">
        <v>BioLegend</v>
      </c>
      <c r="B2333" s="1">
        <v>6221.6</v>
      </c>
      <c r="C2333" s="1" t="str">
        <v>EED118648</v>
      </c>
      <c r="D2333" s="2">
        <v>45898</v>
      </c>
      <c r="E2333" s="2">
        <v>45903</v>
      </c>
      <c r="F2333" s="1">
        <v>104419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6221.6</v>
      </c>
      <c r="M2333" s="1">
        <f t="shared" si="109"/>
        <v>6221.6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107675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7515.2000000000007</v>
      </c>
      <c r="C2335" s="1" t="str">
        <v>EED118648</v>
      </c>
      <c r="D2335" s="2">
        <v>45898</v>
      </c>
      <c r="E2335" s="2">
        <v>45903</v>
      </c>
      <c r="F2335" s="1">
        <v>113603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7515.2000000000007</v>
      </c>
      <c r="M2335" s="1">
        <f t="shared" si="109"/>
        <v>7515.2000000000007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22792</v>
      </c>
      <c r="C2336" s="1" t="str">
        <v>EED118648</v>
      </c>
      <c r="D2336" s="2">
        <v>45898</v>
      </c>
      <c r="E2336" s="2">
        <v>45903</v>
      </c>
      <c r="F2336" s="1">
        <v>126408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22792</v>
      </c>
      <c r="M2336" s="1">
        <f t="shared" si="109"/>
        <v>22792</v>
      </c>
      <c r="N2336" s="1">
        <f t="shared" si="110"/>
        <v>0</v>
      </c>
    </row>
    <row r="2337" spans="1:14" x14ac:dyDescent="0.25">
      <c r="A2337" s="1" t="str">
        <v>BioLegend</v>
      </c>
      <c r="B2337" s="1">
        <v>3080</v>
      </c>
      <c r="C2337" s="1" t="str">
        <v>EED118648</v>
      </c>
      <c r="D2337" s="2">
        <v>45898</v>
      </c>
      <c r="E2337" s="2">
        <v>45903</v>
      </c>
      <c r="F2337" s="1">
        <v>300406</v>
      </c>
      <c r="G2337" s="1">
        <v>1</v>
      </c>
      <c r="H2337" s="1">
        <v>1</v>
      </c>
      <c r="I2337" s="1">
        <v>0</v>
      </c>
      <c r="J2337" s="1" t="str">
        <v>Delhi</v>
      </c>
      <c r="K2337" s="1">
        <v>0</v>
      </c>
      <c r="L2337" s="1">
        <f t="shared" si="108"/>
        <v>3080</v>
      </c>
      <c r="M2337" s="1">
        <f t="shared" si="109"/>
        <v>3080</v>
      </c>
      <c r="N2337" s="1">
        <f t="shared" si="110"/>
        <v>0</v>
      </c>
    </row>
    <row r="2338" spans="1:14" x14ac:dyDescent="0.25">
      <c r="A2338" s="1" t="str">
        <v>BioLegend</v>
      </c>
      <c r="B2338" s="1">
        <v>17987.2</v>
      </c>
      <c r="C2338" s="1" t="str">
        <v>EED118648</v>
      </c>
      <c r="D2338" s="2">
        <v>45898</v>
      </c>
      <c r="E2338" s="2">
        <v>45903</v>
      </c>
      <c r="F2338" s="1">
        <v>300518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17987.2</v>
      </c>
      <c r="M2338" s="1">
        <f t="shared" si="109"/>
        <v>17987.2</v>
      </c>
      <c r="N2338" s="1">
        <f t="shared" si="110"/>
        <v>0</v>
      </c>
    </row>
    <row r="2339" spans="1:14" x14ac:dyDescent="0.25">
      <c r="A2339" s="1" t="str">
        <v>BioLegend</v>
      </c>
      <c r="B2339" s="1">
        <v>25806</v>
      </c>
      <c r="C2339" s="1" t="str">
        <v>EED118648</v>
      </c>
      <c r="D2339" s="2">
        <v>45898</v>
      </c>
      <c r="E2339" s="2">
        <v>45903</v>
      </c>
      <c r="F2339" s="1">
        <v>302242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25806</v>
      </c>
      <c r="M2339" s="1">
        <f t="shared" si="109"/>
        <v>25806</v>
      </c>
      <c r="N2339" s="1">
        <f t="shared" si="110"/>
        <v>0</v>
      </c>
    </row>
    <row r="2340" spans="1:14" x14ac:dyDescent="0.25">
      <c r="A2340" s="1" t="str">
        <v>BioLegend</v>
      </c>
      <c r="B2340" s="1">
        <v>25146</v>
      </c>
      <c r="C2340" s="1" t="str">
        <v>EED118648</v>
      </c>
      <c r="D2340" s="2">
        <v>45898</v>
      </c>
      <c r="E2340" s="2">
        <v>45903</v>
      </c>
      <c r="F2340" s="1">
        <v>302330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25146</v>
      </c>
      <c r="M2340" s="1">
        <f t="shared" si="109"/>
        <v>25146</v>
      </c>
      <c r="N2340" s="1">
        <f t="shared" si="110"/>
        <v>0</v>
      </c>
    </row>
    <row r="2341" spans="1:14" x14ac:dyDescent="0.25">
      <c r="A2341" s="1" t="str">
        <v>BioLegend</v>
      </c>
      <c r="B2341" s="1">
        <v>6776</v>
      </c>
      <c r="C2341" s="1" t="str">
        <v>EED118648</v>
      </c>
      <c r="D2341" s="2">
        <v>45898</v>
      </c>
      <c r="E2341" s="2">
        <v>45903</v>
      </c>
      <c r="F2341" s="1">
        <v>302610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6776</v>
      </c>
      <c r="M2341" s="1">
        <f t="shared" si="109"/>
        <v>6776</v>
      </c>
      <c r="N2341" s="1">
        <f t="shared" si="110"/>
        <v>0</v>
      </c>
    </row>
    <row r="2342" spans="1:14" x14ac:dyDescent="0.25">
      <c r="A2342" s="1" t="str">
        <v>BioLegend</v>
      </c>
      <c r="B2342" s="1">
        <v>15523.2</v>
      </c>
      <c r="C2342" s="1" t="str">
        <v>EED118648</v>
      </c>
      <c r="D2342" s="2">
        <v>45898</v>
      </c>
      <c r="E2342" s="2">
        <v>45903</v>
      </c>
      <c r="F2342" s="1">
        <v>303706</v>
      </c>
      <c r="G2342" s="1">
        <v>1</v>
      </c>
      <c r="H2342" s="1">
        <v>1</v>
      </c>
      <c r="I2342" s="1">
        <v>0</v>
      </c>
      <c r="J2342" s="1" t="str">
        <v>Tamilnadu</v>
      </c>
      <c r="K2342" s="1">
        <v>0</v>
      </c>
      <c r="L2342" s="1">
        <f t="shared" si="108"/>
        <v>15523.2</v>
      </c>
      <c r="M2342" s="1">
        <f t="shared" si="109"/>
        <v>15523.2</v>
      </c>
      <c r="N2342" s="1">
        <f t="shared" si="110"/>
        <v>0</v>
      </c>
    </row>
    <row r="2343" spans="1:14" x14ac:dyDescent="0.25">
      <c r="A2343" s="1" t="str">
        <v>BioLegend</v>
      </c>
      <c r="B2343" s="1">
        <v>16139.2</v>
      </c>
      <c r="C2343" s="1" t="str">
        <v>EED118648</v>
      </c>
      <c r="D2343" s="2">
        <v>45898</v>
      </c>
      <c r="E2343" s="2">
        <v>45903</v>
      </c>
      <c r="F2343" s="1">
        <v>311106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16139.2</v>
      </c>
      <c r="M2343" s="1">
        <f t="shared" si="109"/>
        <v>16139.2</v>
      </c>
      <c r="N2343" s="1">
        <f t="shared" si="110"/>
        <v>0</v>
      </c>
    </row>
    <row r="2344" spans="1:14" x14ac:dyDescent="0.25">
      <c r="A2344" s="1" t="str">
        <v>BioLegend</v>
      </c>
      <c r="B2344" s="1">
        <v>23223.199999999997</v>
      </c>
      <c r="C2344" s="1" t="str">
        <v>EED118648</v>
      </c>
      <c r="D2344" s="2">
        <v>45898</v>
      </c>
      <c r="E2344" s="2">
        <v>45903</v>
      </c>
      <c r="F2344" s="1">
        <v>320208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23223.199999999997</v>
      </c>
      <c r="M2344" s="1">
        <f t="shared" si="109"/>
        <v>23223.199999999997</v>
      </c>
      <c r="N2344" s="1">
        <f t="shared" si="110"/>
        <v>0</v>
      </c>
    </row>
    <row r="2345" spans="1:14" x14ac:dyDescent="0.25">
      <c r="A2345" s="1" t="str">
        <v>BioLegend</v>
      </c>
      <c r="B2345" s="1">
        <v>29436</v>
      </c>
      <c r="C2345" s="1" t="str">
        <v>EED118648</v>
      </c>
      <c r="D2345" s="2">
        <v>45898</v>
      </c>
      <c r="E2345" s="2">
        <v>45903</v>
      </c>
      <c r="F2345" s="1">
        <v>329930</v>
      </c>
      <c r="G2345" s="1">
        <v>1</v>
      </c>
      <c r="H2345" s="1">
        <v>1</v>
      </c>
      <c r="I2345" s="1">
        <v>0</v>
      </c>
      <c r="J2345" s="1" t="str">
        <v>VARANASI</v>
      </c>
      <c r="K2345" s="1">
        <v>0</v>
      </c>
      <c r="L2345" s="1">
        <f t="shared" si="108"/>
        <v>29436</v>
      </c>
      <c r="M2345" s="1">
        <f t="shared" si="109"/>
        <v>29436</v>
      </c>
      <c r="N2345" s="1">
        <f t="shared" si="110"/>
        <v>0</v>
      </c>
    </row>
    <row r="2346" spans="1:14" x14ac:dyDescent="0.25">
      <c r="A2346" s="1" t="str">
        <v>BioLegend</v>
      </c>
      <c r="B2346" s="1">
        <v>12504.8</v>
      </c>
      <c r="C2346" s="1" t="str">
        <v>EED118648</v>
      </c>
      <c r="D2346" s="2">
        <v>45898</v>
      </c>
      <c r="E2346" s="2">
        <v>45903</v>
      </c>
      <c r="F2346" s="1">
        <v>349128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12504.8</v>
      </c>
      <c r="M2346" s="1">
        <f t="shared" si="109"/>
        <v>12504.8</v>
      </c>
      <c r="N2346" s="1">
        <f t="shared" si="110"/>
        <v>0</v>
      </c>
    </row>
    <row r="2347" spans="1:14" x14ac:dyDescent="0.25">
      <c r="A2347" s="1" t="str">
        <v>BioLegend</v>
      </c>
      <c r="B2347" s="1">
        <v>11888.8</v>
      </c>
      <c r="C2347" s="1" t="str">
        <v>EED118648</v>
      </c>
      <c r="D2347" s="2">
        <v>45898</v>
      </c>
      <c r="E2347" s="2">
        <v>45903</v>
      </c>
      <c r="F2347" s="1">
        <v>399711</v>
      </c>
      <c r="G2347" s="1">
        <v>1</v>
      </c>
      <c r="H2347" s="1">
        <v>1</v>
      </c>
      <c r="I2347" s="1">
        <v>0</v>
      </c>
      <c r="J2347" s="1" t="str">
        <v>Kolkata</v>
      </c>
      <c r="K2347" s="1">
        <v>0</v>
      </c>
      <c r="L2347" s="1">
        <f t="shared" si="108"/>
        <v>11888.8</v>
      </c>
      <c r="M2347" s="1">
        <f t="shared" si="109"/>
        <v>11888.8</v>
      </c>
      <c r="N2347" s="1">
        <f t="shared" si="110"/>
        <v>0</v>
      </c>
    </row>
    <row r="2348" spans="1:14" x14ac:dyDescent="0.25">
      <c r="A2348" s="1" t="str">
        <v>BioLegend</v>
      </c>
      <c r="B2348" s="1">
        <v>5482.4</v>
      </c>
      <c r="C2348" s="1" t="str">
        <v>EED118648</v>
      </c>
      <c r="D2348" s="2">
        <v>45898</v>
      </c>
      <c r="E2348" s="2">
        <v>45903</v>
      </c>
      <c r="F2348" s="1">
        <v>420201</v>
      </c>
      <c r="G2348" s="1">
        <v>4</v>
      </c>
      <c r="H2348" s="1">
        <v>4</v>
      </c>
      <c r="I2348" s="1">
        <v>0</v>
      </c>
      <c r="J2348" s="1" t="str">
        <v>Banglore</v>
      </c>
      <c r="K2348" s="1">
        <v>0</v>
      </c>
      <c r="L2348" s="1">
        <f t="shared" si="108"/>
        <v>21929.599999999999</v>
      </c>
      <c r="M2348" s="1">
        <f t="shared" si="109"/>
        <v>21929.599999999999</v>
      </c>
      <c r="N2348" s="1">
        <f t="shared" si="110"/>
        <v>0</v>
      </c>
    </row>
    <row r="2349" spans="1:14" x14ac:dyDescent="0.25">
      <c r="A2349" s="1" t="str">
        <v>BioLegend</v>
      </c>
      <c r="B2349" s="1">
        <v>3634.3999999999996</v>
      </c>
      <c r="C2349" s="1" t="str">
        <v>EED118648</v>
      </c>
      <c r="D2349" s="2">
        <v>45898</v>
      </c>
      <c r="E2349" s="2">
        <v>45903</v>
      </c>
      <c r="F2349" s="1">
        <v>420404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14537.599999999999</v>
      </c>
      <c r="M2349" s="1">
        <f t="shared" si="109"/>
        <v>14537.599999999999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6591.2000000000007</v>
      </c>
      <c r="C2350" s="1" t="str">
        <v>EED118648</v>
      </c>
      <c r="D2350" s="2">
        <v>45898</v>
      </c>
      <c r="E2350" s="2">
        <v>45903</v>
      </c>
      <c r="F2350" s="1">
        <v>503851</v>
      </c>
      <c r="G2350" s="1">
        <v>1</v>
      </c>
      <c r="H2350" s="1">
        <v>1</v>
      </c>
      <c r="I2350" s="1">
        <v>0</v>
      </c>
      <c r="J2350" s="1" t="str">
        <v>Kerala</v>
      </c>
      <c r="K2350" s="1">
        <v>0</v>
      </c>
      <c r="L2350" s="1">
        <f t="shared" si="108"/>
        <v>6591.2000000000007</v>
      </c>
      <c r="M2350" s="1">
        <f t="shared" si="109"/>
        <v>6591.2000000000007</v>
      </c>
      <c r="N2350" s="1">
        <f t="shared" si="110"/>
        <v>0</v>
      </c>
    </row>
    <row r="2351" spans="1:14" x14ac:dyDescent="0.25">
      <c r="A2351" s="1" t="str">
        <v>BioLegend</v>
      </c>
      <c r="B2351" s="1">
        <v>7946.4</v>
      </c>
      <c r="C2351" s="1" t="str">
        <v>EED118648</v>
      </c>
      <c r="D2351" s="2">
        <v>45898</v>
      </c>
      <c r="E2351" s="2">
        <v>45903</v>
      </c>
      <c r="F2351" s="1">
        <v>504131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7946.4</v>
      </c>
      <c r="M2351" s="1">
        <f t="shared" si="109"/>
        <v>7946.4</v>
      </c>
      <c r="N2351" s="1">
        <f t="shared" si="110"/>
        <v>0</v>
      </c>
    </row>
    <row r="2352" spans="1:14" x14ac:dyDescent="0.25">
      <c r="A2352" s="1" t="str">
        <v>BioLegend</v>
      </c>
      <c r="B2352" s="1">
        <v>10841.6</v>
      </c>
      <c r="C2352" s="1" t="str">
        <v>EED118648</v>
      </c>
      <c r="D2352" s="2">
        <v>45898</v>
      </c>
      <c r="E2352" s="2">
        <v>45903</v>
      </c>
      <c r="F2352" s="1">
        <v>517005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10841.6</v>
      </c>
      <c r="M2352" s="1">
        <f t="shared" si="109"/>
        <v>10841.6</v>
      </c>
      <c r="N2352" s="1">
        <f t="shared" si="110"/>
        <v>0</v>
      </c>
    </row>
    <row r="2353" spans="1:14" x14ac:dyDescent="0.25">
      <c r="A2353" s="1" t="str">
        <v>BioLegend</v>
      </c>
      <c r="B2353" s="1">
        <v>22792</v>
      </c>
      <c r="C2353" s="1" t="str">
        <v>EED118648</v>
      </c>
      <c r="D2353" s="2">
        <v>45898</v>
      </c>
      <c r="E2353" s="2">
        <v>45903</v>
      </c>
      <c r="F2353" s="1">
        <v>626812</v>
      </c>
      <c r="G2353" s="1">
        <v>5</v>
      </c>
      <c r="H2353" s="1">
        <v>0</v>
      </c>
      <c r="I2353" s="1">
        <v>5</v>
      </c>
      <c r="J2353" s="1" t="str">
        <v>Banglore</v>
      </c>
      <c r="K2353" s="1" t="str">
        <v>Stock</v>
      </c>
      <c r="L2353" s="1">
        <f t="shared" si="108"/>
        <v>113960</v>
      </c>
      <c r="M2353" s="1">
        <f t="shared" si="109"/>
        <v>0</v>
      </c>
      <c r="N2353" s="1">
        <f t="shared" si="110"/>
        <v>113960</v>
      </c>
    </row>
    <row r="2354" spans="1:14" x14ac:dyDescent="0.25">
      <c r="A2354" s="1" t="str">
        <v>BioLegend</v>
      </c>
      <c r="B2354" s="1">
        <v>431.20000000000005</v>
      </c>
      <c r="C2354" s="1" t="str">
        <v>EED118648</v>
      </c>
      <c r="D2354" s="2">
        <v>45898</v>
      </c>
      <c r="E2354" s="2">
        <v>45903</v>
      </c>
      <c r="F2354" s="1">
        <v>740379</v>
      </c>
      <c r="G2354" s="1">
        <v>1</v>
      </c>
      <c r="H2354" s="1">
        <v>1</v>
      </c>
      <c r="I2354" s="1">
        <v>0</v>
      </c>
      <c r="J2354" s="1" t="str">
        <v>Delhi</v>
      </c>
      <c r="K2354" s="1">
        <v>0</v>
      </c>
      <c r="L2354" s="1">
        <f t="shared" si="108"/>
        <v>431.20000000000005</v>
      </c>
      <c r="M2354" s="1">
        <f t="shared" si="109"/>
        <v>431.20000000000005</v>
      </c>
      <c r="N2354" s="1">
        <f t="shared" si="110"/>
        <v>0</v>
      </c>
    </row>
    <row r="2355" spans="1:14" x14ac:dyDescent="0.25">
      <c r="A2355" s="1" t="str">
        <v>BioLegend</v>
      </c>
      <c r="B2355" s="1">
        <v>18110.400000000001</v>
      </c>
      <c r="C2355" s="1" t="str">
        <v>EED118648</v>
      </c>
      <c r="D2355" s="2">
        <v>45898</v>
      </c>
      <c r="E2355" s="2">
        <v>45903</v>
      </c>
      <c r="F2355" s="1">
        <v>740830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18110.400000000001</v>
      </c>
      <c r="M2355" s="1">
        <f t="shared" si="109"/>
        <v>18110.400000000001</v>
      </c>
      <c r="N2355" s="1">
        <f t="shared" si="110"/>
        <v>0</v>
      </c>
    </row>
    <row r="2356" spans="1:14" x14ac:dyDescent="0.25">
      <c r="A2356" s="1" t="str">
        <v>BioLegend</v>
      </c>
      <c r="B2356" s="1">
        <v>3634.3999999999996</v>
      </c>
      <c r="C2356" s="1" t="str">
        <v>EED118648</v>
      </c>
      <c r="D2356" s="2">
        <v>45898</v>
      </c>
      <c r="E2356" s="2">
        <v>45903</v>
      </c>
      <c r="F2356" s="1">
        <v>740831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3634.3999999999996</v>
      </c>
      <c r="M2356" s="1">
        <f t="shared" si="109"/>
        <v>3634.3999999999996</v>
      </c>
      <c r="N2356" s="1">
        <f t="shared" si="110"/>
        <v>0</v>
      </c>
    </row>
    <row r="2357" spans="1:14" x14ac:dyDescent="0.25">
      <c r="A2357" s="1" t="str">
        <v>BioLegend</v>
      </c>
      <c r="B2357" s="1">
        <v>7268.7999999999993</v>
      </c>
      <c r="C2357" s="1" t="str">
        <v>EED118648</v>
      </c>
      <c r="D2357" s="2">
        <v>45898</v>
      </c>
      <c r="E2357" s="2">
        <v>45903</v>
      </c>
      <c r="F2357" s="1">
        <v>740832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7268.7999999999993</v>
      </c>
      <c r="M2357" s="1">
        <f t="shared" si="109"/>
        <v>7268.7999999999993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740833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740834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740835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740836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740837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740838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740840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65111.199999999997</v>
      </c>
      <c r="C2367" s="1" t="str">
        <v>EED118648</v>
      </c>
      <c r="D2367" s="2">
        <v>45898</v>
      </c>
      <c r="E2367" s="2">
        <v>45903</v>
      </c>
      <c r="F2367" s="1">
        <v>741032</v>
      </c>
      <c r="G2367" s="1">
        <v>2</v>
      </c>
      <c r="H2367" s="1">
        <v>2</v>
      </c>
      <c r="I2367" s="1">
        <v>0</v>
      </c>
      <c r="J2367" s="1" t="str">
        <v>Banglore</v>
      </c>
      <c r="K2367" s="1">
        <v>0</v>
      </c>
      <c r="L2367" s="1">
        <f t="shared" si="108"/>
        <v>130222.39999999999</v>
      </c>
      <c r="M2367" s="1">
        <f t="shared" si="109"/>
        <v>130222.39999999999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741446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15972</v>
      </c>
      <c r="C2369" s="1" t="str">
        <v>EED118504</v>
      </c>
      <c r="D2369" s="2">
        <v>45894</v>
      </c>
      <c r="E2369" s="2">
        <v>45903</v>
      </c>
      <c r="F2369" s="1">
        <v>103134</v>
      </c>
      <c r="G2369" s="1">
        <v>1</v>
      </c>
      <c r="H2369" s="1">
        <v>1</v>
      </c>
      <c r="I2369" s="1">
        <v>0</v>
      </c>
      <c r="J2369" s="1" t="str">
        <v>Banglore</v>
      </c>
      <c r="K2369" s="1">
        <v>0</v>
      </c>
      <c r="L2369" s="1">
        <f t="shared" si="108"/>
        <v>15972</v>
      </c>
      <c r="M2369" s="1">
        <f t="shared" si="109"/>
        <v>15972</v>
      </c>
      <c r="N2369" s="1">
        <f t="shared" si="110"/>
        <v>0</v>
      </c>
    </row>
    <row r="2370" spans="1:14" x14ac:dyDescent="0.25">
      <c r="A2370" s="1" t="str">
        <v>BioLegend</v>
      </c>
      <c r="B2370" s="1">
        <v>19896.8</v>
      </c>
      <c r="C2370" s="1" t="str">
        <v>EED118504</v>
      </c>
      <c r="D2370" s="2">
        <v>45894</v>
      </c>
      <c r="E2370" s="2">
        <v>45903</v>
      </c>
      <c r="F2370" s="1">
        <v>121220</v>
      </c>
      <c r="G2370" s="1">
        <v>2</v>
      </c>
      <c r="H2370" s="1">
        <v>2</v>
      </c>
      <c r="I2370" s="1">
        <v>0</v>
      </c>
      <c r="J2370" s="1" t="str">
        <v>Delhi</v>
      </c>
      <c r="K2370" s="1">
        <v>0</v>
      </c>
      <c r="L2370" s="1">
        <f t="shared" si="108"/>
        <v>39793.599999999999</v>
      </c>
      <c r="M2370" s="1">
        <f t="shared" si="109"/>
        <v>39793.599999999999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14660.8</v>
      </c>
      <c r="C2371" s="1" t="str">
        <v>EED118504</v>
      </c>
      <c r="D2371" s="2">
        <v>45894</v>
      </c>
      <c r="E2371" s="2">
        <v>45903</v>
      </c>
      <c r="F2371" s="1">
        <v>300106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14660.8</v>
      </c>
      <c r="M2371" s="1">
        <f t="shared" ref="M2371:M2434" si="112">H2371*B2371</f>
        <v>14660.8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3388</v>
      </c>
      <c r="C2372" s="1" t="str">
        <v>EED118504</v>
      </c>
      <c r="D2372" s="2">
        <v>45894</v>
      </c>
      <c r="E2372" s="2">
        <v>45903</v>
      </c>
      <c r="F2372" s="1">
        <v>300306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6776</v>
      </c>
      <c r="M2372" s="1">
        <f t="shared" si="112"/>
        <v>6776</v>
      </c>
      <c r="N2372" s="1">
        <f t="shared" si="113"/>
        <v>0</v>
      </c>
    </row>
    <row r="2373" spans="1:14" x14ac:dyDescent="0.25">
      <c r="A2373" s="1" t="str">
        <v>BioLegend</v>
      </c>
      <c r="B2373" s="1">
        <v>26796</v>
      </c>
      <c r="C2373" s="1" t="str">
        <v>EED118504</v>
      </c>
      <c r="D2373" s="2">
        <v>45894</v>
      </c>
      <c r="E2373" s="2">
        <v>45903</v>
      </c>
      <c r="F2373" s="1">
        <v>302632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53592</v>
      </c>
      <c r="M2373" s="1">
        <f t="shared" si="112"/>
        <v>53592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26796</v>
      </c>
      <c r="M2374" s="1">
        <f t="shared" si="112"/>
        <v>26796</v>
      </c>
      <c r="N2374" s="1">
        <f t="shared" si="113"/>
        <v>0</v>
      </c>
    </row>
    <row r="2375" spans="1:14" x14ac:dyDescent="0.25">
      <c r="A2375" s="1" t="str">
        <v>BioLegend</v>
      </c>
      <c r="B2375" s="1">
        <v>28710</v>
      </c>
      <c r="C2375" s="1" t="str">
        <v>EED118504</v>
      </c>
      <c r="D2375" s="2">
        <v>45894</v>
      </c>
      <c r="E2375" s="2">
        <v>45903</v>
      </c>
      <c r="F2375" s="1">
        <v>302830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57420</v>
      </c>
      <c r="M2375" s="1">
        <f t="shared" si="112"/>
        <v>57420</v>
      </c>
      <c r="N2375" s="1">
        <f t="shared" si="113"/>
        <v>0</v>
      </c>
    </row>
    <row r="2376" spans="1:14" x14ac:dyDescent="0.25">
      <c r="A2376" s="1" t="str">
        <v>BioLegend</v>
      </c>
      <c r="B2376" s="1">
        <v>17987.2</v>
      </c>
      <c r="C2376" s="1" t="str">
        <v>EED118504</v>
      </c>
      <c r="D2376" s="2">
        <v>45894</v>
      </c>
      <c r="E2376" s="2">
        <v>45903</v>
      </c>
      <c r="F2376" s="1">
        <v>304014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17987.2</v>
      </c>
      <c r="M2376" s="1">
        <f t="shared" si="112"/>
        <v>17987.2</v>
      </c>
      <c r="N2376" s="1">
        <f t="shared" si="113"/>
        <v>0</v>
      </c>
    </row>
    <row r="2377" spans="1:14" x14ac:dyDescent="0.25">
      <c r="A2377" s="1" t="str">
        <v>BioLegend</v>
      </c>
      <c r="B2377" s="1">
        <v>20944</v>
      </c>
      <c r="C2377" s="1" t="str">
        <v>EED118504</v>
      </c>
      <c r="D2377" s="2">
        <v>45894</v>
      </c>
      <c r="E2377" s="2">
        <v>45903</v>
      </c>
      <c r="F2377" s="1">
        <v>304028</v>
      </c>
      <c r="G2377" s="1">
        <v>4</v>
      </c>
      <c r="H2377" s="1">
        <v>4</v>
      </c>
      <c r="I2377" s="1">
        <v>0</v>
      </c>
      <c r="J2377" s="1" t="str">
        <v>Delhi</v>
      </c>
      <c r="K2377" s="1">
        <v>0</v>
      </c>
      <c r="L2377" s="1">
        <f t="shared" si="111"/>
        <v>83776</v>
      </c>
      <c r="M2377" s="1">
        <f t="shared" si="112"/>
        <v>83776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304134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8808.7999999999993</v>
      </c>
      <c r="C2379" s="1" t="str">
        <v>EED118504</v>
      </c>
      <c r="D2379" s="2">
        <v>45894</v>
      </c>
      <c r="E2379" s="2">
        <v>45903</v>
      </c>
      <c r="F2379" s="1">
        <v>304145</v>
      </c>
      <c r="G2379" s="1">
        <v>1</v>
      </c>
      <c r="H2379" s="1">
        <v>1</v>
      </c>
      <c r="I2379" s="1">
        <v>0</v>
      </c>
      <c r="J2379" s="1" t="str">
        <v>Kanpur</v>
      </c>
      <c r="K2379" s="1">
        <v>0</v>
      </c>
      <c r="L2379" s="1">
        <f t="shared" si="111"/>
        <v>8808.7999999999993</v>
      </c>
      <c r="M2379" s="1">
        <f t="shared" si="112"/>
        <v>8808.7999999999993</v>
      </c>
      <c r="N2379" s="1">
        <f t="shared" si="113"/>
        <v>0</v>
      </c>
    </row>
    <row r="2380" spans="1:14" x14ac:dyDescent="0.25">
      <c r="A2380" s="1" t="str">
        <v>BioLegend</v>
      </c>
      <c r="B2380" s="1">
        <v>19465.599999999999</v>
      </c>
      <c r="C2380" s="1" t="str">
        <v>EED118504</v>
      </c>
      <c r="D2380" s="2">
        <v>45894</v>
      </c>
      <c r="E2380" s="2">
        <v>45903</v>
      </c>
      <c r="F2380" s="1">
        <v>304810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38931.199999999997</v>
      </c>
      <c r="M2380" s="1">
        <f t="shared" si="112"/>
        <v>38931.199999999997</v>
      </c>
      <c r="N2380" s="1">
        <f t="shared" si="113"/>
        <v>0</v>
      </c>
    </row>
    <row r="2381" spans="1:14" x14ac:dyDescent="0.25">
      <c r="A2381" s="1" t="str">
        <v>BioLegend</v>
      </c>
      <c r="B2381" s="1">
        <v>18048.8</v>
      </c>
      <c r="C2381" s="1" t="str">
        <v>EED118504</v>
      </c>
      <c r="D2381" s="2">
        <v>45894</v>
      </c>
      <c r="E2381" s="2">
        <v>45903</v>
      </c>
      <c r="F2381" s="1">
        <v>307608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18048.8</v>
      </c>
      <c r="M2381" s="1">
        <f t="shared" si="112"/>
        <v>18048.8</v>
      </c>
      <c r="N2381" s="1">
        <f t="shared" si="113"/>
        <v>0</v>
      </c>
    </row>
    <row r="2382" spans="1:14" x14ac:dyDescent="0.25">
      <c r="A2382" s="1" t="str">
        <v>BioLegend</v>
      </c>
      <c r="B2382" s="1">
        <v>25806</v>
      </c>
      <c r="C2382" s="1" t="str">
        <v>EED118504</v>
      </c>
      <c r="D2382" s="2">
        <v>45894</v>
      </c>
      <c r="E2382" s="2">
        <v>45903</v>
      </c>
      <c r="F2382" s="1">
        <v>309218</v>
      </c>
      <c r="G2382" s="1">
        <v>1</v>
      </c>
      <c r="H2382" s="1">
        <v>1</v>
      </c>
      <c r="I2382" s="1">
        <v>0</v>
      </c>
      <c r="J2382" s="1" t="str">
        <v>Delhi</v>
      </c>
      <c r="K2382" s="1">
        <v>0</v>
      </c>
      <c r="L2382" s="1">
        <f t="shared" si="111"/>
        <v>25806</v>
      </c>
      <c r="M2382" s="1">
        <f t="shared" si="112"/>
        <v>25806</v>
      </c>
      <c r="N2382" s="1">
        <f t="shared" si="113"/>
        <v>0</v>
      </c>
    </row>
    <row r="2383" spans="1:14" x14ac:dyDescent="0.25">
      <c r="A2383" s="1" t="str">
        <v>BioLegend</v>
      </c>
      <c r="B2383" s="1">
        <v>25146</v>
      </c>
      <c r="C2383" s="1" t="str">
        <v>EED118504</v>
      </c>
      <c r="D2383" s="2">
        <v>45894</v>
      </c>
      <c r="E2383" s="2">
        <v>45903</v>
      </c>
      <c r="F2383" s="1">
        <v>310930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25146</v>
      </c>
      <c r="M2383" s="1">
        <f t="shared" si="112"/>
        <v>25146</v>
      </c>
      <c r="N2383" s="1">
        <f t="shared" si="113"/>
        <v>0</v>
      </c>
    </row>
    <row r="2384" spans="1:14" x14ac:dyDescent="0.25">
      <c r="A2384" s="1" t="str">
        <v>BioLegend</v>
      </c>
      <c r="B2384" s="1">
        <v>1724.8000000000002</v>
      </c>
      <c r="C2384" s="1" t="str">
        <v>EED118504</v>
      </c>
      <c r="D2384" s="2">
        <v>45894</v>
      </c>
      <c r="E2384" s="2">
        <v>45903</v>
      </c>
      <c r="F2384" s="1">
        <v>317307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1724.8000000000002</v>
      </c>
      <c r="M2384" s="1">
        <f t="shared" si="112"/>
        <v>1724.8000000000002</v>
      </c>
      <c r="N2384" s="1">
        <f t="shared" si="113"/>
        <v>0</v>
      </c>
    </row>
    <row r="2385" spans="1:14" x14ac:dyDescent="0.25">
      <c r="A2385" s="1" t="str">
        <v>BioLegend</v>
      </c>
      <c r="B2385" s="1">
        <v>2032.8000000000002</v>
      </c>
      <c r="C2385" s="1" t="str">
        <v>EED118504</v>
      </c>
      <c r="D2385" s="2">
        <v>45894</v>
      </c>
      <c r="E2385" s="2">
        <v>45903</v>
      </c>
      <c r="F2385" s="1">
        <v>317415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2032.8000000000002</v>
      </c>
      <c r="M2385" s="1">
        <f t="shared" si="112"/>
        <v>2032.8000000000002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16324</v>
      </c>
      <c r="C2386" s="1" t="str">
        <v>EED118504</v>
      </c>
      <c r="D2386" s="2">
        <v>45894</v>
      </c>
      <c r="E2386" s="2">
        <v>45903</v>
      </c>
      <c r="F2386" s="1">
        <v>317426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32648</v>
      </c>
      <c r="M2386" s="1">
        <f t="shared" si="112"/>
        <v>32648</v>
      </c>
      <c r="N2386" s="1">
        <f t="shared" si="113"/>
        <v>0</v>
      </c>
    </row>
    <row r="2387" spans="1:14" x14ac:dyDescent="0.25">
      <c r="A2387" s="1" t="str">
        <v>BioLegend</v>
      </c>
      <c r="B2387" s="1">
        <v>26862</v>
      </c>
      <c r="C2387" s="1" t="str">
        <v>EED118504</v>
      </c>
      <c r="D2387" s="2">
        <v>45894</v>
      </c>
      <c r="E2387" s="2">
        <v>45903</v>
      </c>
      <c r="F2387" s="1">
        <v>318340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53724</v>
      </c>
      <c r="M2387" s="1">
        <f t="shared" si="112"/>
        <v>53724</v>
      </c>
      <c r="N2387" s="1">
        <f t="shared" si="113"/>
        <v>0</v>
      </c>
    </row>
    <row r="2388" spans="1:14" x14ac:dyDescent="0.25">
      <c r="A2388" s="1" t="str">
        <v>BioLegend</v>
      </c>
      <c r="B2388" s="1">
        <v>26532</v>
      </c>
      <c r="C2388" s="1" t="str">
        <v>EED118504</v>
      </c>
      <c r="D2388" s="2">
        <v>45894</v>
      </c>
      <c r="E2388" s="2">
        <v>45903</v>
      </c>
      <c r="F2388" s="1">
        <v>329932</v>
      </c>
      <c r="G2388" s="1">
        <v>4</v>
      </c>
      <c r="H2388" s="1">
        <v>4</v>
      </c>
      <c r="I2388" s="1">
        <v>0</v>
      </c>
      <c r="J2388" s="1" t="str">
        <v>Banglore</v>
      </c>
      <c r="K2388" s="1">
        <v>0</v>
      </c>
      <c r="L2388" s="1">
        <f t="shared" si="111"/>
        <v>106128</v>
      </c>
      <c r="M2388" s="1">
        <f t="shared" si="112"/>
        <v>106128</v>
      </c>
      <c r="N2388" s="1">
        <f t="shared" si="113"/>
        <v>0</v>
      </c>
    </row>
    <row r="2389" spans="1:14" x14ac:dyDescent="0.25">
      <c r="A2389" s="1" t="str">
        <v>BioLegend</v>
      </c>
      <c r="B2389" s="1">
        <v>17987.2</v>
      </c>
      <c r="C2389" s="1" t="str">
        <v>EED118504</v>
      </c>
      <c r="D2389" s="2">
        <v>45894</v>
      </c>
      <c r="E2389" s="2">
        <v>45903</v>
      </c>
      <c r="F2389" s="1">
        <v>331806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17987.2</v>
      </c>
      <c r="M2389" s="1">
        <f t="shared" si="112"/>
        <v>17987.2</v>
      </c>
      <c r="N2389" s="1">
        <f t="shared" si="113"/>
        <v>0</v>
      </c>
    </row>
    <row r="2390" spans="1:14" x14ac:dyDescent="0.25">
      <c r="A2390" s="1" t="str">
        <v>BioLegend</v>
      </c>
      <c r="B2390" s="1">
        <v>14907.2</v>
      </c>
      <c r="C2390" s="1" t="str">
        <v>EED118504</v>
      </c>
      <c r="D2390" s="2">
        <v>45894</v>
      </c>
      <c r="E2390" s="2">
        <v>45903</v>
      </c>
      <c r="F2390" s="1">
        <v>344704</v>
      </c>
      <c r="G2390" s="1">
        <v>2</v>
      </c>
      <c r="H2390" s="1">
        <v>2</v>
      </c>
      <c r="I2390" s="1">
        <v>0</v>
      </c>
      <c r="J2390" s="1" t="str">
        <v>Delhi</v>
      </c>
      <c r="K2390" s="1">
        <v>0</v>
      </c>
      <c r="L2390" s="1">
        <f t="shared" si="111"/>
        <v>29814.400000000001</v>
      </c>
      <c r="M2390" s="1">
        <f t="shared" si="112"/>
        <v>29814.400000000001</v>
      </c>
      <c r="N2390" s="1">
        <f t="shared" si="113"/>
        <v>0</v>
      </c>
    </row>
    <row r="2391" spans="1:14" x14ac:dyDescent="0.25">
      <c r="A2391" s="1" t="str">
        <v>BioLegend</v>
      </c>
      <c r="B2391" s="1">
        <v>10841.6</v>
      </c>
      <c r="C2391" s="1" t="str">
        <v>EED118504</v>
      </c>
      <c r="D2391" s="2">
        <v>45894</v>
      </c>
      <c r="E2391" s="2">
        <v>45903</v>
      </c>
      <c r="F2391" s="1">
        <v>344709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10841.6</v>
      </c>
      <c r="M2391" s="1">
        <f t="shared" si="112"/>
        <v>10841.6</v>
      </c>
      <c r="N2391" s="1">
        <f t="shared" si="113"/>
        <v>0</v>
      </c>
    </row>
    <row r="2392" spans="1:14" x14ac:dyDescent="0.25">
      <c r="A2392" s="1" t="str">
        <v>BioLegend</v>
      </c>
      <c r="B2392" s="1">
        <v>24578.400000000001</v>
      </c>
      <c r="C2392" s="1" t="str">
        <v>EED118504</v>
      </c>
      <c r="D2392" s="2">
        <v>45894</v>
      </c>
      <c r="E2392" s="2">
        <v>45903</v>
      </c>
      <c r="F2392" s="1">
        <v>345052</v>
      </c>
      <c r="G2392" s="1">
        <v>1</v>
      </c>
      <c r="H2392" s="1">
        <v>1</v>
      </c>
      <c r="I2392" s="1">
        <v>0</v>
      </c>
      <c r="J2392" s="1" t="str">
        <v>Banglore</v>
      </c>
      <c r="K2392" s="1">
        <v>0</v>
      </c>
      <c r="L2392" s="1">
        <f t="shared" si="111"/>
        <v>24578.400000000001</v>
      </c>
      <c r="M2392" s="1">
        <f t="shared" si="112"/>
        <v>24578.400000000001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17925.599999999999</v>
      </c>
      <c r="C2393" s="1" t="str">
        <v>EED118504</v>
      </c>
      <c r="D2393" s="2">
        <v>45894</v>
      </c>
      <c r="E2393" s="2">
        <v>45903</v>
      </c>
      <c r="F2393" s="1">
        <v>352308</v>
      </c>
      <c r="G2393" s="1">
        <v>1</v>
      </c>
      <c r="H2393" s="1">
        <v>1</v>
      </c>
      <c r="I2393" s="1">
        <v>0</v>
      </c>
      <c r="J2393" s="1" t="str">
        <v>Chandigarh</v>
      </c>
      <c r="K2393" s="1">
        <v>0</v>
      </c>
      <c r="L2393" s="1">
        <f t="shared" si="111"/>
        <v>17925.599999999999</v>
      </c>
      <c r="M2393" s="1">
        <f t="shared" si="112"/>
        <v>17925.599999999999</v>
      </c>
      <c r="N2393" s="1">
        <f t="shared" si="113"/>
        <v>0</v>
      </c>
    </row>
    <row r="2394" spans="1:14" x14ac:dyDescent="0.25">
      <c r="A2394" s="1" t="str">
        <v>BioLegend</v>
      </c>
      <c r="B2394" s="1">
        <v>28710</v>
      </c>
      <c r="C2394" s="1" t="str">
        <v>EED118504</v>
      </c>
      <c r="D2394" s="2">
        <v>45894</v>
      </c>
      <c r="E2394" s="2">
        <v>45903</v>
      </c>
      <c r="F2394" s="1">
        <v>353232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57420</v>
      </c>
      <c r="M2394" s="1">
        <f t="shared" si="112"/>
        <v>57420</v>
      </c>
      <c r="N2394" s="1">
        <f t="shared" si="113"/>
        <v>0</v>
      </c>
    </row>
    <row r="2395" spans="1:14" x14ac:dyDescent="0.25">
      <c r="A2395" s="1" t="str">
        <v>BioLegend</v>
      </c>
      <c r="B2395" s="1">
        <v>11272.8</v>
      </c>
      <c r="C2395" s="1" t="str">
        <v>EED118504</v>
      </c>
      <c r="D2395" s="2">
        <v>45894</v>
      </c>
      <c r="E2395" s="2">
        <v>45903</v>
      </c>
      <c r="F2395" s="1">
        <v>353271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11272.8</v>
      </c>
      <c r="M2395" s="1">
        <f t="shared" si="112"/>
        <v>11272.8</v>
      </c>
      <c r="N2395" s="1">
        <f t="shared" si="113"/>
        <v>0</v>
      </c>
    </row>
    <row r="2396" spans="1:14" x14ac:dyDescent="0.25">
      <c r="A2396" s="1" t="str">
        <v>BioLegend</v>
      </c>
      <c r="B2396" s="1">
        <v>25146</v>
      </c>
      <c r="C2396" s="1" t="str">
        <v>EED118504</v>
      </c>
      <c r="D2396" s="2">
        <v>45894</v>
      </c>
      <c r="E2396" s="2">
        <v>45903</v>
      </c>
      <c r="F2396" s="1">
        <v>356418</v>
      </c>
      <c r="G2396" s="1">
        <v>3</v>
      </c>
      <c r="H2396" s="1">
        <v>3</v>
      </c>
      <c r="I2396" s="1">
        <v>0</v>
      </c>
      <c r="J2396" s="1" t="str">
        <v>Banglore</v>
      </c>
      <c r="K2396" s="1">
        <v>0</v>
      </c>
      <c r="L2396" s="1">
        <f t="shared" si="111"/>
        <v>75438</v>
      </c>
      <c r="M2396" s="1">
        <f t="shared" si="112"/>
        <v>75438</v>
      </c>
      <c r="N2396" s="1">
        <f t="shared" si="113"/>
        <v>0</v>
      </c>
    </row>
    <row r="2397" spans="1:14" x14ac:dyDescent="0.25">
      <c r="A2397" s="1" t="str">
        <v>BioLegend</v>
      </c>
      <c r="B2397" s="1">
        <v>20820.8</v>
      </c>
      <c r="C2397" s="1" t="str">
        <v>EED118504</v>
      </c>
      <c r="D2397" s="2">
        <v>45894</v>
      </c>
      <c r="E2397" s="2">
        <v>45903</v>
      </c>
      <c r="F2397" s="1">
        <v>362605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20820.8</v>
      </c>
      <c r="M2397" s="1">
        <f t="shared" si="112"/>
        <v>20820.8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25317.599999999999</v>
      </c>
      <c r="C2398" s="1" t="str">
        <v>EED118504</v>
      </c>
      <c r="D2398" s="2">
        <v>45894</v>
      </c>
      <c r="E2398" s="2">
        <v>45903</v>
      </c>
      <c r="F2398" s="1">
        <v>369332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25317.599999999999</v>
      </c>
      <c r="M2398" s="1">
        <f t="shared" si="112"/>
        <v>25317.599999999999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11580.8</v>
      </c>
      <c r="C2399" s="1" t="str">
        <v>EED118504</v>
      </c>
      <c r="D2399" s="2">
        <v>45894</v>
      </c>
      <c r="E2399" s="2">
        <v>45903</v>
      </c>
      <c r="F2399" s="1">
        <v>369347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11580.8</v>
      </c>
      <c r="M2399" s="1">
        <f t="shared" si="112"/>
        <v>11580.8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25194.400000000001</v>
      </c>
      <c r="C2400" s="1" t="str">
        <v>EED118504</v>
      </c>
      <c r="D2400" s="2">
        <v>45894</v>
      </c>
      <c r="E2400" s="2">
        <v>45903</v>
      </c>
      <c r="F2400" s="1">
        <v>372706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25194.400000000001</v>
      </c>
      <c r="M2400" s="1">
        <f t="shared" si="112"/>
        <v>25194.400000000001</v>
      </c>
      <c r="N2400" s="1">
        <f t="shared" si="113"/>
        <v>0</v>
      </c>
    </row>
    <row r="2401" spans="1:14" x14ac:dyDescent="0.25">
      <c r="A2401" s="1" t="str">
        <v>BioLegend</v>
      </c>
      <c r="B2401" s="1">
        <v>6529.6</v>
      </c>
      <c r="C2401" s="1" t="str">
        <v>EED118504</v>
      </c>
      <c r="D2401" s="2">
        <v>45894</v>
      </c>
      <c r="E2401" s="2">
        <v>45903</v>
      </c>
      <c r="F2401" s="1">
        <v>400108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6529.6</v>
      </c>
      <c r="M2401" s="1">
        <f t="shared" si="112"/>
        <v>6529.6</v>
      </c>
      <c r="N2401" s="1">
        <f t="shared" si="113"/>
        <v>0</v>
      </c>
    </row>
    <row r="2402" spans="1:14" x14ac:dyDescent="0.25">
      <c r="A2402" s="1" t="str">
        <v>BioLegend</v>
      </c>
      <c r="B2402" s="1">
        <v>3757.6000000000004</v>
      </c>
      <c r="C2402" s="1" t="str">
        <v>EED118504</v>
      </c>
      <c r="D2402" s="2">
        <v>45894</v>
      </c>
      <c r="E2402" s="2">
        <v>45903</v>
      </c>
      <c r="F2402" s="1">
        <v>400113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3757.6000000000004</v>
      </c>
      <c r="M2402" s="1">
        <f t="shared" si="112"/>
        <v>3757.6000000000004</v>
      </c>
      <c r="N2402" s="1">
        <f t="shared" si="113"/>
        <v>0</v>
      </c>
    </row>
    <row r="2403" spans="1:14" x14ac:dyDescent="0.25">
      <c r="A2403" s="1" t="str">
        <v>BioLegend</v>
      </c>
      <c r="B2403" s="1">
        <v>5420.8</v>
      </c>
      <c r="C2403" s="1" t="str">
        <v>EED118504</v>
      </c>
      <c r="D2403" s="2">
        <v>45894</v>
      </c>
      <c r="E2403" s="2">
        <v>45903</v>
      </c>
      <c r="F2403" s="1">
        <v>400120</v>
      </c>
      <c r="G2403" s="1">
        <v>2</v>
      </c>
      <c r="H2403" s="1">
        <v>2</v>
      </c>
      <c r="I2403" s="1">
        <v>0</v>
      </c>
      <c r="J2403" s="1" t="str">
        <v>Banglore</v>
      </c>
      <c r="K2403" s="1">
        <v>0</v>
      </c>
      <c r="L2403" s="1">
        <f t="shared" si="111"/>
        <v>10841.6</v>
      </c>
      <c r="M2403" s="1">
        <f t="shared" si="112"/>
        <v>10841.6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400125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11026.4</v>
      </c>
      <c r="C2405" s="1" t="str">
        <v>EED118504</v>
      </c>
      <c r="D2405" s="2">
        <v>45894</v>
      </c>
      <c r="E2405" s="2">
        <v>45903</v>
      </c>
      <c r="F2405" s="1">
        <v>400128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11026.4</v>
      </c>
      <c r="M2405" s="1">
        <f t="shared" si="112"/>
        <v>11026.4</v>
      </c>
      <c r="N2405" s="1">
        <f t="shared" si="113"/>
        <v>0</v>
      </c>
    </row>
    <row r="2406" spans="1:14" x14ac:dyDescent="0.25">
      <c r="A2406" s="1" t="str">
        <v>BioLegend</v>
      </c>
      <c r="B2406" s="1">
        <v>5112.8</v>
      </c>
      <c r="C2406" s="1" t="str">
        <v>EED118504</v>
      </c>
      <c r="D2406" s="2">
        <v>45894</v>
      </c>
      <c r="E2406" s="2">
        <v>45903</v>
      </c>
      <c r="F2406" s="1">
        <v>400143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5112.8</v>
      </c>
      <c r="M2406" s="1">
        <f t="shared" si="112"/>
        <v>5112.8</v>
      </c>
      <c r="N2406" s="1">
        <f t="shared" si="113"/>
        <v>0</v>
      </c>
    </row>
    <row r="2407" spans="1:14" x14ac:dyDescent="0.25">
      <c r="A2407" s="1" t="str">
        <v>BioLegend</v>
      </c>
      <c r="B2407" s="1">
        <v>23628</v>
      </c>
      <c r="C2407" s="1" t="str">
        <v>EED118504</v>
      </c>
      <c r="D2407" s="2">
        <v>45894</v>
      </c>
      <c r="E2407" s="2">
        <v>45903</v>
      </c>
      <c r="F2407" s="1">
        <v>400158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23628</v>
      </c>
      <c r="M2407" s="1">
        <f t="shared" si="112"/>
        <v>23628</v>
      </c>
      <c r="N2407" s="1">
        <f t="shared" si="113"/>
        <v>0</v>
      </c>
    </row>
    <row r="2408" spans="1:14" x14ac:dyDescent="0.25">
      <c r="A2408" s="1" t="str">
        <v>BioLegend</v>
      </c>
      <c r="B2408" s="1">
        <v>27258</v>
      </c>
      <c r="C2408" s="1" t="str">
        <v>EED118504</v>
      </c>
      <c r="D2408" s="2">
        <v>45894</v>
      </c>
      <c r="E2408" s="2">
        <v>45903</v>
      </c>
      <c r="F2408" s="1">
        <v>400162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27258</v>
      </c>
      <c r="M2408" s="1">
        <f t="shared" si="112"/>
        <v>27258</v>
      </c>
      <c r="N2408" s="1">
        <f t="shared" si="113"/>
        <v>0</v>
      </c>
    </row>
    <row r="2409" spans="1:14" x14ac:dyDescent="0.25">
      <c r="A2409" s="1" t="str">
        <v>BioLegend</v>
      </c>
      <c r="B2409" s="1">
        <v>25410</v>
      </c>
      <c r="C2409" s="1" t="str">
        <v>EED118504</v>
      </c>
      <c r="D2409" s="2">
        <v>45894</v>
      </c>
      <c r="E2409" s="2">
        <v>45903</v>
      </c>
      <c r="F2409" s="1">
        <v>400172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50820</v>
      </c>
      <c r="M2409" s="1">
        <f t="shared" si="112"/>
        <v>50820</v>
      </c>
      <c r="N2409" s="1">
        <f t="shared" si="113"/>
        <v>0</v>
      </c>
    </row>
    <row r="2410" spans="1:14" x14ac:dyDescent="0.25">
      <c r="A2410" s="1" t="str">
        <v>BioLegend</v>
      </c>
      <c r="B2410" s="1">
        <v>2895.2</v>
      </c>
      <c r="C2410" s="1" t="str">
        <v>EED118504</v>
      </c>
      <c r="D2410" s="2">
        <v>45894</v>
      </c>
      <c r="E2410" s="2">
        <v>45903</v>
      </c>
      <c r="F2410" s="1">
        <v>400209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2895.2</v>
      </c>
      <c r="M2410" s="1">
        <f t="shared" si="112"/>
        <v>2895.2</v>
      </c>
      <c r="N2410" s="1">
        <f t="shared" si="113"/>
        <v>0</v>
      </c>
    </row>
    <row r="2411" spans="1:14" x14ac:dyDescent="0.25">
      <c r="A2411" s="1" t="str">
        <v>BioLegend</v>
      </c>
      <c r="B2411" s="1">
        <v>2217.6</v>
      </c>
      <c r="C2411" s="1" t="str">
        <v>EED118504</v>
      </c>
      <c r="D2411" s="2">
        <v>45894</v>
      </c>
      <c r="E2411" s="2">
        <v>45903</v>
      </c>
      <c r="F2411" s="1">
        <v>400219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2217.6</v>
      </c>
      <c r="M2411" s="1">
        <f t="shared" si="112"/>
        <v>2217.6</v>
      </c>
      <c r="N2411" s="1">
        <f t="shared" si="113"/>
        <v>0</v>
      </c>
    </row>
    <row r="2412" spans="1:14" x14ac:dyDescent="0.25">
      <c r="A2412" s="1" t="str">
        <v>BioLegend</v>
      </c>
      <c r="B2412" s="1">
        <v>5852</v>
      </c>
      <c r="C2412" s="1" t="str">
        <v>EED118504</v>
      </c>
      <c r="D2412" s="2">
        <v>45894</v>
      </c>
      <c r="E2412" s="2">
        <v>45903</v>
      </c>
      <c r="F2412" s="1">
        <v>400220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11704</v>
      </c>
      <c r="M2412" s="1">
        <f t="shared" si="112"/>
        <v>11704</v>
      </c>
      <c r="N2412" s="1">
        <f t="shared" si="113"/>
        <v>0</v>
      </c>
    </row>
    <row r="2413" spans="1:14" x14ac:dyDescent="0.25">
      <c r="A2413" s="1" t="str">
        <v>BioLegend</v>
      </c>
      <c r="B2413" s="1">
        <v>10890</v>
      </c>
      <c r="C2413" s="1" t="str">
        <v>EED118504</v>
      </c>
      <c r="D2413" s="2">
        <v>45894</v>
      </c>
      <c r="E2413" s="2">
        <v>45903</v>
      </c>
      <c r="F2413" s="1">
        <v>400259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10890</v>
      </c>
      <c r="M2413" s="1">
        <f t="shared" si="112"/>
        <v>10890</v>
      </c>
      <c r="N2413" s="1">
        <f t="shared" si="113"/>
        <v>0</v>
      </c>
    </row>
    <row r="2414" spans="1:14" x14ac:dyDescent="0.25">
      <c r="A2414" s="1" t="str">
        <v>BioLegend</v>
      </c>
      <c r="B2414" s="1">
        <v>11888.8</v>
      </c>
      <c r="C2414" s="1" t="str">
        <v>EED118504</v>
      </c>
      <c r="D2414" s="2">
        <v>45894</v>
      </c>
      <c r="E2414" s="2">
        <v>45903</v>
      </c>
      <c r="F2414" s="1">
        <v>400334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11888.8</v>
      </c>
      <c r="M2414" s="1">
        <f t="shared" si="112"/>
        <v>11888.8</v>
      </c>
      <c r="N2414" s="1">
        <f t="shared" si="113"/>
        <v>0</v>
      </c>
    </row>
    <row r="2415" spans="1:14" x14ac:dyDescent="0.25">
      <c r="A2415" s="1" t="str">
        <v>BioLegend</v>
      </c>
      <c r="B2415" s="1">
        <v>14106.400000000001</v>
      </c>
      <c r="C2415" s="1" t="str">
        <v>EED118504</v>
      </c>
      <c r="D2415" s="2">
        <v>45894</v>
      </c>
      <c r="E2415" s="2">
        <v>45903</v>
      </c>
      <c r="F2415" s="1">
        <v>422302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28212.800000000003</v>
      </c>
      <c r="M2415" s="1">
        <f t="shared" si="112"/>
        <v>28212.800000000003</v>
      </c>
      <c r="N2415" s="1">
        <f t="shared" si="113"/>
        <v>0</v>
      </c>
    </row>
    <row r="2416" spans="1:14" x14ac:dyDescent="0.25">
      <c r="A2416" s="1" t="str">
        <v>BioLegend</v>
      </c>
      <c r="B2416" s="1">
        <v>6899.2000000000007</v>
      </c>
      <c r="C2416" s="1" t="str">
        <v>EED118504</v>
      </c>
      <c r="D2416" s="2">
        <v>45894</v>
      </c>
      <c r="E2416" s="2">
        <v>45903</v>
      </c>
      <c r="F2416" s="1">
        <v>423303</v>
      </c>
      <c r="G2416" s="1">
        <v>1</v>
      </c>
      <c r="H2416" s="1">
        <v>1</v>
      </c>
      <c r="I2416" s="1">
        <v>0</v>
      </c>
      <c r="J2416" s="1" t="str">
        <v>BANGALORE</v>
      </c>
      <c r="K2416" s="1">
        <v>0</v>
      </c>
      <c r="L2416" s="1">
        <f t="shared" si="111"/>
        <v>6899.2000000000007</v>
      </c>
      <c r="M2416" s="1">
        <f t="shared" si="112"/>
        <v>6899.2000000000007</v>
      </c>
      <c r="N2416" s="1">
        <f t="shared" si="113"/>
        <v>0</v>
      </c>
    </row>
    <row r="2417" spans="1:14" x14ac:dyDescent="0.25">
      <c r="A2417" s="1" t="str">
        <v>BioLegend</v>
      </c>
      <c r="B2417" s="1">
        <v>6666</v>
      </c>
      <c r="C2417" s="1" t="str">
        <v>EED118504</v>
      </c>
      <c r="D2417" s="2">
        <v>45894</v>
      </c>
      <c r="E2417" s="2">
        <v>45903</v>
      </c>
      <c r="F2417" s="1">
        <v>423801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6666</v>
      </c>
      <c r="M2417" s="1">
        <f t="shared" si="112"/>
        <v>6666</v>
      </c>
      <c r="N2417" s="1">
        <f t="shared" si="113"/>
        <v>0</v>
      </c>
    </row>
    <row r="2418" spans="1:14" x14ac:dyDescent="0.25">
      <c r="A2418" s="1" t="str">
        <v>BioLegend</v>
      </c>
      <c r="B2418" s="1">
        <v>10164</v>
      </c>
      <c r="C2418" s="1" t="str">
        <v>EED118504</v>
      </c>
      <c r="D2418" s="2">
        <v>45894</v>
      </c>
      <c r="E2418" s="2">
        <v>45903</v>
      </c>
      <c r="F2418" s="1">
        <v>424401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10164</v>
      </c>
      <c r="M2418" s="1">
        <f t="shared" si="112"/>
        <v>10164</v>
      </c>
      <c r="N2418" s="1">
        <f t="shared" si="113"/>
        <v>0</v>
      </c>
    </row>
    <row r="2419" spans="1:14" x14ac:dyDescent="0.25">
      <c r="A2419" s="1" t="str">
        <v>BioLegend</v>
      </c>
      <c r="B2419" s="1">
        <v>6283.2000000000007</v>
      </c>
      <c r="C2419" s="1" t="str">
        <v>EED118504</v>
      </c>
      <c r="D2419" s="2">
        <v>45894</v>
      </c>
      <c r="E2419" s="2">
        <v>45903</v>
      </c>
      <c r="F2419" s="1">
        <v>424601</v>
      </c>
      <c r="G2419" s="1">
        <v>1</v>
      </c>
      <c r="H2419" s="1">
        <v>1</v>
      </c>
      <c r="I2419" s="1">
        <v>0</v>
      </c>
      <c r="J2419" s="1" t="str">
        <v>Kanpur</v>
      </c>
      <c r="K2419" s="1">
        <v>0</v>
      </c>
      <c r="L2419" s="1">
        <f t="shared" si="111"/>
        <v>6283.2000000000007</v>
      </c>
      <c r="M2419" s="1">
        <f t="shared" si="112"/>
        <v>6283.2000000000007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39732</v>
      </c>
      <c r="C2420" s="1" t="str">
        <v>EED118504</v>
      </c>
      <c r="D2420" s="2">
        <v>45894</v>
      </c>
      <c r="E2420" s="2">
        <v>45903</v>
      </c>
      <c r="F2420" s="1">
        <v>574806</v>
      </c>
      <c r="G2420" s="1">
        <v>1</v>
      </c>
      <c r="H2420" s="1">
        <v>1</v>
      </c>
      <c r="I2420" s="1">
        <v>0</v>
      </c>
      <c r="J2420" s="1" t="str">
        <v>Pune</v>
      </c>
      <c r="K2420" s="1">
        <v>0</v>
      </c>
      <c r="L2420" s="1">
        <f t="shared" si="111"/>
        <v>39732</v>
      </c>
      <c r="M2420" s="1">
        <f t="shared" si="112"/>
        <v>39732</v>
      </c>
      <c r="N2420" s="1">
        <f t="shared" si="113"/>
        <v>0</v>
      </c>
    </row>
    <row r="2421" spans="1:14" x14ac:dyDescent="0.25">
      <c r="A2421" s="1" t="str">
        <v>BioLegend</v>
      </c>
      <c r="B2421" s="1">
        <v>12628</v>
      </c>
      <c r="C2421" s="1" t="str">
        <v>EED118504</v>
      </c>
      <c r="D2421" s="2">
        <v>45894</v>
      </c>
      <c r="E2421" s="2">
        <v>45903</v>
      </c>
      <c r="F2421" s="1">
        <v>606555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12628</v>
      </c>
      <c r="M2421" s="1">
        <f t="shared" si="112"/>
        <v>12628</v>
      </c>
      <c r="N2421" s="1">
        <f t="shared" si="113"/>
        <v>0</v>
      </c>
    </row>
    <row r="2422" spans="1:14" x14ac:dyDescent="0.25">
      <c r="A2422" s="1" t="str">
        <v>BioLegend</v>
      </c>
      <c r="B2422" s="1">
        <v>8993.6</v>
      </c>
      <c r="C2422" s="1" t="str">
        <v>EED118504</v>
      </c>
      <c r="D2422" s="2">
        <v>45894</v>
      </c>
      <c r="E2422" s="2">
        <v>45903</v>
      </c>
      <c r="F2422" s="1">
        <v>633507</v>
      </c>
      <c r="G2422" s="1">
        <v>1</v>
      </c>
      <c r="H2422" s="1">
        <v>1</v>
      </c>
      <c r="I2422" s="1">
        <v>0</v>
      </c>
      <c r="J2422" s="1" t="str">
        <v>Delhi</v>
      </c>
      <c r="K2422" s="1">
        <v>0</v>
      </c>
      <c r="L2422" s="1">
        <f t="shared" si="111"/>
        <v>8993.6</v>
      </c>
      <c r="M2422" s="1">
        <f t="shared" si="112"/>
        <v>8993.6</v>
      </c>
      <c r="N2422" s="1">
        <f t="shared" si="113"/>
        <v>0</v>
      </c>
    </row>
    <row r="2423" spans="1:14" x14ac:dyDescent="0.25">
      <c r="A2423" s="1" t="str">
        <v>BioLegend</v>
      </c>
      <c r="B2423" s="1">
        <v>9055.2000000000007</v>
      </c>
      <c r="C2423" s="1" t="str">
        <v>EED118504</v>
      </c>
      <c r="D2423" s="2">
        <v>45894</v>
      </c>
      <c r="E2423" s="2">
        <v>45903</v>
      </c>
      <c r="F2423" s="1">
        <v>675503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9055.2000000000007</v>
      </c>
      <c r="M2423" s="1">
        <f t="shared" si="112"/>
        <v>9055.2000000000007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6529.6</v>
      </c>
      <c r="C2424" s="1" t="str">
        <v>EED118504</v>
      </c>
      <c r="D2424" s="2">
        <v>45894</v>
      </c>
      <c r="E2424" s="2">
        <v>45903</v>
      </c>
      <c r="F2424" s="1">
        <v>834602</v>
      </c>
      <c r="G2424" s="1">
        <v>1</v>
      </c>
      <c r="H2424" s="1">
        <v>1</v>
      </c>
      <c r="I2424" s="1">
        <v>0</v>
      </c>
      <c r="J2424" s="1" t="str">
        <v>Banglore</v>
      </c>
      <c r="K2424" s="1">
        <v>0</v>
      </c>
      <c r="L2424" s="1">
        <f t="shared" si="111"/>
        <v>6529.6</v>
      </c>
      <c r="M2424" s="1">
        <f t="shared" si="112"/>
        <v>6529.6</v>
      </c>
      <c r="N2424" s="1">
        <f t="shared" si="113"/>
        <v>0</v>
      </c>
    </row>
    <row r="2425" spans="1:14" x14ac:dyDescent="0.25">
      <c r="A2425" s="1" t="str">
        <v>BioLegend</v>
      </c>
      <c r="B2425" s="1">
        <v>9486.4</v>
      </c>
      <c r="C2425" s="1" t="str">
        <v>EED118504</v>
      </c>
      <c r="D2425" s="2">
        <v>45894</v>
      </c>
      <c r="E2425" s="2">
        <v>45903</v>
      </c>
      <c r="F2425" s="1">
        <v>936905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9486.4</v>
      </c>
      <c r="M2425" s="1">
        <f t="shared" si="112"/>
        <v>9486.4</v>
      </c>
      <c r="N2425" s="1">
        <f t="shared" si="113"/>
        <v>0</v>
      </c>
    </row>
    <row r="2426" spans="1:14" x14ac:dyDescent="0.25">
      <c r="A2426" s="1" t="str">
        <v>BioLegend</v>
      </c>
      <c r="B2426" s="1">
        <v>2217.6</v>
      </c>
      <c r="C2426" s="1" t="str">
        <v>EED118651</v>
      </c>
      <c r="D2426" s="2">
        <v>45898</v>
      </c>
      <c r="E2426" s="2">
        <v>45904</v>
      </c>
      <c r="F2426" s="1">
        <v>100203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2217.6</v>
      </c>
      <c r="M2426" s="1">
        <f t="shared" si="112"/>
        <v>2217.6</v>
      </c>
      <c r="N2426" s="1">
        <f t="shared" si="113"/>
        <v>0</v>
      </c>
    </row>
    <row r="2427" spans="1:14" x14ac:dyDescent="0.25">
      <c r="A2427" s="1" t="str">
        <v>BioLegend</v>
      </c>
      <c r="B2427" s="1">
        <v>6468</v>
      </c>
      <c r="C2427" s="1" t="str">
        <v>EED118651</v>
      </c>
      <c r="D2427" s="2">
        <v>45898</v>
      </c>
      <c r="E2427" s="2">
        <v>45904</v>
      </c>
      <c r="F2427" s="1">
        <v>100221</v>
      </c>
      <c r="G2427" s="1">
        <v>1</v>
      </c>
      <c r="H2427" s="1">
        <v>1</v>
      </c>
      <c r="I2427" s="1">
        <v>0</v>
      </c>
      <c r="J2427" s="1" t="str">
        <v>Faridabad</v>
      </c>
      <c r="K2427" s="1">
        <v>0</v>
      </c>
      <c r="L2427" s="1">
        <f t="shared" si="111"/>
        <v>6468</v>
      </c>
      <c r="M2427" s="1">
        <f t="shared" si="112"/>
        <v>6468</v>
      </c>
      <c r="N2427" s="1">
        <f t="shared" si="113"/>
        <v>0</v>
      </c>
    </row>
    <row r="2428" spans="1:14" x14ac:dyDescent="0.25">
      <c r="A2428" s="1" t="str">
        <v>BioLegend</v>
      </c>
      <c r="B2428" s="1">
        <v>19602</v>
      </c>
      <c r="C2428" s="1" t="str">
        <v>EED118651</v>
      </c>
      <c r="D2428" s="2">
        <v>45898</v>
      </c>
      <c r="E2428" s="2">
        <v>45904</v>
      </c>
      <c r="F2428" s="1">
        <v>100241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19602</v>
      </c>
      <c r="M2428" s="1">
        <f t="shared" si="112"/>
        <v>19602</v>
      </c>
      <c r="N2428" s="1">
        <f t="shared" si="113"/>
        <v>0</v>
      </c>
    </row>
    <row r="2429" spans="1:14" x14ac:dyDescent="0.25">
      <c r="A2429" s="1" t="str">
        <v>BioLegend</v>
      </c>
      <c r="B2429" s="1">
        <v>7268.7999999999993</v>
      </c>
      <c r="C2429" s="1" t="str">
        <v>EED118651</v>
      </c>
      <c r="D2429" s="2">
        <v>45898</v>
      </c>
      <c r="E2429" s="2">
        <v>45904</v>
      </c>
      <c r="F2429" s="1">
        <v>100433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7268.7999999999993</v>
      </c>
      <c r="M2429" s="1">
        <f t="shared" si="112"/>
        <v>7268.7999999999993</v>
      </c>
      <c r="N2429" s="1">
        <f t="shared" si="113"/>
        <v>0</v>
      </c>
    </row>
    <row r="2430" spans="1:14" x14ac:dyDescent="0.25">
      <c r="A2430" s="1" t="str">
        <v>BioLegend</v>
      </c>
      <c r="B2430" s="1">
        <v>20394</v>
      </c>
      <c r="C2430" s="1" t="str">
        <v>EED118651</v>
      </c>
      <c r="D2430" s="2">
        <v>45898</v>
      </c>
      <c r="E2430" s="2">
        <v>45904</v>
      </c>
      <c r="F2430" s="1">
        <v>100451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20394</v>
      </c>
      <c r="M2430" s="1">
        <f t="shared" si="112"/>
        <v>20394</v>
      </c>
      <c r="N2430" s="1">
        <f t="shared" si="113"/>
        <v>0</v>
      </c>
    </row>
    <row r="2431" spans="1:14" x14ac:dyDescent="0.25">
      <c r="A2431" s="1" t="str">
        <v>BioLegend</v>
      </c>
      <c r="B2431" s="1">
        <v>18018</v>
      </c>
      <c r="C2431" s="1" t="str">
        <v>EED118651</v>
      </c>
      <c r="D2431" s="2">
        <v>45898</v>
      </c>
      <c r="E2431" s="2">
        <v>45904</v>
      </c>
      <c r="F2431" s="1">
        <v>100548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18018</v>
      </c>
      <c r="M2431" s="1">
        <f t="shared" si="112"/>
        <v>18018</v>
      </c>
      <c r="N2431" s="1">
        <f t="shared" si="113"/>
        <v>0</v>
      </c>
    </row>
    <row r="2432" spans="1:14" x14ac:dyDescent="0.25">
      <c r="A2432" s="1" t="str">
        <v>BioLegend</v>
      </c>
      <c r="B2432" s="1">
        <v>10890</v>
      </c>
      <c r="C2432" s="1" t="str">
        <v>EED118651</v>
      </c>
      <c r="D2432" s="2">
        <v>45898</v>
      </c>
      <c r="E2432" s="2">
        <v>45904</v>
      </c>
      <c r="F2432" s="1">
        <v>100737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10890</v>
      </c>
      <c r="M2432" s="1">
        <f t="shared" si="112"/>
        <v>10890</v>
      </c>
      <c r="N2432" s="1">
        <f t="shared" si="113"/>
        <v>0</v>
      </c>
    </row>
    <row r="2433" spans="1:14" x14ac:dyDescent="0.25">
      <c r="A2433" s="1" t="str">
        <v>BioLegend</v>
      </c>
      <c r="B2433" s="1">
        <v>13794</v>
      </c>
      <c r="C2433" s="1" t="str">
        <v>EED118651</v>
      </c>
      <c r="D2433" s="2">
        <v>45898</v>
      </c>
      <c r="E2433" s="2">
        <v>45904</v>
      </c>
      <c r="F2433" s="1">
        <v>100741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13794</v>
      </c>
      <c r="M2433" s="1">
        <f t="shared" si="112"/>
        <v>13794</v>
      </c>
      <c r="N2433" s="1">
        <f t="shared" si="113"/>
        <v>0</v>
      </c>
    </row>
    <row r="2434" spans="1:14" x14ac:dyDescent="0.25">
      <c r="A2434" s="1" t="str">
        <v>BioLegend</v>
      </c>
      <c r="B2434" s="1">
        <v>15312</v>
      </c>
      <c r="C2434" s="1" t="str">
        <v>EED118651</v>
      </c>
      <c r="D2434" s="2">
        <v>45898</v>
      </c>
      <c r="E2434" s="2">
        <v>45904</v>
      </c>
      <c r="F2434" s="1">
        <v>100752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15312</v>
      </c>
      <c r="M2434" s="1">
        <f t="shared" si="112"/>
        <v>15312</v>
      </c>
      <c r="N2434" s="1">
        <f t="shared" si="113"/>
        <v>0</v>
      </c>
    </row>
    <row r="2435" spans="1:14" x14ac:dyDescent="0.25">
      <c r="A2435" s="1" t="str">
        <v>BioLegend</v>
      </c>
      <c r="B2435" s="1">
        <v>2895.2</v>
      </c>
      <c r="C2435" s="1" t="str">
        <v>EED118651</v>
      </c>
      <c r="D2435" s="2">
        <v>45898</v>
      </c>
      <c r="E2435" s="2">
        <v>45904</v>
      </c>
      <c r="F2435" s="1">
        <v>101205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2895.2</v>
      </c>
      <c r="M2435" s="1">
        <f t="shared" ref="M2435:M2498" si="115">H2435*B2435</f>
        <v>2895.2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19650.400000000001</v>
      </c>
      <c r="C2436" s="1" t="str">
        <v>EED118651</v>
      </c>
      <c r="D2436" s="2">
        <v>45898</v>
      </c>
      <c r="E2436" s="2">
        <v>45904</v>
      </c>
      <c r="F2436" s="1">
        <v>102030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19650.400000000001</v>
      </c>
      <c r="M2436" s="1">
        <f t="shared" si="115"/>
        <v>19650.400000000001</v>
      </c>
      <c r="N2436" s="1">
        <f t="shared" si="116"/>
        <v>0</v>
      </c>
    </row>
    <row r="2437" spans="1:14" x14ac:dyDescent="0.25">
      <c r="A2437" s="1" t="str">
        <v>BioLegend</v>
      </c>
      <c r="B2437" s="1">
        <v>13244</v>
      </c>
      <c r="C2437" s="1" t="str">
        <v>EED118651</v>
      </c>
      <c r="D2437" s="2">
        <v>45898</v>
      </c>
      <c r="E2437" s="2">
        <v>45904</v>
      </c>
      <c r="F2437" s="1">
        <v>103030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13244</v>
      </c>
      <c r="M2437" s="1">
        <f t="shared" si="115"/>
        <v>13244</v>
      </c>
      <c r="N2437" s="1">
        <f t="shared" si="116"/>
        <v>0</v>
      </c>
    </row>
    <row r="2438" spans="1:14" x14ac:dyDescent="0.25">
      <c r="A2438" s="1" t="str">
        <v>BioLegend</v>
      </c>
      <c r="B2438" s="1">
        <v>15972</v>
      </c>
      <c r="C2438" s="1" t="str">
        <v>EED118651</v>
      </c>
      <c r="D2438" s="2">
        <v>45898</v>
      </c>
      <c r="E2438" s="2">
        <v>45904</v>
      </c>
      <c r="F2438" s="1">
        <v>103134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15972</v>
      </c>
      <c r="M2438" s="1">
        <f t="shared" si="115"/>
        <v>15972</v>
      </c>
      <c r="N2438" s="1">
        <f t="shared" si="116"/>
        <v>0</v>
      </c>
    </row>
    <row r="2439" spans="1:14" x14ac:dyDescent="0.25">
      <c r="A2439" s="1" t="str">
        <v>BioLegend</v>
      </c>
      <c r="B2439" s="1">
        <v>9856</v>
      </c>
      <c r="C2439" s="1" t="str">
        <v>EED118651</v>
      </c>
      <c r="D2439" s="2">
        <v>45898</v>
      </c>
      <c r="E2439" s="2">
        <v>45904</v>
      </c>
      <c r="F2439" s="1">
        <v>103191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9856</v>
      </c>
      <c r="M2439" s="1">
        <f t="shared" si="115"/>
        <v>9856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103248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104426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5790.4</v>
      </c>
      <c r="C2442" s="1" t="str">
        <v>EED118651</v>
      </c>
      <c r="D2442" s="2">
        <v>45898</v>
      </c>
      <c r="E2442" s="2">
        <v>45904</v>
      </c>
      <c r="F2442" s="1">
        <v>105013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5790.4</v>
      </c>
      <c r="M2442" s="1">
        <f t="shared" si="115"/>
        <v>5790.4</v>
      </c>
      <c r="N2442" s="1">
        <f t="shared" si="116"/>
        <v>0</v>
      </c>
    </row>
    <row r="2443" spans="1:14" x14ac:dyDescent="0.25">
      <c r="A2443" s="1" t="str">
        <v>BioLegend</v>
      </c>
      <c r="B2443" s="1">
        <v>17371.2</v>
      </c>
      <c r="C2443" s="1" t="str">
        <v>EED118651</v>
      </c>
      <c r="D2443" s="2">
        <v>45898</v>
      </c>
      <c r="E2443" s="2">
        <v>45904</v>
      </c>
      <c r="F2443" s="1">
        <v>105116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17371.2</v>
      </c>
      <c r="M2443" s="1">
        <f t="shared" si="115"/>
        <v>17371.2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107622</v>
      </c>
      <c r="G2444" s="1">
        <v>2</v>
      </c>
      <c r="H2444" s="1">
        <v>2</v>
      </c>
      <c r="I2444" s="1">
        <v>0</v>
      </c>
      <c r="J2444" s="1" t="str">
        <v>Delhi</v>
      </c>
      <c r="K2444" s="1">
        <v>0</v>
      </c>
      <c r="L2444" s="1">
        <f t="shared" si="114"/>
        <v>26488</v>
      </c>
      <c r="M2444" s="1">
        <f t="shared" si="115"/>
        <v>26488</v>
      </c>
      <c r="N2444" s="1">
        <f t="shared" si="116"/>
        <v>0</v>
      </c>
    </row>
    <row r="2445" spans="1:14" x14ac:dyDescent="0.25">
      <c r="A2445" s="1" t="str">
        <v>BioLegend</v>
      </c>
      <c r="B2445" s="1">
        <v>23223.199999999997</v>
      </c>
      <c r="C2445" s="1" t="str">
        <v>EED118651</v>
      </c>
      <c r="D2445" s="2">
        <v>45898</v>
      </c>
      <c r="E2445" s="2">
        <v>45904</v>
      </c>
      <c r="F2445" s="1">
        <v>114118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23223.199999999997</v>
      </c>
      <c r="M2445" s="1">
        <f t="shared" si="115"/>
        <v>23223.199999999997</v>
      </c>
      <c r="N2445" s="1">
        <f t="shared" si="116"/>
        <v>0</v>
      </c>
    </row>
    <row r="2446" spans="1:14" x14ac:dyDescent="0.25">
      <c r="A2446" s="1" t="str">
        <v>BioLegend</v>
      </c>
      <c r="B2446" s="1">
        <v>5913.6</v>
      </c>
      <c r="C2446" s="1" t="str">
        <v>EED118651</v>
      </c>
      <c r="D2446" s="2">
        <v>45898</v>
      </c>
      <c r="E2446" s="2">
        <v>45904</v>
      </c>
      <c r="F2446" s="1">
        <v>116605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5913.6</v>
      </c>
      <c r="M2446" s="1">
        <f t="shared" si="115"/>
        <v>5913.6</v>
      </c>
      <c r="N2446" s="1">
        <f t="shared" si="116"/>
        <v>0</v>
      </c>
    </row>
    <row r="2447" spans="1:14" x14ac:dyDescent="0.25">
      <c r="A2447" s="1" t="str">
        <v>BioLegend</v>
      </c>
      <c r="B2447" s="1">
        <v>17987.2</v>
      </c>
      <c r="C2447" s="1" t="str">
        <v>EED118651</v>
      </c>
      <c r="D2447" s="2">
        <v>45898</v>
      </c>
      <c r="E2447" s="2">
        <v>45904</v>
      </c>
      <c r="F2447" s="1">
        <v>117324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17987.2</v>
      </c>
      <c r="M2447" s="1">
        <f t="shared" si="115"/>
        <v>17987.2</v>
      </c>
      <c r="N2447" s="1">
        <f t="shared" si="116"/>
        <v>0</v>
      </c>
    </row>
    <row r="2448" spans="1:14" x14ac:dyDescent="0.25">
      <c r="A2448" s="1" t="str">
        <v>BioLegend</v>
      </c>
      <c r="B2448" s="1">
        <v>18876</v>
      </c>
      <c r="C2448" s="1" t="str">
        <v>EED118651</v>
      </c>
      <c r="D2448" s="2">
        <v>45898</v>
      </c>
      <c r="E2448" s="2">
        <v>45904</v>
      </c>
      <c r="F2448" s="1">
        <v>117336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37752</v>
      </c>
      <c r="M2448" s="1">
        <f t="shared" si="115"/>
        <v>37752</v>
      </c>
      <c r="N2448" s="1">
        <f t="shared" si="116"/>
        <v>0</v>
      </c>
    </row>
    <row r="2449" spans="1:14" x14ac:dyDescent="0.25">
      <c r="A2449" s="1" t="str">
        <v>BioLegend</v>
      </c>
      <c r="B2449" s="1">
        <v>17820</v>
      </c>
      <c r="C2449" s="1" t="str">
        <v>EED118651</v>
      </c>
      <c r="D2449" s="2">
        <v>45898</v>
      </c>
      <c r="E2449" s="2">
        <v>45904</v>
      </c>
      <c r="F2449" s="1">
        <v>121527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17820</v>
      </c>
      <c r="M2449" s="1">
        <f t="shared" si="115"/>
        <v>17820</v>
      </c>
      <c r="N2449" s="1">
        <f t="shared" si="116"/>
        <v>0</v>
      </c>
    </row>
    <row r="2450" spans="1:14" x14ac:dyDescent="0.25">
      <c r="A2450" s="1" t="str">
        <v>BioLegend</v>
      </c>
      <c r="B2450" s="1">
        <v>18150</v>
      </c>
      <c r="C2450" s="1" t="str">
        <v>EED118651</v>
      </c>
      <c r="D2450" s="2">
        <v>45898</v>
      </c>
      <c r="E2450" s="2">
        <v>45904</v>
      </c>
      <c r="F2450" s="1">
        <v>123147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18150</v>
      </c>
      <c r="M2450" s="1">
        <f t="shared" si="115"/>
        <v>18150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Faridabad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124321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8685.6</v>
      </c>
      <c r="C2453" s="1" t="str">
        <v>EED118651</v>
      </c>
      <c r="D2453" s="2">
        <v>45898</v>
      </c>
      <c r="E2453" s="2">
        <v>45904</v>
      </c>
      <c r="F2453" s="1">
        <v>124629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8685.6</v>
      </c>
      <c r="M2453" s="1">
        <f t="shared" si="115"/>
        <v>8685.6</v>
      </c>
      <c r="N2453" s="1">
        <f t="shared" si="116"/>
        <v>0</v>
      </c>
    </row>
    <row r="2454" spans="1:14" x14ac:dyDescent="0.25">
      <c r="A2454" s="1" t="str">
        <v>BioLegend</v>
      </c>
      <c r="B2454" s="1">
        <v>22792</v>
      </c>
      <c r="C2454" s="1" t="str">
        <v>EED118651</v>
      </c>
      <c r="D2454" s="2">
        <v>45898</v>
      </c>
      <c r="E2454" s="2">
        <v>45904</v>
      </c>
      <c r="F2454" s="1">
        <v>126408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22792</v>
      </c>
      <c r="M2454" s="1">
        <f t="shared" si="115"/>
        <v>22792</v>
      </c>
      <c r="N2454" s="1">
        <f t="shared" si="116"/>
        <v>0</v>
      </c>
    </row>
    <row r="2455" spans="1:14" x14ac:dyDescent="0.25">
      <c r="A2455" s="1" t="str">
        <v>BioLegend</v>
      </c>
      <c r="B2455" s="1">
        <v>23839.199999999997</v>
      </c>
      <c r="C2455" s="1" t="str">
        <v>EED118651</v>
      </c>
      <c r="D2455" s="2">
        <v>45898</v>
      </c>
      <c r="E2455" s="2">
        <v>45904</v>
      </c>
      <c r="F2455" s="1">
        <v>127234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23839.199999999997</v>
      </c>
      <c r="M2455" s="1">
        <f t="shared" si="115"/>
        <v>23839.199999999997</v>
      </c>
      <c r="N2455" s="1">
        <f t="shared" si="116"/>
        <v>0</v>
      </c>
    </row>
    <row r="2456" spans="1:14" x14ac:dyDescent="0.25">
      <c r="A2456" s="1" t="str">
        <v>BioLegend</v>
      </c>
      <c r="B2456" s="1">
        <v>16139.2</v>
      </c>
      <c r="C2456" s="1" t="str">
        <v>EED118651</v>
      </c>
      <c r="D2456" s="2">
        <v>45898</v>
      </c>
      <c r="E2456" s="2">
        <v>45904</v>
      </c>
      <c r="F2456" s="1">
        <v>127606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16139.2</v>
      </c>
      <c r="M2456" s="1">
        <f t="shared" si="115"/>
        <v>16139.2</v>
      </c>
      <c r="N2456" s="1">
        <f t="shared" si="116"/>
        <v>0</v>
      </c>
    </row>
    <row r="2457" spans="1:14" x14ac:dyDescent="0.25">
      <c r="A2457" s="1" t="str">
        <v>BioLegend</v>
      </c>
      <c r="B2457" s="1">
        <v>20636</v>
      </c>
      <c r="C2457" s="1" t="str">
        <v>EED118651</v>
      </c>
      <c r="D2457" s="2">
        <v>45898</v>
      </c>
      <c r="E2457" s="2">
        <v>45904</v>
      </c>
      <c r="F2457" s="1">
        <v>129614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20636</v>
      </c>
      <c r="M2457" s="1">
        <f t="shared" si="115"/>
        <v>20636</v>
      </c>
      <c r="N2457" s="1">
        <f t="shared" si="116"/>
        <v>0</v>
      </c>
    </row>
    <row r="2458" spans="1:14" x14ac:dyDescent="0.25">
      <c r="A2458" s="1" t="str">
        <v>BioLegend</v>
      </c>
      <c r="B2458" s="1">
        <v>19272</v>
      </c>
      <c r="C2458" s="1" t="str">
        <v>EED118651</v>
      </c>
      <c r="D2458" s="2">
        <v>45898</v>
      </c>
      <c r="E2458" s="2">
        <v>45904</v>
      </c>
      <c r="F2458" s="1">
        <v>135225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19272</v>
      </c>
      <c r="M2458" s="1">
        <f t="shared" si="115"/>
        <v>19272</v>
      </c>
      <c r="N2458" s="1">
        <f t="shared" si="116"/>
        <v>0</v>
      </c>
    </row>
    <row r="2459" spans="1:14" x14ac:dyDescent="0.25">
      <c r="A2459" s="1" t="str">
        <v>BioLegend</v>
      </c>
      <c r="B2459" s="1">
        <v>20394</v>
      </c>
      <c r="C2459" s="1" t="str">
        <v>EED118651</v>
      </c>
      <c r="D2459" s="2">
        <v>45898</v>
      </c>
      <c r="E2459" s="2">
        <v>45904</v>
      </c>
      <c r="F2459" s="1">
        <v>137637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20394</v>
      </c>
      <c r="M2459" s="1">
        <f t="shared" si="115"/>
        <v>20394</v>
      </c>
      <c r="N2459" s="1">
        <f t="shared" si="116"/>
        <v>0</v>
      </c>
    </row>
    <row r="2460" spans="1:14" x14ac:dyDescent="0.25">
      <c r="A2460" s="1" t="str">
        <v>BioLegend</v>
      </c>
      <c r="B2460" s="1">
        <v>22422.400000000001</v>
      </c>
      <c r="C2460" s="1" t="str">
        <v>EED118651</v>
      </c>
      <c r="D2460" s="2">
        <v>45898</v>
      </c>
      <c r="E2460" s="2">
        <v>45904</v>
      </c>
      <c r="F2460" s="1">
        <v>141740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22422.400000000001</v>
      </c>
      <c r="M2460" s="1">
        <f t="shared" si="115"/>
        <v>22422.400000000001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142534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23531.199999999997</v>
      </c>
      <c r="C2462" s="1" t="str">
        <v>EED118651</v>
      </c>
      <c r="D2462" s="2">
        <v>45898</v>
      </c>
      <c r="E2462" s="2">
        <v>45904</v>
      </c>
      <c r="F2462" s="1">
        <v>143806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23531.199999999997</v>
      </c>
      <c r="M2462" s="1">
        <f t="shared" si="115"/>
        <v>23531.199999999997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144610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7946.4</v>
      </c>
      <c r="C2464" s="1" t="str">
        <v>EED118651</v>
      </c>
      <c r="D2464" s="2">
        <v>45898</v>
      </c>
      <c r="E2464" s="2">
        <v>45904</v>
      </c>
      <c r="F2464" s="1">
        <v>144903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7946.4</v>
      </c>
      <c r="M2464" s="1">
        <f t="shared" si="115"/>
        <v>7946.4</v>
      </c>
      <c r="N2464" s="1">
        <f t="shared" si="116"/>
        <v>0</v>
      </c>
    </row>
    <row r="2465" spans="1:14" x14ac:dyDescent="0.25">
      <c r="A2465" s="1" t="str">
        <v>BioLegend</v>
      </c>
      <c r="B2465" s="1">
        <v>22052.799999999999</v>
      </c>
      <c r="C2465" s="1" t="str">
        <v>EED118651</v>
      </c>
      <c r="D2465" s="2">
        <v>45898</v>
      </c>
      <c r="E2465" s="2">
        <v>45904</v>
      </c>
      <c r="F2465" s="1">
        <v>145522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22052.799999999999</v>
      </c>
      <c r="M2465" s="1">
        <f t="shared" si="115"/>
        <v>22052.799999999999</v>
      </c>
      <c r="N2465" s="1">
        <f t="shared" si="116"/>
        <v>0</v>
      </c>
    </row>
    <row r="2466" spans="1:14" x14ac:dyDescent="0.25">
      <c r="A2466" s="1" t="str">
        <v>BioLegend</v>
      </c>
      <c r="B2466" s="1">
        <v>8685.6</v>
      </c>
      <c r="C2466" s="1" t="str">
        <v>EED118651</v>
      </c>
      <c r="D2466" s="2">
        <v>45898</v>
      </c>
      <c r="E2466" s="2">
        <v>45904</v>
      </c>
      <c r="F2466" s="1">
        <v>149303</v>
      </c>
      <c r="G2466" s="1">
        <v>1</v>
      </c>
      <c r="H2466" s="1">
        <v>1</v>
      </c>
      <c r="I2466" s="1">
        <v>0</v>
      </c>
      <c r="J2466" s="1" t="str">
        <v>Chandigarh</v>
      </c>
      <c r="K2466" s="1">
        <v>0</v>
      </c>
      <c r="L2466" s="1">
        <f t="shared" si="114"/>
        <v>8685.6</v>
      </c>
      <c r="M2466" s="1">
        <f t="shared" si="115"/>
        <v>8685.6</v>
      </c>
      <c r="N2466" s="1">
        <f t="shared" si="116"/>
        <v>0</v>
      </c>
    </row>
    <row r="2467" spans="1:14" x14ac:dyDescent="0.25">
      <c r="A2467" s="1" t="str">
        <v>BioLegend</v>
      </c>
      <c r="B2467" s="1">
        <v>23100</v>
      </c>
      <c r="C2467" s="1" t="str">
        <v>EED118651</v>
      </c>
      <c r="D2467" s="2">
        <v>45898</v>
      </c>
      <c r="E2467" s="2">
        <v>45904</v>
      </c>
      <c r="F2467" s="1">
        <v>150004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23100</v>
      </c>
      <c r="M2467" s="1">
        <f t="shared" si="115"/>
        <v>23100</v>
      </c>
      <c r="N2467" s="1">
        <f t="shared" si="116"/>
        <v>0</v>
      </c>
    </row>
    <row r="2468" spans="1:14" x14ac:dyDescent="0.25">
      <c r="A2468" s="1" t="str">
        <v>BioLegend</v>
      </c>
      <c r="B2468" s="1">
        <v>19272</v>
      </c>
      <c r="C2468" s="1" t="str">
        <v>EED118651</v>
      </c>
      <c r="D2468" s="2">
        <v>45898</v>
      </c>
      <c r="E2468" s="2">
        <v>45904</v>
      </c>
      <c r="F2468" s="1">
        <v>152612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19272</v>
      </c>
      <c r="M2468" s="1">
        <f t="shared" si="115"/>
        <v>19272</v>
      </c>
      <c r="N2468" s="1">
        <f t="shared" si="116"/>
        <v>0</v>
      </c>
    </row>
    <row r="2469" spans="1:14" x14ac:dyDescent="0.25">
      <c r="A2469" s="1" t="str">
        <v>BioLegend</v>
      </c>
      <c r="B2469" s="1">
        <v>4004</v>
      </c>
      <c r="C2469" s="1" t="str">
        <v>EED118651</v>
      </c>
      <c r="D2469" s="2">
        <v>45898</v>
      </c>
      <c r="E2469" s="2">
        <v>45904</v>
      </c>
      <c r="F2469" s="1">
        <v>156603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4004</v>
      </c>
      <c r="M2469" s="1">
        <f t="shared" si="115"/>
        <v>4004</v>
      </c>
      <c r="N2469" s="1">
        <f t="shared" si="116"/>
        <v>0</v>
      </c>
    </row>
    <row r="2470" spans="1:14" x14ac:dyDescent="0.25">
      <c r="A2470" s="1" t="str">
        <v>BioLegend</v>
      </c>
      <c r="B2470" s="1">
        <v>6036.7999999999993</v>
      </c>
      <c r="C2470" s="1" t="str">
        <v>EED118651</v>
      </c>
      <c r="D2470" s="2">
        <v>45898</v>
      </c>
      <c r="E2470" s="2">
        <v>45904</v>
      </c>
      <c r="F2470" s="1">
        <v>158003</v>
      </c>
      <c r="G2470" s="1">
        <v>1</v>
      </c>
      <c r="H2470" s="1">
        <v>1</v>
      </c>
      <c r="I2470" s="1">
        <v>0</v>
      </c>
      <c r="J2470" s="1" t="str">
        <v>Faridabad</v>
      </c>
      <c r="K2470" s="1">
        <v>0</v>
      </c>
      <c r="L2470" s="1">
        <f t="shared" si="114"/>
        <v>6036.7999999999993</v>
      </c>
      <c r="M2470" s="1">
        <f t="shared" si="115"/>
        <v>6036.7999999999993</v>
      </c>
      <c r="N2470" s="1">
        <f t="shared" si="116"/>
        <v>0</v>
      </c>
    </row>
    <row r="2471" spans="1:14" x14ac:dyDescent="0.25">
      <c r="A2471" s="1" t="str">
        <v>BioLegend</v>
      </c>
      <c r="B2471" s="1">
        <v>18172</v>
      </c>
      <c r="C2471" s="1" t="str">
        <v>EED118651</v>
      </c>
      <c r="D2471" s="2">
        <v>45898</v>
      </c>
      <c r="E2471" s="2">
        <v>45904</v>
      </c>
      <c r="F2471" s="1">
        <v>165804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18172</v>
      </c>
      <c r="M2471" s="1">
        <f t="shared" si="115"/>
        <v>18172</v>
      </c>
      <c r="N2471" s="1">
        <f t="shared" si="116"/>
        <v>0</v>
      </c>
    </row>
    <row r="2472" spans="1:14" x14ac:dyDescent="0.25">
      <c r="A2472" s="1" t="str">
        <v>BioLegend</v>
      </c>
      <c r="B2472" s="1">
        <v>14190</v>
      </c>
      <c r="C2472" s="1" t="str">
        <v>EED118651</v>
      </c>
      <c r="D2472" s="2">
        <v>45898</v>
      </c>
      <c r="E2472" s="2">
        <v>45904</v>
      </c>
      <c r="F2472" s="1">
        <v>300137</v>
      </c>
      <c r="G2472" s="1">
        <v>1</v>
      </c>
      <c r="H2472" s="1">
        <v>1</v>
      </c>
      <c r="I2472" s="1">
        <v>0</v>
      </c>
      <c r="J2472" s="1" t="str">
        <v>Guwahati</v>
      </c>
      <c r="K2472" s="1">
        <v>0</v>
      </c>
      <c r="L2472" s="1">
        <f t="shared" si="114"/>
        <v>14190</v>
      </c>
      <c r="M2472" s="1">
        <f t="shared" si="115"/>
        <v>14190</v>
      </c>
      <c r="N2472" s="1">
        <f t="shared" si="116"/>
        <v>0</v>
      </c>
    </row>
    <row r="2473" spans="1:14" x14ac:dyDescent="0.25">
      <c r="A2473" s="1" t="str">
        <v>BioLegend</v>
      </c>
      <c r="B2473" s="1">
        <v>28710</v>
      </c>
      <c r="C2473" s="1" t="str">
        <v>EED118651</v>
      </c>
      <c r="D2473" s="2">
        <v>45898</v>
      </c>
      <c r="E2473" s="2">
        <v>45904</v>
      </c>
      <c r="F2473" s="1">
        <v>300436</v>
      </c>
      <c r="G2473" s="1">
        <v>1</v>
      </c>
      <c r="H2473" s="1">
        <v>1</v>
      </c>
      <c r="I2473" s="1">
        <v>0</v>
      </c>
      <c r="J2473" s="1" t="str">
        <v>Mumbai</v>
      </c>
      <c r="K2473" s="1">
        <v>0</v>
      </c>
      <c r="L2473" s="1">
        <f t="shared" si="114"/>
        <v>28710</v>
      </c>
      <c r="M2473" s="1">
        <f t="shared" si="115"/>
        <v>28710</v>
      </c>
      <c r="N2473" s="1">
        <f t="shared" si="116"/>
        <v>0</v>
      </c>
    </row>
    <row r="2474" spans="1:14" x14ac:dyDescent="0.25">
      <c r="A2474" s="1" t="str">
        <v>BioLegend</v>
      </c>
      <c r="B2474" s="1">
        <v>18664.8</v>
      </c>
      <c r="C2474" s="1" t="str">
        <v>EED118651</v>
      </c>
      <c r="D2474" s="2">
        <v>45898</v>
      </c>
      <c r="E2474" s="2">
        <v>45904</v>
      </c>
      <c r="F2474" s="1">
        <v>300441</v>
      </c>
      <c r="G2474" s="1">
        <v>1</v>
      </c>
      <c r="H2474" s="1">
        <v>1</v>
      </c>
      <c r="I2474" s="1">
        <v>0</v>
      </c>
      <c r="J2474" s="1" t="str">
        <v>Hyderabad</v>
      </c>
      <c r="K2474" s="1">
        <v>0</v>
      </c>
      <c r="L2474" s="1">
        <f t="shared" si="114"/>
        <v>18664.8</v>
      </c>
      <c r="M2474" s="1">
        <f t="shared" si="115"/>
        <v>18664.8</v>
      </c>
      <c r="N2474" s="1">
        <f t="shared" si="116"/>
        <v>0</v>
      </c>
    </row>
    <row r="2475" spans="1:14" x14ac:dyDescent="0.25">
      <c r="A2475" s="1" t="str">
        <v>BioLegend</v>
      </c>
      <c r="B2475" s="1">
        <v>17617.599999999999</v>
      </c>
      <c r="C2475" s="1" t="str">
        <v>EED118651</v>
      </c>
      <c r="D2475" s="2">
        <v>45898</v>
      </c>
      <c r="E2475" s="2">
        <v>45904</v>
      </c>
      <c r="F2475" s="1">
        <v>300537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17617.599999999999</v>
      </c>
      <c r="M2475" s="1">
        <f t="shared" si="115"/>
        <v>17617.599999999999</v>
      </c>
      <c r="N2475" s="1">
        <f t="shared" si="116"/>
        <v>0</v>
      </c>
    </row>
    <row r="2476" spans="1:14" x14ac:dyDescent="0.25">
      <c r="A2476" s="1" t="str">
        <v>BioLegend</v>
      </c>
      <c r="B2476" s="1">
        <v>16324</v>
      </c>
      <c r="C2476" s="1" t="str">
        <v>EED118651</v>
      </c>
      <c r="D2476" s="2">
        <v>45898</v>
      </c>
      <c r="E2476" s="2">
        <v>45904</v>
      </c>
      <c r="F2476" s="1">
        <v>300920</v>
      </c>
      <c r="G2476" s="1">
        <v>3</v>
      </c>
      <c r="H2476" s="1">
        <v>3</v>
      </c>
      <c r="I2476" s="1">
        <v>0</v>
      </c>
      <c r="J2476" s="1" t="str">
        <v>Banglore</v>
      </c>
      <c r="K2476" s="1">
        <v>0</v>
      </c>
      <c r="L2476" s="1">
        <f t="shared" si="114"/>
        <v>48972</v>
      </c>
      <c r="M2476" s="1">
        <f t="shared" si="115"/>
        <v>48972</v>
      </c>
      <c r="N2476" s="1">
        <f t="shared" si="116"/>
        <v>0</v>
      </c>
    </row>
    <row r="2477" spans="1:14" x14ac:dyDescent="0.25">
      <c r="A2477" s="1" t="str">
        <v>BioLegend</v>
      </c>
      <c r="B2477" s="1">
        <v>21252</v>
      </c>
      <c r="C2477" s="1" t="str">
        <v>EED118651</v>
      </c>
      <c r="D2477" s="2">
        <v>45898</v>
      </c>
      <c r="E2477" s="2">
        <v>45904</v>
      </c>
      <c r="F2477" s="1">
        <v>301928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21252</v>
      </c>
      <c r="M2477" s="1">
        <f t="shared" si="115"/>
        <v>21252</v>
      </c>
      <c r="N2477" s="1">
        <f t="shared" si="116"/>
        <v>0</v>
      </c>
    </row>
    <row r="2478" spans="1:14" x14ac:dyDescent="0.25">
      <c r="A2478" s="1" t="str">
        <v>BioLegend</v>
      </c>
      <c r="B2478" s="1">
        <v>6344.7999999999993</v>
      </c>
      <c r="C2478" s="1" t="str">
        <v>EED118651</v>
      </c>
      <c r="D2478" s="2">
        <v>45898</v>
      </c>
      <c r="E2478" s="2">
        <v>45904</v>
      </c>
      <c r="F2478" s="1">
        <v>302206</v>
      </c>
      <c r="G2478" s="1">
        <v>1</v>
      </c>
      <c r="H2478" s="1">
        <v>1</v>
      </c>
      <c r="I2478" s="1">
        <v>0</v>
      </c>
      <c r="J2478" s="1" t="str">
        <v>Banglore</v>
      </c>
      <c r="K2478" s="1">
        <v>0</v>
      </c>
      <c r="L2478" s="1">
        <f t="shared" si="114"/>
        <v>6344.7999999999993</v>
      </c>
      <c r="M2478" s="1">
        <f t="shared" si="115"/>
        <v>6344.7999999999993</v>
      </c>
      <c r="N2478" s="1">
        <f t="shared" si="116"/>
        <v>0</v>
      </c>
    </row>
    <row r="2479" spans="1:14" x14ac:dyDescent="0.25">
      <c r="A2479" s="1" t="str">
        <v>BioLegend</v>
      </c>
      <c r="B2479" s="1">
        <v>17987.2</v>
      </c>
      <c r="C2479" s="1" t="str">
        <v>EED118651</v>
      </c>
      <c r="D2479" s="2">
        <v>45898</v>
      </c>
      <c r="E2479" s="2">
        <v>45904</v>
      </c>
      <c r="F2479" s="1">
        <v>302216</v>
      </c>
      <c r="G2479" s="1">
        <v>5</v>
      </c>
      <c r="H2479" s="1">
        <v>5</v>
      </c>
      <c r="I2479" s="1">
        <v>0</v>
      </c>
      <c r="J2479" s="1" t="str">
        <v>Banglore</v>
      </c>
      <c r="K2479" s="1">
        <v>0</v>
      </c>
      <c r="L2479" s="1">
        <f t="shared" si="114"/>
        <v>89936</v>
      </c>
      <c r="M2479" s="1">
        <f t="shared" si="115"/>
        <v>89936</v>
      </c>
      <c r="N2479" s="1">
        <f t="shared" si="116"/>
        <v>0</v>
      </c>
    </row>
    <row r="2480" spans="1:14" x14ac:dyDescent="0.25">
      <c r="A2480" s="1" t="str">
        <v>BioLegend</v>
      </c>
      <c r="B2480" s="1">
        <v>26796</v>
      </c>
      <c r="C2480" s="1" t="str">
        <v>EED118651</v>
      </c>
      <c r="D2480" s="2">
        <v>45898</v>
      </c>
      <c r="E2480" s="2">
        <v>45904</v>
      </c>
      <c r="F2480" s="1">
        <v>302632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26796</v>
      </c>
      <c r="M2480" s="1">
        <f t="shared" si="115"/>
        <v>26796</v>
      </c>
      <c r="N2480" s="1">
        <f t="shared" si="116"/>
        <v>0</v>
      </c>
    </row>
    <row r="2481" spans="1:14" x14ac:dyDescent="0.25">
      <c r="A2481" s="1" t="str">
        <v>BioLegend</v>
      </c>
      <c r="B2481" s="1">
        <v>8685.6</v>
      </c>
      <c r="C2481" s="1" t="str">
        <v>EED118651</v>
      </c>
      <c r="D2481" s="2">
        <v>45898</v>
      </c>
      <c r="E2481" s="2">
        <v>45904</v>
      </c>
      <c r="F2481" s="1">
        <v>304242</v>
      </c>
      <c r="G2481" s="1">
        <v>2</v>
      </c>
      <c r="H2481" s="1">
        <v>2</v>
      </c>
      <c r="I2481" s="1">
        <v>0</v>
      </c>
      <c r="J2481" s="1" t="str">
        <v>Hyderabad</v>
      </c>
      <c r="K2481" s="1">
        <v>0</v>
      </c>
      <c r="L2481" s="1">
        <f t="shared" si="114"/>
        <v>17371.2</v>
      </c>
      <c r="M2481" s="1">
        <f t="shared" si="115"/>
        <v>17371.2</v>
      </c>
      <c r="N2481" s="1">
        <f t="shared" si="116"/>
        <v>0</v>
      </c>
    </row>
    <row r="2482" spans="1:14" x14ac:dyDescent="0.25">
      <c r="A2482" s="1" t="str">
        <v>BioLegend</v>
      </c>
      <c r="B2482" s="1">
        <v>29040</v>
      </c>
      <c r="C2482" s="1" t="str">
        <v>EED118651</v>
      </c>
      <c r="D2482" s="2">
        <v>45898</v>
      </c>
      <c r="E2482" s="2">
        <v>45904</v>
      </c>
      <c r="F2482" s="1">
        <v>307638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29040</v>
      </c>
      <c r="M2482" s="1">
        <f t="shared" si="115"/>
        <v>29040</v>
      </c>
      <c r="N2482" s="1">
        <f t="shared" si="116"/>
        <v>0</v>
      </c>
    </row>
    <row r="2483" spans="1:14" x14ac:dyDescent="0.25">
      <c r="A2483" s="1" t="str">
        <v>BioLegend</v>
      </c>
      <c r="B2483" s="1">
        <v>28710</v>
      </c>
      <c r="C2483" s="1" t="str">
        <v>EED118651</v>
      </c>
      <c r="D2483" s="2">
        <v>45898</v>
      </c>
      <c r="E2483" s="2">
        <v>45904</v>
      </c>
      <c r="F2483" s="1">
        <v>313238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28710</v>
      </c>
      <c r="M2483" s="1">
        <f t="shared" si="115"/>
        <v>28710</v>
      </c>
      <c r="N2483" s="1">
        <f t="shared" si="116"/>
        <v>0</v>
      </c>
    </row>
    <row r="2484" spans="1:14" x14ac:dyDescent="0.25">
      <c r="A2484" s="1" t="str">
        <v>BioLegend</v>
      </c>
      <c r="B2484" s="1">
        <v>23223.199999999997</v>
      </c>
      <c r="C2484" s="1" t="str">
        <v>EED118651</v>
      </c>
      <c r="D2484" s="2">
        <v>45898</v>
      </c>
      <c r="E2484" s="2">
        <v>45904</v>
      </c>
      <c r="F2484" s="1">
        <v>320108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23223.199999999997</v>
      </c>
      <c r="M2484" s="1">
        <f t="shared" si="115"/>
        <v>23223.199999999997</v>
      </c>
      <c r="N2484" s="1">
        <f t="shared" si="116"/>
        <v>0</v>
      </c>
    </row>
    <row r="2485" spans="1:14" x14ac:dyDescent="0.25">
      <c r="A2485" s="1" t="str">
        <v>BioLegend</v>
      </c>
      <c r="B2485" s="1">
        <v>15769.599999999999</v>
      </c>
      <c r="C2485" s="1" t="str">
        <v>EED118651</v>
      </c>
      <c r="D2485" s="2">
        <v>45898</v>
      </c>
      <c r="E2485" s="2">
        <v>45904</v>
      </c>
      <c r="F2485" s="1">
        <v>325606</v>
      </c>
      <c r="G2485" s="1">
        <v>1</v>
      </c>
      <c r="H2485" s="1">
        <v>1</v>
      </c>
      <c r="I2485" s="1">
        <v>0</v>
      </c>
      <c r="J2485" s="1" t="str">
        <v>Delhi</v>
      </c>
      <c r="K2485" s="1">
        <v>0</v>
      </c>
      <c r="L2485" s="1">
        <f t="shared" si="114"/>
        <v>15769.599999999999</v>
      </c>
      <c r="M2485" s="1">
        <f t="shared" si="115"/>
        <v>15769.599999999999</v>
      </c>
      <c r="N2485" s="1">
        <f t="shared" si="116"/>
        <v>0</v>
      </c>
    </row>
    <row r="2486" spans="1:14" x14ac:dyDescent="0.25">
      <c r="A2486" s="1" t="str">
        <v>BioLegend</v>
      </c>
      <c r="B2486" s="1">
        <v>16324</v>
      </c>
      <c r="C2486" s="1" t="str">
        <v>EED118651</v>
      </c>
      <c r="D2486" s="2">
        <v>45898</v>
      </c>
      <c r="E2486" s="2">
        <v>45904</v>
      </c>
      <c r="F2486" s="1">
        <v>325616</v>
      </c>
      <c r="G2486" s="1">
        <v>1</v>
      </c>
      <c r="H2486" s="1">
        <v>1</v>
      </c>
      <c r="I2486" s="1">
        <v>0</v>
      </c>
      <c r="J2486" s="1" t="str">
        <v>Hyderabad</v>
      </c>
      <c r="K2486" s="1">
        <v>0</v>
      </c>
      <c r="L2486" s="1">
        <f t="shared" si="114"/>
        <v>16324</v>
      </c>
      <c r="M2486" s="1">
        <f t="shared" si="115"/>
        <v>16324</v>
      </c>
      <c r="N2486" s="1">
        <f t="shared" si="116"/>
        <v>0</v>
      </c>
    </row>
    <row r="2487" spans="1:14" x14ac:dyDescent="0.25">
      <c r="A2487" s="1" t="str">
        <v>BioLegend</v>
      </c>
      <c r="B2487" s="1">
        <v>9424.7999999999993</v>
      </c>
      <c r="C2487" s="1" t="str">
        <v>EED118651</v>
      </c>
      <c r="D2487" s="2">
        <v>45898</v>
      </c>
      <c r="E2487" s="2">
        <v>45904</v>
      </c>
      <c r="F2487" s="1">
        <v>335917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9424.7999999999993</v>
      </c>
      <c r="M2487" s="1">
        <f t="shared" si="115"/>
        <v>9424.7999999999993</v>
      </c>
      <c r="N2487" s="1">
        <f t="shared" si="116"/>
        <v>0</v>
      </c>
    </row>
    <row r="2488" spans="1:14" x14ac:dyDescent="0.25">
      <c r="A2488" s="1" t="str">
        <v>BioLegend</v>
      </c>
      <c r="B2488" s="1">
        <v>28314</v>
      </c>
      <c r="C2488" s="1" t="str">
        <v>EED118651</v>
      </c>
      <c r="D2488" s="2">
        <v>45898</v>
      </c>
      <c r="E2488" s="2">
        <v>45904</v>
      </c>
      <c r="F2488" s="1">
        <v>337238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28314</v>
      </c>
      <c r="M2488" s="1">
        <f t="shared" si="115"/>
        <v>28314</v>
      </c>
      <c r="N2488" s="1">
        <f t="shared" si="116"/>
        <v>0</v>
      </c>
    </row>
    <row r="2489" spans="1:14" x14ac:dyDescent="0.25">
      <c r="A2489" s="1" t="str">
        <v>BioLegend</v>
      </c>
      <c r="B2489" s="1">
        <v>9856</v>
      </c>
      <c r="C2489" s="1" t="str">
        <v>EED118651</v>
      </c>
      <c r="D2489" s="2">
        <v>45898</v>
      </c>
      <c r="E2489" s="2">
        <v>45904</v>
      </c>
      <c r="F2489" s="1">
        <v>344613</v>
      </c>
      <c r="G2489" s="1">
        <v>1</v>
      </c>
      <c r="H2489" s="1">
        <v>0</v>
      </c>
      <c r="I2489" s="1">
        <v>1</v>
      </c>
      <c r="J2489" s="1" t="str">
        <v>Unknown</v>
      </c>
      <c r="K2489" s="1" t="str">
        <v>Demo Vail for Vishal</v>
      </c>
      <c r="L2489" s="1">
        <f t="shared" si="114"/>
        <v>9856</v>
      </c>
      <c r="M2489" s="1">
        <f t="shared" si="115"/>
        <v>0</v>
      </c>
      <c r="N2489" s="1">
        <f t="shared" si="116"/>
        <v>9856</v>
      </c>
    </row>
    <row r="2490" spans="1:14" x14ac:dyDescent="0.25">
      <c r="A2490" s="1" t="str">
        <v>BioLegend</v>
      </c>
      <c r="B2490" s="1">
        <v>14599.2</v>
      </c>
      <c r="C2490" s="1" t="str">
        <v>EED118651</v>
      </c>
      <c r="D2490" s="2">
        <v>45898</v>
      </c>
      <c r="E2490" s="2">
        <v>45904</v>
      </c>
      <c r="F2490" s="1">
        <v>344622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14599.2</v>
      </c>
      <c r="M2490" s="1">
        <f t="shared" si="115"/>
        <v>14599.2</v>
      </c>
      <c r="N2490" s="1">
        <f t="shared" si="116"/>
        <v>0</v>
      </c>
    </row>
    <row r="2491" spans="1:14" x14ac:dyDescent="0.25">
      <c r="A2491" s="1" t="str">
        <v>BioLegend</v>
      </c>
      <c r="B2491" s="1">
        <v>14907.2</v>
      </c>
      <c r="C2491" s="1" t="str">
        <v>EED118651</v>
      </c>
      <c r="D2491" s="2">
        <v>45898</v>
      </c>
      <c r="E2491" s="2">
        <v>45904</v>
      </c>
      <c r="F2491" s="1">
        <v>344704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14907.2</v>
      </c>
      <c r="M2491" s="1">
        <f t="shared" si="115"/>
        <v>14907.2</v>
      </c>
      <c r="N2491" s="1">
        <f t="shared" si="116"/>
        <v>0</v>
      </c>
    </row>
    <row r="2492" spans="1:14" x14ac:dyDescent="0.25">
      <c r="A2492" s="1" t="str">
        <v>BioLegend</v>
      </c>
      <c r="B2492" s="1">
        <v>22792</v>
      </c>
      <c r="C2492" s="1" t="str">
        <v>EED118651</v>
      </c>
      <c r="D2492" s="2">
        <v>45898</v>
      </c>
      <c r="E2492" s="2">
        <v>45904</v>
      </c>
      <c r="F2492" s="1">
        <v>344786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22792</v>
      </c>
      <c r="M2492" s="1">
        <f t="shared" si="115"/>
        <v>22792</v>
      </c>
      <c r="N2492" s="1">
        <f t="shared" si="116"/>
        <v>0</v>
      </c>
    </row>
    <row r="2493" spans="1:14" x14ac:dyDescent="0.25">
      <c r="A2493" s="1" t="str">
        <v>BioLegend</v>
      </c>
      <c r="B2493" s="1">
        <v>15276.8</v>
      </c>
      <c r="C2493" s="1" t="str">
        <v>EED118651</v>
      </c>
      <c r="D2493" s="2">
        <v>45898</v>
      </c>
      <c r="E2493" s="2">
        <v>45904</v>
      </c>
      <c r="F2493" s="1">
        <v>344824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15276.8</v>
      </c>
      <c r="M2493" s="1">
        <f t="shared" si="115"/>
        <v>15276.8</v>
      </c>
      <c r="N2493" s="1">
        <f t="shared" si="116"/>
        <v>0</v>
      </c>
    </row>
    <row r="2494" spans="1:14" x14ac:dyDescent="0.25">
      <c r="A2494" s="1" t="str">
        <v>BioLegend</v>
      </c>
      <c r="B2494" s="1">
        <v>22052.799999999999</v>
      </c>
      <c r="C2494" s="1" t="str">
        <v>EED118651</v>
      </c>
      <c r="D2494" s="2">
        <v>45898</v>
      </c>
      <c r="E2494" s="2">
        <v>45904</v>
      </c>
      <c r="F2494" s="1">
        <v>345042</v>
      </c>
      <c r="G2494" s="1">
        <v>1</v>
      </c>
      <c r="H2494" s="1">
        <v>1</v>
      </c>
      <c r="I2494" s="1">
        <v>0</v>
      </c>
      <c r="J2494" s="1" t="str">
        <v>Punjab</v>
      </c>
      <c r="K2494" s="1">
        <v>0</v>
      </c>
      <c r="L2494" s="1">
        <f t="shared" si="114"/>
        <v>22052.799999999999</v>
      </c>
      <c r="M2494" s="1">
        <f t="shared" si="115"/>
        <v>22052.799999999999</v>
      </c>
      <c r="N2494" s="1">
        <f t="shared" si="116"/>
        <v>0</v>
      </c>
    </row>
    <row r="2495" spans="1:14" x14ac:dyDescent="0.25">
      <c r="A2495" s="1" t="str">
        <v>BioLegend</v>
      </c>
      <c r="B2495" s="1">
        <v>16940</v>
      </c>
      <c r="C2495" s="1" t="str">
        <v>EED118651</v>
      </c>
      <c r="D2495" s="2">
        <v>45898</v>
      </c>
      <c r="E2495" s="2">
        <v>45904</v>
      </c>
      <c r="F2495" s="1">
        <v>349106</v>
      </c>
      <c r="G2495" s="1">
        <v>1</v>
      </c>
      <c r="H2495" s="1">
        <v>1</v>
      </c>
      <c r="I2495" s="1">
        <v>0</v>
      </c>
      <c r="J2495" s="1" t="str">
        <v>Ahemedabad</v>
      </c>
      <c r="K2495" s="1">
        <v>0</v>
      </c>
      <c r="L2495" s="1">
        <f t="shared" si="114"/>
        <v>16940</v>
      </c>
      <c r="M2495" s="1">
        <f t="shared" si="115"/>
        <v>16940</v>
      </c>
      <c r="N2495" s="1">
        <f t="shared" si="116"/>
        <v>0</v>
      </c>
    </row>
    <row r="2496" spans="1:14" x14ac:dyDescent="0.25">
      <c r="A2496" s="1" t="str">
        <v>BioLegend</v>
      </c>
      <c r="B2496" s="1">
        <v>19896.8</v>
      </c>
      <c r="C2496" s="1" t="str">
        <v>EED118651</v>
      </c>
      <c r="D2496" s="2">
        <v>45898</v>
      </c>
      <c r="E2496" s="2">
        <v>45904</v>
      </c>
      <c r="F2496" s="1">
        <v>350510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19896.8</v>
      </c>
      <c r="M2496" s="1">
        <f t="shared" si="115"/>
        <v>19896.8</v>
      </c>
      <c r="N2496" s="1">
        <f t="shared" si="116"/>
        <v>0</v>
      </c>
    </row>
    <row r="2497" spans="1:14" x14ac:dyDescent="0.25">
      <c r="A2497" s="1" t="str">
        <v>BioLegend</v>
      </c>
      <c r="B2497" s="1">
        <v>13464</v>
      </c>
      <c r="C2497" s="1" t="str">
        <v>EED118651</v>
      </c>
      <c r="D2497" s="2">
        <v>45898</v>
      </c>
      <c r="E2497" s="2">
        <v>45904</v>
      </c>
      <c r="F2497" s="1">
        <v>354515</v>
      </c>
      <c r="G2497" s="1">
        <v>1</v>
      </c>
      <c r="H2497" s="1">
        <v>1</v>
      </c>
      <c r="I2497" s="1">
        <v>0</v>
      </c>
      <c r="J2497" s="1" t="str">
        <v>Guwahati</v>
      </c>
      <c r="K2497" s="1">
        <v>0</v>
      </c>
      <c r="L2497" s="1">
        <f t="shared" si="114"/>
        <v>13464</v>
      </c>
      <c r="M2497" s="1">
        <f t="shared" si="115"/>
        <v>13464</v>
      </c>
      <c r="N2497" s="1">
        <f t="shared" si="116"/>
        <v>0</v>
      </c>
    </row>
    <row r="2498" spans="1:14" x14ac:dyDescent="0.25">
      <c r="A2498" s="1" t="str">
        <v>BioLegend</v>
      </c>
      <c r="B2498" s="1">
        <v>17925.599999999999</v>
      </c>
      <c r="C2498" s="1" t="str">
        <v>EED118651</v>
      </c>
      <c r="D2498" s="2">
        <v>45898</v>
      </c>
      <c r="E2498" s="2">
        <v>45904</v>
      </c>
      <c r="F2498" s="1">
        <v>362504</v>
      </c>
      <c r="G2498" s="1">
        <v>4</v>
      </c>
      <c r="H2498" s="1">
        <v>4</v>
      </c>
      <c r="I2498" s="1">
        <v>0</v>
      </c>
      <c r="J2498" s="1" t="str">
        <v>Pune</v>
      </c>
      <c r="K2498" s="1">
        <v>0</v>
      </c>
      <c r="L2498" s="1">
        <f t="shared" si="114"/>
        <v>71702.399999999994</v>
      </c>
      <c r="M2498" s="1">
        <f t="shared" si="115"/>
        <v>71702.399999999994</v>
      </c>
      <c r="N2498" s="1">
        <f t="shared" si="116"/>
        <v>0</v>
      </c>
    </row>
    <row r="2499" spans="1:14" x14ac:dyDescent="0.25">
      <c r="A2499" s="1" t="str">
        <v>BioLegend</v>
      </c>
      <c r="B2499" s="1">
        <v>19157.599999999999</v>
      </c>
      <c r="C2499" s="1" t="str">
        <v>EED118651</v>
      </c>
      <c r="D2499" s="2">
        <v>45898</v>
      </c>
      <c r="E2499" s="2">
        <v>45904</v>
      </c>
      <c r="F2499" s="1">
        <v>362564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19157.599999999999</v>
      </c>
      <c r="M2499" s="1">
        <f t="shared" ref="M2499:M2562" si="118">H2499*B2499</f>
        <v>19157.599999999999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27588</v>
      </c>
      <c r="C2500" s="1" t="str">
        <v>EED118651</v>
      </c>
      <c r="D2500" s="2">
        <v>45898</v>
      </c>
      <c r="E2500" s="2">
        <v>45904</v>
      </c>
      <c r="F2500" s="1">
        <v>368524</v>
      </c>
      <c r="G2500" s="1">
        <v>1</v>
      </c>
      <c r="H2500" s="1">
        <v>1</v>
      </c>
      <c r="I2500" s="1">
        <v>0</v>
      </c>
      <c r="J2500" s="1" t="str">
        <v>Delhi</v>
      </c>
      <c r="K2500" s="1">
        <v>0</v>
      </c>
      <c r="L2500" s="1">
        <f t="shared" si="117"/>
        <v>27588</v>
      </c>
      <c r="M2500" s="1">
        <f t="shared" si="118"/>
        <v>27588</v>
      </c>
      <c r="N2500" s="1">
        <f t="shared" si="119"/>
        <v>0</v>
      </c>
    </row>
    <row r="2501" spans="1:14" x14ac:dyDescent="0.25">
      <c r="A2501" s="1" t="str">
        <v>BioLegend</v>
      </c>
      <c r="B2501" s="1">
        <v>11272.8</v>
      </c>
      <c r="C2501" s="1" t="str">
        <v>EED118651</v>
      </c>
      <c r="D2501" s="2">
        <v>45898</v>
      </c>
      <c r="E2501" s="2">
        <v>45904</v>
      </c>
      <c r="F2501" s="1">
        <v>386905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11272.8</v>
      </c>
      <c r="M2501" s="1">
        <f t="shared" si="118"/>
        <v>11272.8</v>
      </c>
      <c r="N2501" s="1">
        <f t="shared" si="119"/>
        <v>0</v>
      </c>
    </row>
    <row r="2502" spans="1:14" x14ac:dyDescent="0.25">
      <c r="A2502" s="1" t="str">
        <v>BioLegend</v>
      </c>
      <c r="B2502" s="1">
        <v>5420.8</v>
      </c>
      <c r="C2502" s="1" t="str">
        <v>EED118651</v>
      </c>
      <c r="D2502" s="2">
        <v>45898</v>
      </c>
      <c r="E2502" s="2">
        <v>45904</v>
      </c>
      <c r="F2502" s="1">
        <v>400120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5420.8</v>
      </c>
      <c r="M2502" s="1">
        <f t="shared" si="118"/>
        <v>5420.8</v>
      </c>
      <c r="N2502" s="1">
        <f t="shared" si="119"/>
        <v>0</v>
      </c>
    </row>
    <row r="2503" spans="1:14" x14ac:dyDescent="0.25">
      <c r="A2503" s="1" t="str">
        <v>BioLegend</v>
      </c>
      <c r="B2503" s="1">
        <v>8685.6</v>
      </c>
      <c r="C2503" s="1" t="str">
        <v>EED118651</v>
      </c>
      <c r="D2503" s="2">
        <v>45898</v>
      </c>
      <c r="E2503" s="2">
        <v>45904</v>
      </c>
      <c r="F2503" s="1">
        <v>405306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8685.6</v>
      </c>
      <c r="M2503" s="1">
        <f t="shared" si="118"/>
        <v>8685.6</v>
      </c>
      <c r="N2503" s="1">
        <f t="shared" si="119"/>
        <v>0</v>
      </c>
    </row>
    <row r="2504" spans="1:14" x14ac:dyDescent="0.25">
      <c r="A2504" s="1" t="str">
        <v>BioLegend</v>
      </c>
      <c r="B2504" s="1">
        <v>9055.2000000000007</v>
      </c>
      <c r="C2504" s="1" t="str">
        <v>EED118651</v>
      </c>
      <c r="D2504" s="2">
        <v>45898</v>
      </c>
      <c r="E2504" s="2">
        <v>45904</v>
      </c>
      <c r="F2504" s="1">
        <v>406511</v>
      </c>
      <c r="G2504" s="1">
        <v>1</v>
      </c>
      <c r="H2504" s="1">
        <v>1</v>
      </c>
      <c r="I2504" s="1">
        <v>0</v>
      </c>
      <c r="J2504" s="1" t="str">
        <v>Chandigarh</v>
      </c>
      <c r="K2504" s="1">
        <v>0</v>
      </c>
      <c r="L2504" s="1">
        <f t="shared" si="117"/>
        <v>9055.2000000000007</v>
      </c>
      <c r="M2504" s="1">
        <f t="shared" si="118"/>
        <v>9055.2000000000007</v>
      </c>
      <c r="N2504" s="1">
        <f t="shared" si="119"/>
        <v>0</v>
      </c>
    </row>
    <row r="2505" spans="1:14" x14ac:dyDescent="0.25">
      <c r="A2505" s="1" t="str">
        <v>BioLegend</v>
      </c>
      <c r="B2505" s="1">
        <v>3634.3999999999996</v>
      </c>
      <c r="C2505" s="1" t="str">
        <v>EED118651</v>
      </c>
      <c r="D2505" s="2">
        <v>45898</v>
      </c>
      <c r="E2505" s="2">
        <v>45904</v>
      </c>
      <c r="F2505" s="1">
        <v>420404</v>
      </c>
      <c r="G2505" s="1">
        <v>1</v>
      </c>
      <c r="H2505" s="1">
        <v>1</v>
      </c>
      <c r="I2505" s="1">
        <v>0</v>
      </c>
      <c r="J2505" s="1" t="str">
        <v>Banglore</v>
      </c>
      <c r="K2505" s="1">
        <v>0</v>
      </c>
      <c r="L2505" s="1">
        <f t="shared" si="117"/>
        <v>3634.3999999999996</v>
      </c>
      <c r="M2505" s="1">
        <f t="shared" si="118"/>
        <v>3634.3999999999996</v>
      </c>
      <c r="N2505" s="1">
        <f t="shared" si="119"/>
        <v>0</v>
      </c>
    </row>
    <row r="2506" spans="1:14" x14ac:dyDescent="0.25">
      <c r="A2506" s="1" t="str">
        <v>BioLegend</v>
      </c>
      <c r="B2506" s="1">
        <v>5482.4000000000005</v>
      </c>
      <c r="C2506" s="1" t="str">
        <v>EED118651</v>
      </c>
      <c r="D2506" s="2">
        <v>45898</v>
      </c>
      <c r="E2506" s="2">
        <v>45904</v>
      </c>
      <c r="F2506" s="1">
        <v>423105</v>
      </c>
      <c r="G2506" s="1">
        <v>3</v>
      </c>
      <c r="H2506" s="1">
        <v>3</v>
      </c>
      <c r="I2506" s="1">
        <v>0</v>
      </c>
      <c r="J2506" s="1" t="str">
        <v>Delhi</v>
      </c>
      <c r="K2506" s="1">
        <v>0</v>
      </c>
      <c r="L2506" s="1">
        <f t="shared" si="117"/>
        <v>16447.2</v>
      </c>
      <c r="M2506" s="1">
        <f t="shared" si="118"/>
        <v>16447.2</v>
      </c>
      <c r="N2506" s="1">
        <f t="shared" si="119"/>
        <v>0</v>
      </c>
    </row>
    <row r="2507" spans="1:14" x14ac:dyDescent="0.25">
      <c r="A2507" s="1" t="str">
        <v>BioLegend</v>
      </c>
      <c r="B2507" s="1">
        <v>16324</v>
      </c>
      <c r="C2507" s="1" t="str">
        <v>EED118651</v>
      </c>
      <c r="D2507" s="2">
        <v>45898</v>
      </c>
      <c r="E2507" s="2">
        <v>45904</v>
      </c>
      <c r="F2507" s="1">
        <v>423302</v>
      </c>
      <c r="G2507" s="1">
        <v>1</v>
      </c>
      <c r="H2507" s="1">
        <v>1</v>
      </c>
      <c r="I2507" s="1">
        <v>0</v>
      </c>
      <c r="J2507" s="1" t="str">
        <v>Pune</v>
      </c>
      <c r="K2507" s="1">
        <v>0</v>
      </c>
      <c r="L2507" s="1">
        <f t="shared" si="117"/>
        <v>16324</v>
      </c>
      <c r="M2507" s="1">
        <f t="shared" si="118"/>
        <v>16324</v>
      </c>
      <c r="N2507" s="1">
        <f t="shared" si="119"/>
        <v>0</v>
      </c>
    </row>
    <row r="2508" spans="1:14" x14ac:dyDescent="0.25">
      <c r="A2508" s="1" t="str">
        <v>BioLegend</v>
      </c>
      <c r="B2508" s="1">
        <v>48048</v>
      </c>
      <c r="C2508" s="1" t="str">
        <v>EED118651</v>
      </c>
      <c r="D2508" s="2">
        <v>45898</v>
      </c>
      <c r="E2508" s="2">
        <v>45904</v>
      </c>
      <c r="F2508" s="1">
        <v>423702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48048</v>
      </c>
      <c r="M2508" s="1">
        <f t="shared" si="118"/>
        <v>48048</v>
      </c>
      <c r="N2508" s="1">
        <f t="shared" si="119"/>
        <v>0</v>
      </c>
    </row>
    <row r="2509" spans="1:14" x14ac:dyDescent="0.25">
      <c r="A2509" s="1" t="str">
        <v>BioLegend</v>
      </c>
      <c r="B2509" s="1">
        <v>10164</v>
      </c>
      <c r="C2509" s="1" t="str">
        <v>EED118651</v>
      </c>
      <c r="D2509" s="2">
        <v>45898</v>
      </c>
      <c r="E2509" s="2">
        <v>45904</v>
      </c>
      <c r="F2509" s="1">
        <v>424401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10164</v>
      </c>
      <c r="M2509" s="1">
        <f t="shared" si="118"/>
        <v>10164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0</v>
      </c>
      <c r="I2510" s="1">
        <v>1</v>
      </c>
      <c r="J2510" s="1" t="str">
        <v>STOCK</v>
      </c>
      <c r="K2510" s="1" t="str">
        <v>Priyanka Madam</v>
      </c>
      <c r="L2510" s="1">
        <f t="shared" si="117"/>
        <v>10164</v>
      </c>
      <c r="M2510" s="1">
        <f t="shared" si="118"/>
        <v>0</v>
      </c>
      <c r="N2510" s="1">
        <f t="shared" si="119"/>
        <v>10164</v>
      </c>
    </row>
    <row r="2511" spans="1:14" x14ac:dyDescent="0.25">
      <c r="A2511" s="1" t="str">
        <v>BioLegend</v>
      </c>
      <c r="B2511" s="1">
        <v>14476</v>
      </c>
      <c r="C2511" s="1" t="str">
        <v>EED118651</v>
      </c>
      <c r="D2511" s="2">
        <v>45898</v>
      </c>
      <c r="E2511" s="2">
        <v>45904</v>
      </c>
      <c r="F2511" s="1">
        <v>424602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14476</v>
      </c>
      <c r="M2511" s="1">
        <f t="shared" si="118"/>
        <v>14476</v>
      </c>
      <c r="N2511" s="1">
        <f t="shared" si="119"/>
        <v>0</v>
      </c>
    </row>
    <row r="2512" spans="1:14" x14ac:dyDescent="0.25">
      <c r="A2512" s="1" t="str">
        <v>BioLegend</v>
      </c>
      <c r="B2512" s="1">
        <v>9794.4</v>
      </c>
      <c r="C2512" s="1" t="str">
        <v>EED118651</v>
      </c>
      <c r="D2512" s="2">
        <v>45898</v>
      </c>
      <c r="E2512" s="2">
        <v>45904</v>
      </c>
      <c r="F2512" s="1">
        <v>425401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9794.4</v>
      </c>
      <c r="M2512" s="1">
        <f t="shared" si="118"/>
        <v>9794.4</v>
      </c>
      <c r="N2512" s="1">
        <f t="shared" si="119"/>
        <v>0</v>
      </c>
    </row>
    <row r="2513" spans="1:14" x14ac:dyDescent="0.25">
      <c r="A2513" s="1" t="str">
        <v>BioLegend</v>
      </c>
      <c r="B2513" s="1">
        <v>7700</v>
      </c>
      <c r="C2513" s="1" t="str">
        <v>EED118651</v>
      </c>
      <c r="D2513" s="2">
        <v>45898</v>
      </c>
      <c r="E2513" s="2">
        <v>45904</v>
      </c>
      <c r="F2513" s="1">
        <v>426105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7700</v>
      </c>
      <c r="M2513" s="1">
        <f t="shared" si="118"/>
        <v>7700</v>
      </c>
      <c r="N2513" s="1">
        <f t="shared" si="119"/>
        <v>0</v>
      </c>
    </row>
    <row r="2514" spans="1:14" x14ac:dyDescent="0.25">
      <c r="A2514" s="1" t="str">
        <v>BioLegend</v>
      </c>
      <c r="B2514" s="1">
        <v>40348</v>
      </c>
      <c r="C2514" s="1" t="str">
        <v>EED118651</v>
      </c>
      <c r="D2514" s="2">
        <v>45898</v>
      </c>
      <c r="E2514" s="2">
        <v>45904</v>
      </c>
      <c r="F2514" s="1">
        <v>449507</v>
      </c>
      <c r="G2514" s="1">
        <v>1</v>
      </c>
      <c r="H2514" s="1">
        <v>1</v>
      </c>
      <c r="I2514" s="1">
        <v>0</v>
      </c>
      <c r="J2514" s="1" t="str">
        <v>Mumbai</v>
      </c>
      <c r="K2514" s="1">
        <v>0</v>
      </c>
      <c r="L2514" s="1">
        <f t="shared" si="117"/>
        <v>40348</v>
      </c>
      <c r="M2514" s="1">
        <f t="shared" si="118"/>
        <v>40348</v>
      </c>
      <c r="N2514" s="1">
        <f t="shared" si="119"/>
        <v>0</v>
      </c>
    </row>
    <row r="2515" spans="1:14" x14ac:dyDescent="0.25">
      <c r="A2515" s="1" t="str">
        <v>BioLegend</v>
      </c>
      <c r="B2515" s="1">
        <v>15523.2</v>
      </c>
      <c r="C2515" s="1" t="str">
        <v>EED118651</v>
      </c>
      <c r="D2515" s="2">
        <v>45898</v>
      </c>
      <c r="E2515" s="2">
        <v>45904</v>
      </c>
      <c r="F2515" s="1">
        <v>505813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15523.2</v>
      </c>
      <c r="M2515" s="1">
        <f t="shared" si="118"/>
        <v>15523.2</v>
      </c>
      <c r="N2515" s="1">
        <f t="shared" si="119"/>
        <v>0</v>
      </c>
    </row>
    <row r="2516" spans="1:14" x14ac:dyDescent="0.25">
      <c r="A2516" s="1" t="str">
        <v>BioLegend</v>
      </c>
      <c r="B2516" s="1">
        <v>6776</v>
      </c>
      <c r="C2516" s="1" t="str">
        <v>EED118651</v>
      </c>
      <c r="D2516" s="2">
        <v>45898</v>
      </c>
      <c r="E2516" s="2">
        <v>45904</v>
      </c>
      <c r="F2516" s="1">
        <v>506903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6776</v>
      </c>
      <c r="M2516" s="1">
        <f t="shared" si="118"/>
        <v>6776</v>
      </c>
      <c r="N2516" s="1">
        <f t="shared" si="119"/>
        <v>0</v>
      </c>
    </row>
    <row r="2517" spans="1:14" x14ac:dyDescent="0.25">
      <c r="A2517" s="1" t="str">
        <v>BioLegend</v>
      </c>
      <c r="B2517" s="1">
        <v>15584.8</v>
      </c>
      <c r="C2517" s="1" t="str">
        <v>EED118651</v>
      </c>
      <c r="D2517" s="2">
        <v>45898</v>
      </c>
      <c r="E2517" s="2">
        <v>45904</v>
      </c>
      <c r="F2517" s="1">
        <v>570804</v>
      </c>
      <c r="G2517" s="1">
        <v>1</v>
      </c>
      <c r="H2517" s="1">
        <v>1</v>
      </c>
      <c r="I2517" s="1">
        <v>0</v>
      </c>
      <c r="J2517" s="1" t="str">
        <v>Pune</v>
      </c>
      <c r="K2517" s="1">
        <v>0</v>
      </c>
      <c r="L2517" s="1">
        <f t="shared" si="117"/>
        <v>15584.8</v>
      </c>
      <c r="M2517" s="1">
        <f t="shared" si="118"/>
        <v>15584.8</v>
      </c>
      <c r="N2517" s="1">
        <f t="shared" si="119"/>
        <v>0</v>
      </c>
    </row>
    <row r="2518" spans="1:14" x14ac:dyDescent="0.25">
      <c r="A2518" s="1" t="str">
        <v>BioLegend</v>
      </c>
      <c r="B2518" s="1">
        <v>28582.400000000001</v>
      </c>
      <c r="C2518" s="1" t="str">
        <v>EED118651</v>
      </c>
      <c r="D2518" s="2">
        <v>45898</v>
      </c>
      <c r="E2518" s="2">
        <v>45904</v>
      </c>
      <c r="F2518" s="1">
        <v>573004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28582.400000000001</v>
      </c>
      <c r="M2518" s="1">
        <f t="shared" si="118"/>
        <v>28582.400000000001</v>
      </c>
      <c r="N2518" s="1">
        <f t="shared" si="119"/>
        <v>0</v>
      </c>
    </row>
    <row r="2519" spans="1:14" x14ac:dyDescent="0.25">
      <c r="A2519" s="1" t="str">
        <v>BioLegend</v>
      </c>
      <c r="B2519" s="1">
        <v>5482.4</v>
      </c>
      <c r="C2519" s="1" t="str">
        <v>EED118651</v>
      </c>
      <c r="D2519" s="2">
        <v>45898</v>
      </c>
      <c r="E2519" s="2">
        <v>45904</v>
      </c>
      <c r="F2519" s="1">
        <v>585506</v>
      </c>
      <c r="G2519" s="1">
        <v>1</v>
      </c>
      <c r="H2519" s="1">
        <v>1</v>
      </c>
      <c r="I2519" s="1">
        <v>0</v>
      </c>
      <c r="J2519" s="1" t="str">
        <v>Banglore</v>
      </c>
      <c r="K2519" s="1">
        <v>0</v>
      </c>
      <c r="L2519" s="1">
        <f t="shared" si="117"/>
        <v>5482.4</v>
      </c>
      <c r="M2519" s="1">
        <f t="shared" si="118"/>
        <v>5482.4</v>
      </c>
      <c r="N2519" s="1">
        <f t="shared" si="119"/>
        <v>0</v>
      </c>
    </row>
    <row r="2520" spans="1:14" x14ac:dyDescent="0.25">
      <c r="A2520" s="1" t="str">
        <v>BioLegend</v>
      </c>
      <c r="B2520" s="1">
        <v>9794.4</v>
      </c>
      <c r="C2520" s="1" t="str">
        <v>EED118651</v>
      </c>
      <c r="D2520" s="2">
        <v>45898</v>
      </c>
      <c r="E2520" s="2">
        <v>45904</v>
      </c>
      <c r="F2520" s="1">
        <v>654003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9794.4</v>
      </c>
      <c r="M2520" s="1">
        <f t="shared" si="118"/>
        <v>9794.4</v>
      </c>
      <c r="N2520" s="1">
        <f t="shared" si="119"/>
        <v>0</v>
      </c>
    </row>
    <row r="2521" spans="1:14" x14ac:dyDescent="0.25">
      <c r="A2521" s="1" t="str">
        <v>BioLegend</v>
      </c>
      <c r="B2521" s="1">
        <v>6899.2000000000007</v>
      </c>
      <c r="C2521" s="1" t="str">
        <v>EED118651</v>
      </c>
      <c r="D2521" s="2">
        <v>45898</v>
      </c>
      <c r="E2521" s="2">
        <v>45904</v>
      </c>
      <c r="F2521" s="1">
        <v>801702</v>
      </c>
      <c r="G2521" s="1">
        <v>1</v>
      </c>
      <c r="H2521" s="1">
        <v>1</v>
      </c>
      <c r="I2521" s="1">
        <v>0</v>
      </c>
      <c r="J2521" s="1" t="str">
        <v>GURUGRAM</v>
      </c>
      <c r="K2521" s="1">
        <v>0</v>
      </c>
      <c r="L2521" s="1">
        <f t="shared" si="117"/>
        <v>6899.2000000000007</v>
      </c>
      <c r="M2521" s="1">
        <f t="shared" si="118"/>
        <v>6899.2000000000007</v>
      </c>
      <c r="N2521" s="1">
        <f t="shared" si="119"/>
        <v>0</v>
      </c>
    </row>
    <row r="2522" spans="1:14" x14ac:dyDescent="0.25">
      <c r="A2522" s="1" t="str">
        <v>BioLegend</v>
      </c>
      <c r="B2522" s="1">
        <v>10595.2</v>
      </c>
      <c r="C2522" s="1" t="str">
        <v>EED118651</v>
      </c>
      <c r="D2522" s="2">
        <v>45898</v>
      </c>
      <c r="E2522" s="2">
        <v>45904</v>
      </c>
      <c r="F2522" s="1">
        <v>901523</v>
      </c>
      <c r="G2522" s="1">
        <v>1</v>
      </c>
      <c r="H2522" s="1">
        <v>1</v>
      </c>
      <c r="I2522" s="1">
        <v>0</v>
      </c>
      <c r="J2522" s="1" t="str">
        <v>Mumbai</v>
      </c>
      <c r="K2522" s="1">
        <v>0</v>
      </c>
      <c r="L2522" s="1">
        <f t="shared" si="117"/>
        <v>10595.2</v>
      </c>
      <c r="M2522" s="1">
        <f t="shared" si="118"/>
        <v>10595.2</v>
      </c>
      <c r="N2522" s="1">
        <f t="shared" si="119"/>
        <v>0</v>
      </c>
    </row>
    <row r="2523" spans="1:14" x14ac:dyDescent="0.25">
      <c r="A2523" s="1" t="str">
        <v>BioLegend</v>
      </c>
      <c r="B2523" s="1">
        <v>3088.8</v>
      </c>
      <c r="C2523" s="1" t="str">
        <v>Return From IGIB</v>
      </c>
      <c r="D2523" s="2" t="str">
        <v>from Openingn Stock</v>
      </c>
      <c r="E2523" s="2">
        <v>45808</v>
      </c>
      <c r="F2523" s="1">
        <v>420701</v>
      </c>
      <c r="G2523" s="1">
        <v>2</v>
      </c>
      <c r="H2523" s="1">
        <v>0</v>
      </c>
      <c r="I2523" s="1">
        <v>2</v>
      </c>
      <c r="J2523" s="1" t="str">
        <v>STOCK</v>
      </c>
      <c r="K2523" s="1" t="str">
        <v>Stock</v>
      </c>
      <c r="L2523" s="1">
        <f t="shared" si="117"/>
        <v>6177.6</v>
      </c>
      <c r="M2523" s="1">
        <f t="shared" si="118"/>
        <v>0</v>
      </c>
      <c r="N2523" s="1">
        <f t="shared" si="119"/>
        <v>6177.6</v>
      </c>
    </row>
    <row r="2524" spans="1:14" x14ac:dyDescent="0.25">
      <c r="A2524" s="1" t="str">
        <v>Dharmacon</v>
      </c>
      <c r="B2524" s="1">
        <v>1971.1999999999998</v>
      </c>
      <c r="C2524" s="1" t="str">
        <v>Return From IGIB</v>
      </c>
      <c r="D2524" s="2" t="str">
        <v>from Openingn Stock</v>
      </c>
      <c r="E2524" s="2">
        <v>45808</v>
      </c>
      <c r="F2524" s="1" t="str">
        <v>B-003000-WB-100</v>
      </c>
      <c r="G2524" s="1">
        <v>2</v>
      </c>
      <c r="H2524" s="1">
        <v>2</v>
      </c>
      <c r="I2524" s="1">
        <v>0</v>
      </c>
      <c r="J2524" s="1" t="str">
        <v>Delhi</v>
      </c>
      <c r="K2524" s="1">
        <v>0</v>
      </c>
      <c r="L2524" s="1">
        <f t="shared" si="117"/>
        <v>3942.3999999999996</v>
      </c>
      <c r="M2524" s="1">
        <f t="shared" si="118"/>
        <v>3942.3999999999996</v>
      </c>
      <c r="N2524" s="1">
        <f t="shared" si="119"/>
        <v>0</v>
      </c>
    </row>
    <row r="2525" spans="1:14" x14ac:dyDescent="0.25">
      <c r="A2525" s="1" t="str">
        <v>Dharmacon</v>
      </c>
      <c r="B2525" s="1">
        <v>7128</v>
      </c>
      <c r="C2525" s="1" t="str">
        <v>Return From IGIB</v>
      </c>
      <c r="D2525" s="2" t="str">
        <v>from Openingn Stock</v>
      </c>
      <c r="E2525" s="2">
        <v>45808</v>
      </c>
      <c r="F2525" s="1" t="str">
        <v>T-2001-01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14256</v>
      </c>
      <c r="M2525" s="1">
        <f t="shared" si="118"/>
        <v>14256</v>
      </c>
      <c r="N2525" s="1">
        <f t="shared" si="119"/>
        <v>0</v>
      </c>
    </row>
    <row r="2526" spans="1:14" x14ac:dyDescent="0.25">
      <c r="A2526" s="1" t="str">
        <v>BioLegend</v>
      </c>
      <c r="B2526" s="1">
        <v>14476</v>
      </c>
      <c r="C2526" s="1" t="str">
        <v>Return From IGIB</v>
      </c>
      <c r="D2526" s="2">
        <v>45884</v>
      </c>
      <c r="E2526" s="2">
        <v>45890</v>
      </c>
      <c r="F2526" s="1">
        <v>424602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28952</v>
      </c>
      <c r="M2526" s="1">
        <f t="shared" si="118"/>
        <v>0</v>
      </c>
      <c r="N2526" s="1">
        <f t="shared" si="119"/>
        <v>28952</v>
      </c>
    </row>
    <row r="2527" spans="1:14" x14ac:dyDescent="0.25">
      <c r="A2527" s="1" t="str">
        <v>BIOLINK</v>
      </c>
      <c r="B2527" s="1">
        <v>1854.75</v>
      </c>
      <c r="C2527" s="1" t="str">
        <v>BK/25-26/R-39947</v>
      </c>
      <c r="D2527" s="2">
        <v>45903</v>
      </c>
      <c r="E2527" s="2">
        <v>45903</v>
      </c>
      <c r="F2527" s="1" t="str">
        <v>PD0435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1854.75</v>
      </c>
      <c r="M2527" s="1">
        <f t="shared" si="118"/>
        <v>1854.75</v>
      </c>
      <c r="N2527" s="1">
        <f t="shared" si="119"/>
        <v>0</v>
      </c>
    </row>
    <row r="2528" spans="1:14" x14ac:dyDescent="0.25">
      <c r="A2528" s="1" t="str">
        <v>Cytoskeleton</v>
      </c>
      <c r="B2528" s="1">
        <v>45742.399999999994</v>
      </c>
      <c r="C2528" s="1">
        <v>0</v>
      </c>
      <c r="D2528" s="2">
        <v>0</v>
      </c>
      <c r="E2528" s="2">
        <v>45905</v>
      </c>
      <c r="F2528" s="1" t="str">
        <v>CY-SC001</v>
      </c>
      <c r="G2528" s="1">
        <v>1</v>
      </c>
      <c r="H2528" s="1">
        <v>1</v>
      </c>
      <c r="I2528" s="1">
        <v>0</v>
      </c>
      <c r="J2528" s="1" t="str">
        <v>Hyderabad</v>
      </c>
      <c r="K2528" s="1">
        <v>0</v>
      </c>
      <c r="L2528" s="1">
        <f t="shared" si="117"/>
        <v>45742.399999999994</v>
      </c>
      <c r="M2528" s="1">
        <f t="shared" si="118"/>
        <v>45742.399999999994</v>
      </c>
      <c r="N2528" s="1">
        <f t="shared" si="119"/>
        <v>0</v>
      </c>
    </row>
    <row r="2529" spans="1:14" x14ac:dyDescent="0.25">
      <c r="A2529" s="1" t="str">
        <v>BioXcell</v>
      </c>
      <c r="B2529" s="1">
        <v>225174.40000000002</v>
      </c>
      <c r="C2529" s="1">
        <v>178223</v>
      </c>
      <c r="D2529" s="2">
        <v>45902</v>
      </c>
      <c r="E2529" s="2">
        <v>45905</v>
      </c>
      <c r="F2529" s="1" t="str">
        <v>BE0241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225174.40000000002</v>
      </c>
      <c r="M2529" s="1">
        <f t="shared" si="118"/>
        <v>225174.40000000002</v>
      </c>
      <c r="N2529" s="1">
        <f t="shared" si="119"/>
        <v>0</v>
      </c>
    </row>
    <row r="2530" spans="1:14" x14ac:dyDescent="0.25">
      <c r="A2530" s="1" t="str">
        <v>BioXcell</v>
      </c>
      <c r="B2530" s="1">
        <v>15136</v>
      </c>
      <c r="C2530" s="1">
        <v>178223</v>
      </c>
      <c r="D2530" s="2">
        <v>45902</v>
      </c>
      <c r="E2530" s="2">
        <v>45905</v>
      </c>
      <c r="F2530" s="1" t="str">
        <v>BE0258</v>
      </c>
      <c r="G2530" s="1">
        <v>1</v>
      </c>
      <c r="H2530" s="1">
        <v>1</v>
      </c>
      <c r="I2530" s="1">
        <v>0</v>
      </c>
      <c r="J2530" s="1" t="str">
        <v>Kolkata</v>
      </c>
      <c r="K2530" s="1">
        <v>0</v>
      </c>
      <c r="L2530" s="1">
        <f t="shared" si="117"/>
        <v>15136</v>
      </c>
      <c r="M2530" s="1">
        <f t="shared" si="118"/>
        <v>15136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BE0307</v>
      </c>
      <c r="G2531" s="1">
        <v>1</v>
      </c>
      <c r="H2531" s="1">
        <v>1</v>
      </c>
      <c r="I2531" s="1">
        <v>0</v>
      </c>
      <c r="J2531" s="1" t="str">
        <v>Bhuvneshwar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MABTECH</v>
      </c>
      <c r="B2532" s="1">
        <v>45276</v>
      </c>
      <c r="C2532" s="1" t="str">
        <v>SE041699</v>
      </c>
      <c r="D2532" s="2">
        <v>45902</v>
      </c>
      <c r="E2532" s="2">
        <v>45905</v>
      </c>
      <c r="F2532" s="1" t="str">
        <v>3445M-1HP-2</v>
      </c>
      <c r="G2532" s="1">
        <v>1</v>
      </c>
      <c r="H2532" s="1">
        <v>1</v>
      </c>
      <c r="I2532" s="1">
        <v>0</v>
      </c>
      <c r="J2532" s="1" t="str">
        <v>Banglore</v>
      </c>
      <c r="K2532" s="1">
        <v>0</v>
      </c>
      <c r="L2532" s="1">
        <f t="shared" si="117"/>
        <v>45276</v>
      </c>
      <c r="M2532" s="1">
        <f t="shared" si="118"/>
        <v>45276</v>
      </c>
      <c r="N2532" s="1">
        <f t="shared" si="119"/>
        <v>0</v>
      </c>
    </row>
    <row r="2533" spans="1:14" x14ac:dyDescent="0.25">
      <c r="A2533" s="1" t="str">
        <v>MABTECH</v>
      </c>
      <c r="B2533" s="1">
        <v>165704</v>
      </c>
      <c r="C2533" s="1" t="str">
        <v>SE041699</v>
      </c>
      <c r="D2533" s="2">
        <v>45902</v>
      </c>
      <c r="E2533" s="2">
        <v>45908</v>
      </c>
      <c r="F2533" s="1" t="str">
        <v>3420-2HPW-10</v>
      </c>
      <c r="G2533" s="1">
        <v>1</v>
      </c>
      <c r="H2533" s="1">
        <v>1</v>
      </c>
      <c r="I2533" s="1">
        <v>0</v>
      </c>
      <c r="J2533" s="1" t="str">
        <v>Mumbai</v>
      </c>
      <c r="K2533" s="1">
        <v>0</v>
      </c>
      <c r="L2533" s="1">
        <f t="shared" si="117"/>
        <v>165704</v>
      </c>
      <c r="M2533" s="1">
        <f t="shared" si="118"/>
        <v>165704</v>
      </c>
      <c r="N2533" s="1">
        <f t="shared" si="119"/>
        <v>0</v>
      </c>
    </row>
    <row r="2534" spans="1:14" x14ac:dyDescent="0.25">
      <c r="A2534" s="1" t="str">
        <v>Biotium</v>
      </c>
      <c r="B2534" s="1">
        <v>3590.3999999999996</v>
      </c>
      <c r="C2534" s="1" t="str">
        <v>I240259-IN</v>
      </c>
      <c r="D2534" s="2">
        <v>45903</v>
      </c>
      <c r="E2534" s="2">
        <v>45908</v>
      </c>
      <c r="F2534" s="1" t="str">
        <v>70066-T</v>
      </c>
      <c r="G2534" s="1">
        <v>1</v>
      </c>
      <c r="H2534" s="1">
        <v>1</v>
      </c>
      <c r="I2534" s="1">
        <v>0</v>
      </c>
      <c r="J2534" s="1" t="str">
        <v>Chennai</v>
      </c>
      <c r="K2534" s="1">
        <v>0</v>
      </c>
      <c r="L2534" s="1">
        <f t="shared" si="117"/>
        <v>3590.3999999999996</v>
      </c>
      <c r="M2534" s="1">
        <f t="shared" si="118"/>
        <v>3590.3999999999996</v>
      </c>
      <c r="N2534" s="1">
        <f t="shared" si="119"/>
        <v>0</v>
      </c>
    </row>
    <row r="2535" spans="1:14" x14ac:dyDescent="0.25">
      <c r="A2535" s="1" t="str">
        <v>Biotium</v>
      </c>
      <c r="B2535" s="1">
        <v>3942.3999999999996</v>
      </c>
      <c r="C2535" s="1" t="str">
        <v>I240259-IN</v>
      </c>
      <c r="D2535" s="2">
        <v>45903</v>
      </c>
      <c r="E2535" s="2">
        <v>45908</v>
      </c>
      <c r="F2535" s="1" t="str">
        <v>31000-T</v>
      </c>
      <c r="G2535" s="1">
        <v>2</v>
      </c>
      <c r="H2535" s="1">
        <v>2</v>
      </c>
      <c r="I2535" s="1">
        <v>0</v>
      </c>
      <c r="J2535" s="1" t="str">
        <v>Chennai</v>
      </c>
      <c r="K2535" s="1">
        <v>0</v>
      </c>
      <c r="L2535" s="1">
        <f t="shared" si="117"/>
        <v>7884.7999999999993</v>
      </c>
      <c r="M2535" s="1">
        <f t="shared" si="118"/>
        <v>7884.7999999999993</v>
      </c>
      <c r="N2535" s="1">
        <f t="shared" si="119"/>
        <v>0</v>
      </c>
    </row>
    <row r="2536" spans="1:14" x14ac:dyDescent="0.25">
      <c r="A2536" s="1" t="str">
        <v>Affinity</v>
      </c>
      <c r="B2536" s="1">
        <v>4400</v>
      </c>
      <c r="C2536" s="1" t="str">
        <v>250902IN-BI</v>
      </c>
      <c r="D2536" s="2">
        <v>45902</v>
      </c>
      <c r="E2536" s="2">
        <v>45908</v>
      </c>
      <c r="F2536" s="1" t="str">
        <v>AF0639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4400</v>
      </c>
      <c r="M2536" s="1">
        <f t="shared" si="118"/>
        <v>4400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DF6497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BioLegend</v>
      </c>
      <c r="B2538" s="1">
        <v>134640</v>
      </c>
      <c r="C2538" s="1" t="str">
        <v>RETURN FROM Apollo chennai</v>
      </c>
      <c r="D2538" s="2">
        <v>45877</v>
      </c>
      <c r="E2538" s="2">
        <v>45877</v>
      </c>
      <c r="F2538" s="1">
        <v>900007707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134640</v>
      </c>
      <c r="M2538" s="1">
        <f t="shared" si="118"/>
        <v>134640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0</v>
      </c>
      <c r="I2539" s="1">
        <v>1</v>
      </c>
      <c r="J2539" s="1" t="str">
        <v>CHENNAI</v>
      </c>
      <c r="K2539" s="1" t="str">
        <v>PO Awaited</v>
      </c>
      <c r="L2539" s="1">
        <f t="shared" si="117"/>
        <v>134640</v>
      </c>
      <c r="M2539" s="1">
        <f t="shared" si="118"/>
        <v>0</v>
      </c>
      <c r="N2539" s="1">
        <f t="shared" si="119"/>
        <v>134640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>
        <v>0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>
        <v>0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>
        <v>0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>
        <v>0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>
        <v>0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>
        <v>0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>
        <v>0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2</v>
      </c>
      <c r="H2664" s="1">
        <v>0</v>
      </c>
      <c r="I2664" s="1">
        <v>2</v>
      </c>
      <c r="J2664" s="1" t="str">
        <v>Unknown</v>
      </c>
      <c r="K2664" s="1" t="str">
        <v>DemoKit (Mohan Sir)</v>
      </c>
      <c r="L2664" s="1">
        <f t="shared" si="123"/>
        <v>58.666666666666664</v>
      </c>
      <c r="M2664" s="1">
        <f t="shared" si="124"/>
        <v>0</v>
      </c>
      <c r="N2664" s="1">
        <f t="shared" si="125"/>
        <v>58.666666666666664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29.333333333333332</v>
      </c>
      <c r="M2665" s="1">
        <f t="shared" si="124"/>
        <v>29.333333333333332</v>
      </c>
      <c r="N2665" s="1">
        <f t="shared" si="125"/>
        <v>0</v>
      </c>
    </row>
    <row r="2666" spans="1:14" x14ac:dyDescent="0.25">
      <c r="A2666" s="1" t="str">
        <v>BioLegend</v>
      </c>
      <c r="B2666" s="1">
        <v>18110.400000000001</v>
      </c>
      <c r="C2666" s="1" t="str">
        <v>EED118806</v>
      </c>
      <c r="D2666" s="2">
        <v>45905</v>
      </c>
      <c r="E2666" s="2">
        <v>45910</v>
      </c>
      <c r="F2666" s="1">
        <v>741094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18110.400000000001</v>
      </c>
      <c r="M2666" s="1">
        <f t="shared" si="124"/>
        <v>18110.400000000001</v>
      </c>
      <c r="N2666" s="1">
        <f t="shared" si="125"/>
        <v>0</v>
      </c>
    </row>
    <row r="2667" spans="1:14" x14ac:dyDescent="0.25">
      <c r="A2667" s="1" t="str">
        <v>BioLegend</v>
      </c>
      <c r="B2667" s="1">
        <v>3634.3999999999996</v>
      </c>
      <c r="C2667" s="1" t="str">
        <v>EED118806</v>
      </c>
      <c r="D2667" s="2">
        <v>45905</v>
      </c>
      <c r="E2667" s="2">
        <v>45910</v>
      </c>
      <c r="F2667" s="1">
        <v>741095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3634.3999999999996</v>
      </c>
      <c r="M2667" s="1">
        <f t="shared" si="124"/>
        <v>3634.3999999999996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741096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741100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741101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741108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741114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741121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29.333333333333332</v>
      </c>
      <c r="C2675" s="1" t="str">
        <v>EED118806</v>
      </c>
      <c r="D2675" s="2">
        <v>45905</v>
      </c>
      <c r="E2675" s="2">
        <v>45910</v>
      </c>
      <c r="F2675" s="1">
        <v>741146</v>
      </c>
      <c r="G2675" s="1">
        <v>2</v>
      </c>
      <c r="H2675" s="1">
        <v>0</v>
      </c>
      <c r="I2675" s="1">
        <v>2</v>
      </c>
      <c r="J2675" s="1" t="str">
        <v>Unknown</v>
      </c>
      <c r="K2675" s="1" t="str">
        <v>DemoKit (Mohan Sir)</v>
      </c>
      <c r="L2675" s="1">
        <f t="shared" si="126"/>
        <v>58.666666666666664</v>
      </c>
      <c r="M2675" s="1">
        <f t="shared" si="127"/>
        <v>0</v>
      </c>
      <c r="N2675" s="1">
        <f t="shared" si="128"/>
        <v>58.666666666666664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29.333333333333332</v>
      </c>
      <c r="M2676" s="1">
        <f t="shared" si="127"/>
        <v>29.333333333333332</v>
      </c>
      <c r="N2676" s="1">
        <f t="shared" si="128"/>
        <v>0</v>
      </c>
    </row>
    <row r="2677" spans="1:14" x14ac:dyDescent="0.25">
      <c r="A2677" s="1" t="str">
        <v>BioLegend</v>
      </c>
      <c r="B2677" s="1">
        <v>21683.200000000001</v>
      </c>
      <c r="C2677" s="1" t="str">
        <v>EED118806</v>
      </c>
      <c r="D2677" s="2">
        <v>45905</v>
      </c>
      <c r="E2677" s="2">
        <v>45910</v>
      </c>
      <c r="F2677" s="1">
        <v>769404</v>
      </c>
      <c r="G2677" s="1">
        <v>1</v>
      </c>
      <c r="H2677" s="1">
        <v>1</v>
      </c>
      <c r="I2677" s="1">
        <v>0</v>
      </c>
      <c r="J2677" s="1" t="str">
        <v>Pune</v>
      </c>
      <c r="K2677" s="1">
        <v>0</v>
      </c>
      <c r="L2677" s="1">
        <f t="shared" si="126"/>
        <v>21683.200000000001</v>
      </c>
      <c r="M2677" s="1">
        <f t="shared" si="127"/>
        <v>21683.200000000001</v>
      </c>
      <c r="N2677" s="1">
        <f t="shared" si="128"/>
        <v>0</v>
      </c>
    </row>
    <row r="2678" spans="1:14" x14ac:dyDescent="0.25">
      <c r="A2678" s="1" t="str">
        <v>BioLegend</v>
      </c>
      <c r="B2678" s="1">
        <v>34249.599999999999</v>
      </c>
      <c r="C2678" s="1" t="str">
        <v>EED118806</v>
      </c>
      <c r="D2678" s="2">
        <v>45905</v>
      </c>
      <c r="E2678" s="2">
        <v>45910</v>
      </c>
      <c r="F2678" s="1">
        <v>902602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34249.599999999999</v>
      </c>
      <c r="M2678" s="1">
        <f t="shared" si="127"/>
        <v>34249.599999999999</v>
      </c>
      <c r="N2678" s="1">
        <f t="shared" si="128"/>
        <v>0</v>
      </c>
    </row>
    <row r="2679" spans="1:14" x14ac:dyDescent="0.25">
      <c r="A2679" s="1" t="str">
        <v>BioLegend</v>
      </c>
      <c r="B2679" s="1">
        <v>8192.7999999999993</v>
      </c>
      <c r="C2679" s="1" t="str">
        <v>EED118806</v>
      </c>
      <c r="D2679" s="2">
        <v>45905</v>
      </c>
      <c r="E2679" s="2">
        <v>45910</v>
      </c>
      <c r="F2679" s="1">
        <v>926506</v>
      </c>
      <c r="G2679" s="1">
        <v>1</v>
      </c>
      <c r="H2679" s="1">
        <v>1</v>
      </c>
      <c r="I2679" s="1">
        <v>0</v>
      </c>
      <c r="J2679" s="1" t="str">
        <v>Delhi</v>
      </c>
      <c r="K2679" s="1">
        <v>0</v>
      </c>
      <c r="L2679" s="1">
        <f t="shared" si="126"/>
        <v>8192.7999999999993</v>
      </c>
      <c r="M2679" s="1">
        <f t="shared" si="127"/>
        <v>8192.7999999999993</v>
      </c>
      <c r="N2679" s="1">
        <f t="shared" si="128"/>
        <v>0</v>
      </c>
    </row>
    <row r="2680" spans="1:14" x14ac:dyDescent="0.25">
      <c r="A2680" s="1" t="str">
        <v>TopClass enterprises</v>
      </c>
      <c r="B2680" s="1">
        <v>10248</v>
      </c>
      <c r="C2680" s="1" t="str">
        <v>TPC/25-26/00434</v>
      </c>
      <c r="D2680" s="2">
        <v>45904</v>
      </c>
      <c r="E2680" s="2">
        <v>45911</v>
      </c>
      <c r="F2680" s="1" t="str">
        <v>S1141</v>
      </c>
      <c r="G2680" s="1">
        <v>1</v>
      </c>
      <c r="H2680" s="1">
        <v>1</v>
      </c>
      <c r="I2680" s="1">
        <v>0</v>
      </c>
      <c r="J2680" s="1" t="str">
        <v>Hyderabad</v>
      </c>
      <c r="K2680" s="1">
        <v>0</v>
      </c>
      <c r="L2680" s="1">
        <f t="shared" si="126"/>
        <v>10248</v>
      </c>
      <c r="M2680" s="1">
        <f t="shared" si="127"/>
        <v>10248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15540</v>
      </c>
      <c r="C2681" s="1" t="str">
        <v>TPC/25-26/00434</v>
      </c>
      <c r="D2681" s="2">
        <v>45904</v>
      </c>
      <c r="E2681" s="2">
        <v>45911</v>
      </c>
      <c r="F2681" s="1" t="str">
        <v>S7459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15540</v>
      </c>
      <c r="M2681" s="1">
        <f t="shared" si="127"/>
        <v>15540</v>
      </c>
      <c r="N2681" s="1">
        <f t="shared" si="128"/>
        <v>0</v>
      </c>
    </row>
    <row r="2682" spans="1:14" x14ac:dyDescent="0.25">
      <c r="A2682" s="1" t="str">
        <v>SouthernBiotech</v>
      </c>
      <c r="B2682" s="1">
        <v>6336</v>
      </c>
      <c r="C2682" s="1">
        <v>338804</v>
      </c>
      <c r="D2682" s="2">
        <v>45905</v>
      </c>
      <c r="E2682" s="2">
        <v>45911</v>
      </c>
      <c r="F2682" s="1" t="str">
        <v>0100-01</v>
      </c>
      <c r="G2682" s="1">
        <v>2</v>
      </c>
      <c r="H2682" s="1">
        <v>2</v>
      </c>
      <c r="I2682" s="1">
        <v>0</v>
      </c>
      <c r="J2682" s="1" t="str">
        <v>Manesar</v>
      </c>
      <c r="K2682" s="1">
        <v>0</v>
      </c>
      <c r="L2682" s="1">
        <f t="shared" si="126"/>
        <v>12672</v>
      </c>
      <c r="M2682" s="1">
        <f t="shared" si="127"/>
        <v>12672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12870</v>
      </c>
      <c r="C2683" s="1">
        <v>338804</v>
      </c>
      <c r="D2683" s="2">
        <v>45905</v>
      </c>
      <c r="E2683" s="2">
        <v>45911</v>
      </c>
      <c r="F2683" s="1" t="str">
        <v>2030-31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12870</v>
      </c>
      <c r="M2683" s="1">
        <f t="shared" si="127"/>
        <v>12870</v>
      </c>
      <c r="N2683" s="1">
        <f t="shared" si="128"/>
        <v>0</v>
      </c>
    </row>
    <row r="2684" spans="1:14" x14ac:dyDescent="0.25">
      <c r="A2684" s="1" t="str">
        <v>BioLegend</v>
      </c>
      <c r="B2684" s="1">
        <v>2217.6</v>
      </c>
      <c r="C2684" s="1" t="str">
        <v>Return From IGIB</v>
      </c>
      <c r="D2684" s="2" t="str">
        <v>Opening Stock</v>
      </c>
      <c r="E2684" s="2">
        <v>45911</v>
      </c>
      <c r="F2684" s="1">
        <v>421101</v>
      </c>
      <c r="G2684" s="1">
        <v>3</v>
      </c>
      <c r="H2684" s="1">
        <v>0</v>
      </c>
      <c r="I2684" s="1">
        <v>3</v>
      </c>
      <c r="J2684" s="1" t="str">
        <v>STOCK</v>
      </c>
      <c r="K2684" s="1" t="str">
        <v>Stock</v>
      </c>
      <c r="L2684" s="1">
        <f t="shared" ref="L2684:L2697" si="129">G2684*B2684</f>
        <v>6652.7999999999993</v>
      </c>
      <c r="M2684" s="1">
        <f t="shared" ref="M2684:M2697" si="130">H2684*B2684</f>
        <v>0</v>
      </c>
      <c r="N2684" s="1">
        <f t="shared" ref="N2684:N2697" si="131">I2684*B2684</f>
        <v>6652.7999999999993</v>
      </c>
    </row>
    <row r="2685" spans="1:14" x14ac:dyDescent="0.25">
      <c r="A2685" s="1" t="str">
        <v>BioLegend</v>
      </c>
      <c r="B2685" s="1">
        <v>12408</v>
      </c>
      <c r="C2685" s="1" t="str">
        <v>Return From IGIB</v>
      </c>
      <c r="D2685" s="2" t="str">
        <v>Opening Stock</v>
      </c>
      <c r="E2685" s="2">
        <v>45911</v>
      </c>
      <c r="F2685" s="1">
        <v>424602</v>
      </c>
      <c r="G2685" s="1">
        <v>1</v>
      </c>
      <c r="H2685" s="1">
        <v>0</v>
      </c>
      <c r="I2685" s="1">
        <v>1</v>
      </c>
      <c r="J2685" s="1" t="str">
        <v>STOCK</v>
      </c>
      <c r="K2685" s="1" t="str">
        <v>Stock</v>
      </c>
      <c r="L2685" s="1">
        <f t="shared" si="129"/>
        <v>12408</v>
      </c>
      <c r="M2685" s="1">
        <f t="shared" si="130"/>
        <v>0</v>
      </c>
      <c r="N2685" s="1">
        <f t="shared" si="131"/>
        <v>12408</v>
      </c>
    </row>
    <row r="2686" spans="1:14" x14ac:dyDescent="0.25">
      <c r="A2686" s="1" t="str">
        <v>BioLegend</v>
      </c>
      <c r="B2686" s="1">
        <v>4004</v>
      </c>
      <c r="C2686" s="1" t="str">
        <v>Return From IGIB</v>
      </c>
      <c r="D2686" s="2" t="str">
        <v>Opening Stock</v>
      </c>
      <c r="E2686" s="2">
        <v>45911</v>
      </c>
      <c r="F2686" s="1">
        <v>420301</v>
      </c>
      <c r="G2686" s="1">
        <v>2</v>
      </c>
      <c r="H2686" s="1">
        <v>0</v>
      </c>
      <c r="I2686" s="1">
        <v>2</v>
      </c>
      <c r="J2686" s="1" t="str">
        <v>STOCK</v>
      </c>
      <c r="K2686" s="1" t="str">
        <v>Stock</v>
      </c>
      <c r="L2686" s="1">
        <f t="shared" si="129"/>
        <v>8008</v>
      </c>
      <c r="M2686" s="1">
        <f t="shared" si="130"/>
        <v>0</v>
      </c>
      <c r="N2686" s="1">
        <f t="shared" si="131"/>
        <v>8008</v>
      </c>
    </row>
    <row r="2687" spans="1:14" x14ac:dyDescent="0.25">
      <c r="A2687" s="1" t="str">
        <v>BioLegend</v>
      </c>
      <c r="B2687" s="1">
        <v>3374.8</v>
      </c>
      <c r="C2687" s="1" t="str">
        <v>Return From IGIB</v>
      </c>
      <c r="D2687" s="2" t="str">
        <v>Opening Stock</v>
      </c>
      <c r="E2687" s="2">
        <v>45911</v>
      </c>
      <c r="F2687" s="1">
        <v>420801</v>
      </c>
      <c r="G2687" s="1">
        <v>2</v>
      </c>
      <c r="H2687" s="1">
        <v>0</v>
      </c>
      <c r="I2687" s="1">
        <v>2</v>
      </c>
      <c r="J2687" s="1" t="str">
        <v>STOCK</v>
      </c>
      <c r="K2687" s="1" t="str">
        <v>Stock</v>
      </c>
      <c r="L2687" s="1">
        <f t="shared" si="129"/>
        <v>6749.6</v>
      </c>
      <c r="M2687" s="1">
        <f t="shared" si="130"/>
        <v>0</v>
      </c>
      <c r="N2687" s="1">
        <f t="shared" si="131"/>
        <v>6749.6</v>
      </c>
    </row>
    <row r="2688" spans="1:14" x14ac:dyDescent="0.25">
      <c r="A2688" s="1" t="str">
        <v>Cytoskeleton</v>
      </c>
      <c r="B2688" s="1">
        <v>76646.240000000005</v>
      </c>
      <c r="C2688" s="1">
        <v>20914</v>
      </c>
      <c r="D2688" s="2">
        <v>45909</v>
      </c>
      <c r="E2688" s="2">
        <v>45912</v>
      </c>
      <c r="F2688" s="1" t="str">
        <v>BK011P</v>
      </c>
      <c r="G2688" s="1">
        <v>1</v>
      </c>
      <c r="H2688" s="1">
        <v>1</v>
      </c>
      <c r="I2688" s="1">
        <v>0</v>
      </c>
      <c r="J2688" s="1" t="str">
        <v>PUNE</v>
      </c>
      <c r="K2688" s="1">
        <v>0</v>
      </c>
      <c r="L2688" s="1">
        <f t="shared" si="129"/>
        <v>76646.240000000005</v>
      </c>
      <c r="M2688" s="1">
        <f t="shared" si="130"/>
        <v>76646.240000000005</v>
      </c>
      <c r="N2688" s="1">
        <f t="shared" si="131"/>
        <v>0</v>
      </c>
    </row>
    <row r="2689" spans="1:14" x14ac:dyDescent="0.25">
      <c r="A2689" s="1" t="str">
        <v>TargetMol</v>
      </c>
      <c r="B2689" s="1">
        <v>2376</v>
      </c>
      <c r="C2689" s="1" t="str">
        <v>INV250910-002</v>
      </c>
      <c r="D2689" s="2">
        <v>45910</v>
      </c>
      <c r="E2689" s="2">
        <v>45912</v>
      </c>
      <c r="F2689" s="1" t="str">
        <v>T60151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2376</v>
      </c>
      <c r="M2689" s="1">
        <f t="shared" si="130"/>
        <v>2376</v>
      </c>
      <c r="N2689" s="1">
        <f t="shared" si="131"/>
        <v>0</v>
      </c>
    </row>
    <row r="2690" spans="1:14" x14ac:dyDescent="0.25">
      <c r="A2690" s="1" t="str">
        <v>TargetMol</v>
      </c>
      <c r="B2690" s="1">
        <v>2270.4</v>
      </c>
      <c r="C2690" s="1" t="str">
        <v>INV250910-002</v>
      </c>
      <c r="D2690" s="2">
        <v>45910</v>
      </c>
      <c r="E2690" s="2">
        <v>45912</v>
      </c>
      <c r="F2690" s="1" t="str">
        <v>T12851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2270.4</v>
      </c>
      <c r="M2690" s="1">
        <f t="shared" si="130"/>
        <v>2270.4</v>
      </c>
      <c r="N2690" s="1">
        <f t="shared" si="131"/>
        <v>0</v>
      </c>
    </row>
    <row r="2691" spans="1:14" x14ac:dyDescent="0.25">
      <c r="A2691" s="1" t="str">
        <v>TargetMol</v>
      </c>
      <c r="B2691" s="1">
        <v>3854.3999999999996</v>
      </c>
      <c r="C2691" s="1" t="str">
        <v>INV250910-002</v>
      </c>
      <c r="D2691" s="2">
        <v>45910</v>
      </c>
      <c r="E2691" s="2">
        <v>45912</v>
      </c>
      <c r="F2691" s="1" t="str">
        <v>TP1304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3854.3999999999996</v>
      </c>
      <c r="M2691" s="1">
        <f t="shared" si="130"/>
        <v>3854.3999999999996</v>
      </c>
      <c r="N2691" s="1">
        <f t="shared" si="131"/>
        <v>0</v>
      </c>
    </row>
    <row r="2692" spans="1:14" x14ac:dyDescent="0.25">
      <c r="A2692" s="1" t="str">
        <v>TargetMol</v>
      </c>
      <c r="B2692" s="1">
        <v>1584</v>
      </c>
      <c r="C2692" s="1" t="str">
        <v>INV250910-002</v>
      </c>
      <c r="D2692" s="2">
        <v>45910</v>
      </c>
      <c r="E2692" s="2">
        <v>45912</v>
      </c>
      <c r="F2692" s="1" t="str">
        <v>T19562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1584</v>
      </c>
      <c r="M2692" s="1">
        <f t="shared" si="130"/>
        <v>1584</v>
      </c>
      <c r="N2692" s="1">
        <f t="shared" si="131"/>
        <v>0</v>
      </c>
    </row>
    <row r="2693" spans="1:14" x14ac:dyDescent="0.25">
      <c r="A2693" s="1" t="str">
        <v>TargetMol</v>
      </c>
      <c r="B2693" s="1">
        <v>17001.599999999999</v>
      </c>
      <c r="C2693" s="1" t="str">
        <v>INV250910-003</v>
      </c>
      <c r="D2693" s="2">
        <v>45910</v>
      </c>
      <c r="E2693" s="2">
        <v>45912</v>
      </c>
      <c r="F2693" s="1" t="str">
        <v>T9908</v>
      </c>
      <c r="G2693" s="1">
        <v>1</v>
      </c>
      <c r="H2693" s="1">
        <v>1</v>
      </c>
      <c r="I2693" s="1">
        <v>0</v>
      </c>
      <c r="J2693" s="1" t="str">
        <v>Gujrat</v>
      </c>
      <c r="K2693" s="1">
        <v>0</v>
      </c>
      <c r="L2693" s="1">
        <f t="shared" si="129"/>
        <v>17001.599999999999</v>
      </c>
      <c r="M2693" s="1">
        <f t="shared" si="130"/>
        <v>17001.599999999999</v>
      </c>
      <c r="N2693" s="1">
        <f t="shared" si="131"/>
        <v>0</v>
      </c>
    </row>
    <row r="2694" spans="1:14" x14ac:dyDescent="0.25">
      <c r="A2694" s="1" t="str">
        <v>TargetMol</v>
      </c>
      <c r="B2694" s="1">
        <v>1848</v>
      </c>
      <c r="C2694" s="1" t="str">
        <v>INV250910-004</v>
      </c>
      <c r="D2694" s="2">
        <v>45910</v>
      </c>
      <c r="E2694" s="2">
        <v>45912</v>
      </c>
      <c r="F2694" s="1" t="str">
        <v>T72033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1848</v>
      </c>
      <c r="M2694" s="1">
        <f t="shared" si="130"/>
        <v>1848</v>
      </c>
      <c r="N2694" s="1">
        <f t="shared" si="131"/>
        <v>0</v>
      </c>
    </row>
    <row r="2695" spans="1:14" x14ac:dyDescent="0.25">
      <c r="A2695" s="1" t="str">
        <v>TargetMol</v>
      </c>
      <c r="B2695" s="1">
        <v>7761.6</v>
      </c>
      <c r="C2695" s="1" t="str">
        <v>INV250910-004</v>
      </c>
      <c r="D2695" s="2">
        <v>45910</v>
      </c>
      <c r="E2695" s="2">
        <v>45912</v>
      </c>
      <c r="F2695" s="1" t="str">
        <v>T72081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7761.6</v>
      </c>
      <c r="M2695" s="1">
        <f t="shared" si="130"/>
        <v>7761.6</v>
      </c>
      <c r="N2695" s="1">
        <f t="shared" si="131"/>
        <v>0</v>
      </c>
    </row>
    <row r="2696" spans="1:14" x14ac:dyDescent="0.25">
      <c r="A2696" s="1" t="str">
        <v>BioXcell</v>
      </c>
      <c r="B2696" s="1">
        <v>43296</v>
      </c>
      <c r="C2696" s="1">
        <v>178586</v>
      </c>
      <c r="D2696" s="2">
        <v>45909</v>
      </c>
      <c r="E2696" s="2">
        <v>45912</v>
      </c>
      <c r="F2696" s="1" t="str">
        <v>BE0172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43296</v>
      </c>
      <c r="M2696" s="1">
        <f t="shared" si="130"/>
        <v>43296</v>
      </c>
      <c r="N2696" s="1">
        <f t="shared" si="131"/>
        <v>0</v>
      </c>
    </row>
    <row r="2697" spans="1:14" x14ac:dyDescent="0.25">
      <c r="A2697" s="1" t="str">
        <v>BioXcell</v>
      </c>
      <c r="B2697" s="1">
        <v>9081.6</v>
      </c>
      <c r="C2697" s="1">
        <v>178586</v>
      </c>
      <c r="D2697" s="2">
        <v>45909</v>
      </c>
      <c r="E2697" s="2">
        <v>45912</v>
      </c>
      <c r="F2697" s="1" t="str">
        <v>BP0075-1</v>
      </c>
      <c r="G2697" s="1">
        <v>1</v>
      </c>
      <c r="H2697" s="1">
        <v>1</v>
      </c>
      <c r="I2697" s="1">
        <v>0</v>
      </c>
      <c r="J2697" s="1" t="str">
        <v>Delhi</v>
      </c>
      <c r="K2697" s="1">
        <v>0</v>
      </c>
      <c r="L2697" s="1">
        <f t="shared" si="129"/>
        <v>9081.6</v>
      </c>
      <c r="M2697" s="1">
        <f t="shared" si="130"/>
        <v>9081.6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CTM-1172343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CTM-1172344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CTM-1172348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CTM-1172347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CTM-1172346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CTM-1172345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CTM-1172353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CTM-1172352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CTM-1172351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9280.48</v>
      </c>
      <c r="C2707" t="str">
        <v>D090425IN3313470G</v>
      </c>
      <c r="D2707" s="6">
        <v>45911</v>
      </c>
      <c r="E2707" s="6">
        <v>45913</v>
      </c>
      <c r="F2707" t="str">
        <v>CTM-1172350</v>
      </c>
      <c r="G2707">
        <v>1</v>
      </c>
      <c r="H2707">
        <v>1</v>
      </c>
      <c r="I2707">
        <v>0</v>
      </c>
      <c r="J2707" t="str">
        <v>Pune</v>
      </c>
      <c r="K2707">
        <v>0</v>
      </c>
    </row>
    <row r="2708" spans="1:11" x14ac:dyDescent="0.25">
      <c r="A2708" t="str">
        <v>Dharmacon</v>
      </c>
      <c r="B2708">
        <v>9280.48</v>
      </c>
      <c r="C2708" t="str">
        <v>D090425IN3313470G</v>
      </c>
      <c r="D2708" s="6">
        <v>45911</v>
      </c>
      <c r="E2708" s="6">
        <v>45913</v>
      </c>
      <c r="F2708" t="str">
        <v>CTM-1172349</v>
      </c>
      <c r="G2708">
        <v>1</v>
      </c>
      <c r="H2708">
        <v>1</v>
      </c>
      <c r="I2708">
        <v>0</v>
      </c>
      <c r="J2708" t="str">
        <v>Pune</v>
      </c>
      <c r="K2708">
        <v>0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CTM-1172803</v>
      </c>
      <c r="G2709">
        <v>1</v>
      </c>
      <c r="H2709">
        <v>1</v>
      </c>
      <c r="I2709">
        <v>0</v>
      </c>
      <c r="J2709" t="str">
        <v>Delhi</v>
      </c>
      <c r="K2709">
        <v>0</v>
      </c>
    </row>
    <row r="2710" spans="1:11" x14ac:dyDescent="0.25">
      <c r="A2710" t="str">
        <v>Dharmacon</v>
      </c>
      <c r="B2710">
        <v>12107.04</v>
      </c>
      <c r="C2710" t="str">
        <v>D090425IN3313470G</v>
      </c>
      <c r="D2710" s="6">
        <v>45911</v>
      </c>
      <c r="E2710" s="6">
        <v>45913</v>
      </c>
      <c r="F2710" t="str">
        <v>CTM-1172804</v>
      </c>
      <c r="G2710">
        <v>1</v>
      </c>
      <c r="H2710">
        <v>1</v>
      </c>
      <c r="I2710">
        <v>0</v>
      </c>
      <c r="J2710" t="str">
        <v>Delhi</v>
      </c>
      <c r="K2710">
        <v>0</v>
      </c>
    </row>
    <row r="2711" spans="1:11" x14ac:dyDescent="0.25">
      <c r="A2711" t="str">
        <v>Dharmacon</v>
      </c>
      <c r="B2711">
        <v>11165.439999999999</v>
      </c>
      <c r="C2711" t="str">
        <v>D090425IN3313470G</v>
      </c>
      <c r="D2711" s="6">
        <v>45911</v>
      </c>
      <c r="E2711" s="6">
        <v>45913</v>
      </c>
      <c r="F2711" t="str">
        <v>CTM-1172805</v>
      </c>
      <c r="G2711">
        <v>1</v>
      </c>
      <c r="H2711">
        <v>1</v>
      </c>
      <c r="I2711">
        <v>0</v>
      </c>
      <c r="J2711" t="str">
        <v>Delhi</v>
      </c>
      <c r="K2711">
        <v>0</v>
      </c>
    </row>
    <row r="2712" spans="1:11" x14ac:dyDescent="0.25">
      <c r="A2712" t="str">
        <v>Dharmacon</v>
      </c>
      <c r="B2712">
        <v>9280.48</v>
      </c>
      <c r="C2712" t="str">
        <v>D090425IN3313470G</v>
      </c>
      <c r="D2712" s="6">
        <v>45911</v>
      </c>
      <c r="E2712" s="6">
        <v>45913</v>
      </c>
      <c r="F2712" t="str">
        <v>CTM-1172806</v>
      </c>
      <c r="G2712">
        <v>1</v>
      </c>
      <c r="H2712">
        <v>1</v>
      </c>
      <c r="I2712">
        <v>0</v>
      </c>
      <c r="J2712" t="str">
        <v>Delhi</v>
      </c>
      <c r="K2712">
        <v>0</v>
      </c>
    </row>
    <row r="2713" spans="1:11" x14ac:dyDescent="0.25">
      <c r="A2713" t="str">
        <v>Dharmacon</v>
      </c>
      <c r="B2713">
        <v>10222.08</v>
      </c>
      <c r="C2713" t="str">
        <v>D090425IN3313470G</v>
      </c>
      <c r="D2713" s="6">
        <v>45911</v>
      </c>
      <c r="E2713" s="6">
        <v>45913</v>
      </c>
      <c r="F2713" t="str">
        <v>CTM-1172807</v>
      </c>
      <c r="G2713">
        <v>1</v>
      </c>
      <c r="H2713">
        <v>1</v>
      </c>
      <c r="I2713">
        <v>0</v>
      </c>
      <c r="J2713" t="str">
        <v>Delhi</v>
      </c>
      <c r="K2713">
        <v>0</v>
      </c>
    </row>
    <row r="2714" spans="1:11" x14ac:dyDescent="0.25">
      <c r="A2714" t="str">
        <v>Dharmacon</v>
      </c>
      <c r="B2714">
        <v>11165.439999999999</v>
      </c>
      <c r="C2714" t="str">
        <v>D090425IN3313470G</v>
      </c>
      <c r="D2714" s="6">
        <v>45911</v>
      </c>
      <c r="E2714" s="6">
        <v>45913</v>
      </c>
      <c r="F2714" t="str">
        <v>CTM-1172808</v>
      </c>
      <c r="G2714">
        <v>1</v>
      </c>
      <c r="H2714">
        <v>1</v>
      </c>
      <c r="I2714">
        <v>0</v>
      </c>
      <c r="J2714" t="str">
        <v>Delhi</v>
      </c>
      <c r="K2714">
        <v>0</v>
      </c>
    </row>
    <row r="2715" spans="1:11" x14ac:dyDescent="0.25">
      <c r="A2715" t="str">
        <v>Dharmacon</v>
      </c>
      <c r="B2715">
        <v>24624.16</v>
      </c>
      <c r="C2715" t="str">
        <v>D090425IN3313470G</v>
      </c>
      <c r="D2715" s="6">
        <v>45911</v>
      </c>
      <c r="E2715" s="6">
        <v>45913</v>
      </c>
      <c r="F2715" t="str">
        <v>CTM-1172820</v>
      </c>
      <c r="G2715">
        <v>1</v>
      </c>
      <c r="H2715">
        <v>1</v>
      </c>
      <c r="I2715">
        <v>0</v>
      </c>
      <c r="J2715" t="str">
        <v>Delhi</v>
      </c>
      <c r="K2715">
        <v>0</v>
      </c>
    </row>
    <row r="2716" spans="1:11" x14ac:dyDescent="0.25">
      <c r="A2716" t="str">
        <v>Dharmacon</v>
      </c>
      <c r="B2716">
        <v>23681.68</v>
      </c>
      <c r="C2716" t="str">
        <v>D090425IN3313470G</v>
      </c>
      <c r="D2716" s="6">
        <v>45911</v>
      </c>
      <c r="E2716" s="6">
        <v>45913</v>
      </c>
      <c r="F2716" t="str">
        <v>CTM-1172821</v>
      </c>
      <c r="G2716">
        <v>1</v>
      </c>
      <c r="H2716">
        <v>1</v>
      </c>
      <c r="I2716">
        <v>0</v>
      </c>
      <c r="J2716" t="str">
        <v>Delhi</v>
      </c>
      <c r="K2716">
        <v>0</v>
      </c>
    </row>
    <row r="2717" spans="1:11" x14ac:dyDescent="0.25">
      <c r="A2717" t="str">
        <v>Dharmacon</v>
      </c>
      <c r="B2717">
        <v>23681.68</v>
      </c>
      <c r="C2717" t="str">
        <v>D090425IN3313470G</v>
      </c>
      <c r="D2717" s="6">
        <v>45911</v>
      </c>
      <c r="E2717" s="6">
        <v>45913</v>
      </c>
      <c r="F2717" t="str">
        <v>CTM-1172822</v>
      </c>
      <c r="G2717">
        <v>1</v>
      </c>
      <c r="H2717">
        <v>1</v>
      </c>
      <c r="I2717">
        <v>0</v>
      </c>
      <c r="J2717" t="str">
        <v>Delhi</v>
      </c>
      <c r="K2717">
        <v>0</v>
      </c>
    </row>
    <row r="2718" spans="1:11" x14ac:dyDescent="0.25">
      <c r="A2718" t="str">
        <v>Dharmacon</v>
      </c>
      <c r="B2718">
        <v>9280.48</v>
      </c>
      <c r="C2718" t="str">
        <v>D090425IN3313470G</v>
      </c>
      <c r="D2718" s="6">
        <v>45911</v>
      </c>
      <c r="E2718" s="6">
        <v>45913</v>
      </c>
      <c r="F2718" t="str">
        <v>CTM-1172816</v>
      </c>
      <c r="G2718">
        <v>1</v>
      </c>
      <c r="H2718">
        <v>1</v>
      </c>
      <c r="I2718">
        <v>0</v>
      </c>
      <c r="J2718" t="str">
        <v>Delhi</v>
      </c>
      <c r="K2718">
        <v>0</v>
      </c>
    </row>
    <row r="2719" spans="1:11" x14ac:dyDescent="0.25">
      <c r="A2719" t="str">
        <v>Dharmacon</v>
      </c>
      <c r="B2719">
        <v>13050.400000000001</v>
      </c>
      <c r="C2719" t="str">
        <v>D090425IN3313470G</v>
      </c>
      <c r="D2719" s="6">
        <v>45911</v>
      </c>
      <c r="E2719" s="6">
        <v>45913</v>
      </c>
      <c r="F2719" t="str">
        <v>CTM-1172817</v>
      </c>
      <c r="G2719">
        <v>1</v>
      </c>
      <c r="H2719">
        <v>1</v>
      </c>
      <c r="I2719">
        <v>0</v>
      </c>
      <c r="J2719" t="str">
        <v>Delhi</v>
      </c>
      <c r="K2719">
        <v>0</v>
      </c>
    </row>
    <row r="2720" spans="1:11" x14ac:dyDescent="0.25">
      <c r="A2720" t="str">
        <v>Dharmacon</v>
      </c>
      <c r="B2720">
        <v>11165.439999999999</v>
      </c>
      <c r="C2720" t="str">
        <v>D090425IN3313470G</v>
      </c>
      <c r="D2720" s="6">
        <v>45911</v>
      </c>
      <c r="E2720" s="6">
        <v>45913</v>
      </c>
      <c r="F2720" t="str">
        <v>CTM-1172819</v>
      </c>
      <c r="G2720">
        <v>1</v>
      </c>
      <c r="H2720">
        <v>1</v>
      </c>
      <c r="I2720">
        <v>0</v>
      </c>
      <c r="J2720" t="str">
        <v>Delhi</v>
      </c>
      <c r="K2720">
        <v>0</v>
      </c>
    </row>
    <row r="2721" spans="1:11" x14ac:dyDescent="0.25">
      <c r="A2721" t="str">
        <v>Dharmacon</v>
      </c>
      <c r="B2721">
        <v>32912</v>
      </c>
      <c r="C2721" t="str">
        <v>D090425IN3313470G</v>
      </c>
      <c r="D2721" s="6">
        <v>45911</v>
      </c>
      <c r="E2721" s="6">
        <v>45913</v>
      </c>
      <c r="F2721" t="str">
        <v>L-017141-02-0005</v>
      </c>
      <c r="G2721">
        <v>1</v>
      </c>
      <c r="H2721">
        <v>1</v>
      </c>
      <c r="I2721">
        <v>0</v>
      </c>
      <c r="J2721" t="str">
        <v>Pune</v>
      </c>
      <c r="K2721">
        <v>0</v>
      </c>
    </row>
    <row r="2722" spans="1:11" x14ac:dyDescent="0.25">
      <c r="A2722" t="str">
        <v>Dharmacon</v>
      </c>
      <c r="B2722">
        <v>32912</v>
      </c>
      <c r="C2722" t="str">
        <v>D090425IN3313470G</v>
      </c>
      <c r="D2722" s="6">
        <v>45911</v>
      </c>
      <c r="E2722" s="6">
        <v>45913</v>
      </c>
      <c r="F2722" t="str">
        <v>L-005280-00-0005</v>
      </c>
      <c r="G2722">
        <v>1</v>
      </c>
      <c r="H2722">
        <v>1</v>
      </c>
      <c r="I2722">
        <v>0</v>
      </c>
      <c r="J2722" t="str">
        <v>Pune</v>
      </c>
      <c r="K2722">
        <v>0</v>
      </c>
    </row>
    <row r="2723" spans="1:11" x14ac:dyDescent="0.25">
      <c r="A2723" t="str">
        <v>Dharmacon</v>
      </c>
      <c r="B2723">
        <v>51656</v>
      </c>
      <c r="C2723" t="str">
        <v>D090425IN3313470G</v>
      </c>
      <c r="D2723" s="6">
        <v>45911</v>
      </c>
      <c r="E2723" s="6">
        <v>45913</v>
      </c>
      <c r="F2723" t="str">
        <v>L-003400-00-0010</v>
      </c>
      <c r="G2723">
        <v>1</v>
      </c>
      <c r="H2723">
        <v>1</v>
      </c>
      <c r="I2723">
        <v>0</v>
      </c>
      <c r="J2723" t="str">
        <v>Banglore</v>
      </c>
      <c r="K2723">
        <v>0</v>
      </c>
    </row>
    <row r="2724" spans="1:11" x14ac:dyDescent="0.25">
      <c r="A2724" t="str">
        <v>Dharmacon</v>
      </c>
      <c r="B2724">
        <v>16280</v>
      </c>
      <c r="C2724" t="str">
        <v>D090425IN3313470G</v>
      </c>
      <c r="D2724" s="6">
        <v>45911</v>
      </c>
      <c r="E2724" s="6">
        <v>45913</v>
      </c>
      <c r="F2724" t="str">
        <v>D-001810-10-05</v>
      </c>
      <c r="G2724">
        <v>1</v>
      </c>
      <c r="H2724">
        <v>1</v>
      </c>
      <c r="I2724">
        <v>0</v>
      </c>
      <c r="J2724" t="str">
        <v>Banglore</v>
      </c>
      <c r="K2724">
        <v>0</v>
      </c>
    </row>
    <row r="2725" spans="1:11" x14ac:dyDescent="0.25">
      <c r="A2725" t="str">
        <v>Dharmacon</v>
      </c>
      <c r="B2725">
        <v>34584</v>
      </c>
      <c r="C2725" t="str">
        <v>D090425IN3313470G</v>
      </c>
      <c r="D2725" s="6">
        <v>45911</v>
      </c>
      <c r="E2725" s="6">
        <v>45913</v>
      </c>
      <c r="F2725" t="str">
        <v>T-2001-03</v>
      </c>
      <c r="G2725">
        <v>2</v>
      </c>
      <c r="H2725">
        <v>2</v>
      </c>
      <c r="I2725">
        <v>0</v>
      </c>
      <c r="J2725" t="str">
        <v>Delhi</v>
      </c>
      <c r="K2725">
        <v>0</v>
      </c>
    </row>
    <row r="2726" spans="1:11" x14ac:dyDescent="0.25">
      <c r="A2726" t="str">
        <v>Dharmacon</v>
      </c>
      <c r="B2726">
        <v>264</v>
      </c>
      <c r="C2726" t="str">
        <v>D090425IN3313470G</v>
      </c>
      <c r="D2726" s="6">
        <v>45911</v>
      </c>
      <c r="E2726" s="6">
        <v>45913</v>
      </c>
      <c r="F2726" t="str">
        <v>MQ-050325-01-0002</v>
      </c>
      <c r="G2726">
        <v>1</v>
      </c>
      <c r="H2726">
        <v>1</v>
      </c>
      <c r="I2726">
        <v>0</v>
      </c>
      <c r="J2726" t="str">
        <v>Hyderabad</v>
      </c>
      <c r="K2726">
        <v>0</v>
      </c>
    </row>
    <row r="2727" spans="1:11" x14ac:dyDescent="0.25">
      <c r="A2727" t="str">
        <v>Biotium</v>
      </c>
      <c r="B2727">
        <v>9222.4</v>
      </c>
      <c r="C2727" t="str">
        <v>I241032-IN</v>
      </c>
      <c r="D2727" s="6">
        <v>45912</v>
      </c>
      <c r="E2727" s="6">
        <v>45915</v>
      </c>
      <c r="F2727" t="str">
        <v>21003-1L</v>
      </c>
      <c r="G2727">
        <v>1</v>
      </c>
      <c r="H2727">
        <v>1</v>
      </c>
      <c r="I2727">
        <v>0</v>
      </c>
      <c r="J2727" t="str">
        <v>Mumbai</v>
      </c>
      <c r="K2727">
        <v>0</v>
      </c>
    </row>
    <row r="2728" spans="1:11" x14ac:dyDescent="0.25">
      <c r="A2728" t="str">
        <v>Biotium</v>
      </c>
      <c r="B2728">
        <v>9926.4</v>
      </c>
      <c r="C2728" t="str">
        <v>I241032-IN</v>
      </c>
      <c r="D2728" s="6">
        <v>45912</v>
      </c>
      <c r="E2728" s="6">
        <v>45915</v>
      </c>
      <c r="F2728">
        <v>41003</v>
      </c>
      <c r="G2728">
        <v>4</v>
      </c>
      <c r="H2728">
        <v>0</v>
      </c>
      <c r="I2728">
        <v>4</v>
      </c>
      <c r="J2728" t="str">
        <v>STOCK</v>
      </c>
      <c r="K2728" t="str">
        <v>Stock</v>
      </c>
    </row>
    <row r="2729" spans="1:11" x14ac:dyDescent="0.25">
      <c r="A2729" t="str">
        <v>HOEFER</v>
      </c>
      <c r="B2729">
        <v>0</v>
      </c>
      <c r="C2729" t="str">
        <v>Sample</v>
      </c>
      <c r="D2729" s="6">
        <v>45912</v>
      </c>
      <c r="E2729" s="6">
        <v>45916</v>
      </c>
      <c r="F2729" t="str">
        <v>SE2619T-2-1.5</v>
      </c>
      <c r="G2729">
        <v>1</v>
      </c>
      <c r="H2729">
        <v>0</v>
      </c>
      <c r="I2729">
        <v>1</v>
      </c>
      <c r="J2729" t="str">
        <v>Delhi</v>
      </c>
      <c r="K2729" t="str">
        <v>Sample</v>
      </c>
    </row>
    <row r="2730" spans="1:11" x14ac:dyDescent="0.25">
      <c r="A2730" t="str">
        <v>HOEFER</v>
      </c>
      <c r="B2730">
        <v>0</v>
      </c>
      <c r="C2730" t="str">
        <v>Sample</v>
      </c>
      <c r="D2730" s="6">
        <v>45912</v>
      </c>
      <c r="E2730" s="6">
        <v>45916</v>
      </c>
      <c r="F2730" t="str">
        <v>SE211A-10-1.5</v>
      </c>
      <c r="G2730">
        <v>1</v>
      </c>
      <c r="H2730">
        <v>0</v>
      </c>
      <c r="I2730">
        <v>1</v>
      </c>
      <c r="J2730" t="str">
        <v>Delhi</v>
      </c>
      <c r="K2730" t="str">
        <v>Sample</v>
      </c>
    </row>
    <row r="2731" spans="1:11" x14ac:dyDescent="0.25">
      <c r="A2731" t="str">
        <v>BPS</v>
      </c>
      <c r="B2731">
        <v>505780</v>
      </c>
      <c r="C2731" t="str">
        <v>INV7267</v>
      </c>
      <c r="D2731" s="6">
        <v>45912</v>
      </c>
      <c r="E2731" s="6">
        <v>45916</v>
      </c>
      <c r="F2731">
        <v>78176</v>
      </c>
      <c r="G2731">
        <v>1</v>
      </c>
      <c r="H2731">
        <v>1</v>
      </c>
      <c r="I2731">
        <v>0</v>
      </c>
      <c r="J2731" t="str">
        <v>DELHI</v>
      </c>
      <c r="K2731">
        <v>0</v>
      </c>
    </row>
    <row r="2732" spans="1:11" x14ac:dyDescent="0.25">
      <c r="A2732" t="str">
        <v>BPS</v>
      </c>
      <c r="B2732">
        <v>537900</v>
      </c>
      <c r="C2732" t="str">
        <v>INV7267</v>
      </c>
      <c r="D2732" s="6">
        <v>45912</v>
      </c>
      <c r="E2732" s="6">
        <v>45916</v>
      </c>
      <c r="F2732">
        <v>78589</v>
      </c>
      <c r="G2732">
        <v>1</v>
      </c>
      <c r="H2732">
        <v>1</v>
      </c>
      <c r="I2732">
        <v>0</v>
      </c>
      <c r="J2732" t="str">
        <v>DELHI</v>
      </c>
      <c r="K2732">
        <v>0</v>
      </c>
    </row>
    <row r="2733" spans="1:11" x14ac:dyDescent="0.25">
      <c r="A2733" t="str">
        <v>BPS</v>
      </c>
      <c r="B2733">
        <v>440</v>
      </c>
      <c r="C2733" t="str">
        <v>INV7267</v>
      </c>
      <c r="D2733" s="6">
        <v>45912</v>
      </c>
      <c r="E2733" s="6">
        <v>45916</v>
      </c>
      <c r="F2733" t="str">
        <v>60187-1</v>
      </c>
      <c r="G2733">
        <v>3</v>
      </c>
      <c r="H2733">
        <v>3</v>
      </c>
      <c r="I2733">
        <v>0</v>
      </c>
      <c r="J2733" t="str">
        <v>DELHI</v>
      </c>
      <c r="K2733">
        <v>0</v>
      </c>
    </row>
    <row r="2734" spans="1:11" x14ac:dyDescent="0.25">
      <c r="A2734" t="str">
        <v>BPS</v>
      </c>
      <c r="B2734">
        <v>34540</v>
      </c>
      <c r="C2734" t="str">
        <v>INV7267</v>
      </c>
      <c r="D2734" s="6">
        <v>45912</v>
      </c>
      <c r="E2734" s="6">
        <v>45916</v>
      </c>
      <c r="F2734" t="str">
        <v>79528-1</v>
      </c>
      <c r="G2734">
        <v>3</v>
      </c>
      <c r="H2734">
        <v>3</v>
      </c>
      <c r="I2734">
        <v>0</v>
      </c>
      <c r="J2734" t="str">
        <v>DELHI</v>
      </c>
      <c r="K2734">
        <v>0</v>
      </c>
    </row>
    <row r="2735" spans="1:11" x14ac:dyDescent="0.25">
      <c r="A2735" t="str">
        <v>BPS</v>
      </c>
      <c r="B2735">
        <v>36520</v>
      </c>
      <c r="C2735" t="str">
        <v>INV7267</v>
      </c>
      <c r="D2735" s="6">
        <v>45912</v>
      </c>
      <c r="E2735" s="6">
        <v>45916</v>
      </c>
      <c r="F2735" t="str">
        <v>79544-1</v>
      </c>
      <c r="G2735">
        <v>3</v>
      </c>
      <c r="H2735">
        <v>3</v>
      </c>
      <c r="I2735">
        <v>0</v>
      </c>
      <c r="J2735" t="str">
        <v>DELHI</v>
      </c>
      <c r="K2735">
        <v>0</v>
      </c>
    </row>
    <row r="2736" spans="1:11" x14ac:dyDescent="0.25">
      <c r="A2736" t="str">
        <v>BPS</v>
      </c>
      <c r="B2736">
        <v>14520</v>
      </c>
      <c r="C2736" t="str">
        <v>INV7267</v>
      </c>
      <c r="D2736" s="6">
        <v>45912</v>
      </c>
      <c r="E2736" s="6">
        <v>45916</v>
      </c>
      <c r="F2736" t="str">
        <v>79796-2-Cell</v>
      </c>
      <c r="G2736">
        <v>3</v>
      </c>
      <c r="H2736">
        <v>3</v>
      </c>
      <c r="I2736">
        <v>0</v>
      </c>
      <c r="J2736" t="str">
        <v>DELHI</v>
      </c>
      <c r="K2736">
        <v>0</v>
      </c>
    </row>
    <row r="2737" spans="1:11" x14ac:dyDescent="0.25">
      <c r="A2737" t="str">
        <v>BPS</v>
      </c>
      <c r="B2737">
        <v>45980</v>
      </c>
      <c r="C2737" t="str">
        <v>INV7267</v>
      </c>
      <c r="D2737" s="6">
        <v>45912</v>
      </c>
      <c r="E2737" s="6">
        <v>45916</v>
      </c>
      <c r="F2737" t="str">
        <v>60690-2</v>
      </c>
      <c r="G2737">
        <v>5</v>
      </c>
      <c r="H2737">
        <v>5</v>
      </c>
      <c r="I2737">
        <v>0</v>
      </c>
      <c r="J2737" t="str">
        <v>DELHI</v>
      </c>
      <c r="K2737">
        <v>0</v>
      </c>
    </row>
    <row r="2738" spans="1:11" x14ac:dyDescent="0.25">
      <c r="A2738" t="str">
        <v>BPS</v>
      </c>
      <c r="B2738">
        <v>27280</v>
      </c>
      <c r="C2738" t="str">
        <v>INV7267</v>
      </c>
      <c r="D2738" s="6">
        <v>45912</v>
      </c>
      <c r="E2738" s="6">
        <v>45916</v>
      </c>
      <c r="F2738">
        <v>79700</v>
      </c>
      <c r="G2738">
        <v>1</v>
      </c>
      <c r="H2738">
        <v>1</v>
      </c>
      <c r="I2738">
        <v>0</v>
      </c>
      <c r="J2738" t="str">
        <v>JAIPUR</v>
      </c>
      <c r="K2738">
        <v>0</v>
      </c>
    </row>
    <row r="2739" spans="1:11" x14ac:dyDescent="0.25">
      <c r="A2739" t="str">
        <v>BPS</v>
      </c>
      <c r="B2739">
        <v>13420</v>
      </c>
      <c r="C2739" t="str">
        <v>INV7267</v>
      </c>
      <c r="D2739" s="6">
        <v>45912</v>
      </c>
      <c r="E2739" s="6">
        <v>45916</v>
      </c>
      <c r="F2739" t="str">
        <v>102006-1</v>
      </c>
      <c r="G2739">
        <v>1</v>
      </c>
      <c r="H2739">
        <v>1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12038.400000000001</v>
      </c>
      <c r="C2740">
        <v>44825</v>
      </c>
      <c r="D2740" s="6">
        <v>45911</v>
      </c>
      <c r="E2740" s="6">
        <v>45916</v>
      </c>
      <c r="F2740" t="str">
        <v>3617-1</v>
      </c>
      <c r="G2740">
        <v>4</v>
      </c>
      <c r="H2740">
        <v>4</v>
      </c>
      <c r="I2740">
        <v>0</v>
      </c>
      <c r="J2740" t="str">
        <v>Banglore</v>
      </c>
      <c r="K2740">
        <v>0</v>
      </c>
    </row>
    <row r="2741" spans="1:11" x14ac:dyDescent="0.25">
      <c r="A2741" t="str">
        <v>MABTECH</v>
      </c>
      <c r="B2741">
        <v>14080</v>
      </c>
      <c r="C2741">
        <v>44825</v>
      </c>
      <c r="D2741" s="6">
        <v>45911</v>
      </c>
      <c r="E2741" s="6">
        <v>45916</v>
      </c>
      <c r="F2741" t="str">
        <v>3660-1</v>
      </c>
      <c r="G2741">
        <v>4</v>
      </c>
      <c r="H2741">
        <v>4</v>
      </c>
      <c r="I2741">
        <v>0</v>
      </c>
      <c r="J2741" t="str">
        <v>Delhi</v>
      </c>
      <c r="K2741">
        <v>0</v>
      </c>
    </row>
    <row r="2742" spans="1:11" x14ac:dyDescent="0.25">
      <c r="A2742" t="str">
        <v>MABTECH</v>
      </c>
      <c r="B2742">
        <v>60060</v>
      </c>
      <c r="C2742">
        <v>44825</v>
      </c>
      <c r="D2742" s="6">
        <v>45911</v>
      </c>
      <c r="E2742" s="6">
        <v>45916</v>
      </c>
      <c r="F2742" t="str">
        <v>FSP-3145-2</v>
      </c>
      <c r="G2742">
        <v>1</v>
      </c>
      <c r="H2742">
        <v>0</v>
      </c>
      <c r="I2742">
        <v>1</v>
      </c>
      <c r="J2742" t="str">
        <v>DELHI</v>
      </c>
      <c r="K2742" t="str">
        <v>Priyanka Madam</v>
      </c>
    </row>
    <row r="2743" spans="1:11" x14ac:dyDescent="0.25">
      <c r="A2743" t="str">
        <v>MYBIOSOURCE</v>
      </c>
      <c r="B2743">
        <v>48246</v>
      </c>
      <c r="C2743">
        <v>922048</v>
      </c>
      <c r="D2743" s="6">
        <v>45915</v>
      </c>
      <c r="E2743" s="6">
        <v>45918</v>
      </c>
      <c r="F2743" t="str">
        <v>MBS2533593</v>
      </c>
      <c r="G2743">
        <v>1</v>
      </c>
      <c r="H2743">
        <v>1</v>
      </c>
      <c r="I2743">
        <v>0</v>
      </c>
      <c r="J2743" t="str">
        <v>Mumbai</v>
      </c>
      <c r="K2743">
        <v>0</v>
      </c>
    </row>
    <row r="2744" spans="1:11" x14ac:dyDescent="0.25">
      <c r="A2744" t="str">
        <v>DHARMACON</v>
      </c>
      <c r="B2744">
        <v>294707.59999999998</v>
      </c>
      <c r="C2744" t="str">
        <v>O091025IN3313547G</v>
      </c>
      <c r="D2744" s="6">
        <v>45913</v>
      </c>
      <c r="E2744" s="6">
        <v>45918</v>
      </c>
      <c r="F2744" t="str">
        <v>CTM-1177078</v>
      </c>
      <c r="G2744">
        <v>1</v>
      </c>
      <c r="H2744">
        <v>1</v>
      </c>
      <c r="I2744">
        <v>0</v>
      </c>
      <c r="J2744" t="str">
        <v>Gujrat</v>
      </c>
      <c r="K2744">
        <v>0</v>
      </c>
    </row>
    <row r="2745" spans="1:11" x14ac:dyDescent="0.25">
      <c r="A2745" t="str">
        <v>DHARMACON</v>
      </c>
      <c r="B2745">
        <v>147752</v>
      </c>
      <c r="C2745" t="str">
        <v>O091025IN3313547G</v>
      </c>
      <c r="D2745" s="6">
        <v>45913</v>
      </c>
      <c r="E2745" s="6">
        <v>45918</v>
      </c>
      <c r="F2745" t="str">
        <v>G-114705-025</v>
      </c>
      <c r="G2745">
        <v>1</v>
      </c>
      <c r="H2745">
        <v>1</v>
      </c>
      <c r="I2745">
        <v>0</v>
      </c>
      <c r="J2745" t="str">
        <v>Delhi</v>
      </c>
      <c r="K2745">
        <v>0</v>
      </c>
    </row>
    <row r="2746" spans="1:11" x14ac:dyDescent="0.25">
      <c r="A2746" t="str">
        <v>DHARMACON</v>
      </c>
      <c r="B2746">
        <v>100672</v>
      </c>
      <c r="C2746" t="str">
        <v>O091025IN3313547G</v>
      </c>
      <c r="D2746" s="6">
        <v>45913</v>
      </c>
      <c r="E2746" s="6">
        <v>45918</v>
      </c>
      <c r="F2746" t="str">
        <v>G-CUSTOM-1177531</v>
      </c>
      <c r="G2746">
        <v>1</v>
      </c>
      <c r="H2746">
        <v>1</v>
      </c>
      <c r="I2746">
        <v>0</v>
      </c>
      <c r="J2746" t="str">
        <v>Hyderabad</v>
      </c>
      <c r="K2746">
        <v>0</v>
      </c>
    </row>
    <row r="2747" spans="1:11" x14ac:dyDescent="0.25">
      <c r="A2747" t="str">
        <v>DHARMACON</v>
      </c>
      <c r="B2747">
        <v>91520</v>
      </c>
      <c r="C2747" t="str">
        <v>O091025IN3313547G</v>
      </c>
      <c r="D2747" s="6">
        <v>45913</v>
      </c>
      <c r="E2747" s="6">
        <v>45918</v>
      </c>
      <c r="F2747" t="str">
        <v>G-CUSTOM-1177536</v>
      </c>
      <c r="G2747">
        <v>1</v>
      </c>
      <c r="H2747">
        <v>1</v>
      </c>
      <c r="I2747">
        <v>0</v>
      </c>
      <c r="J2747" t="str">
        <v>Hyderabad</v>
      </c>
      <c r="K2747">
        <v>0</v>
      </c>
    </row>
    <row r="2748" spans="1:11" x14ac:dyDescent="0.25">
      <c r="A2748" t="str">
        <v>DHARMACON</v>
      </c>
      <c r="B2748">
        <v>16544</v>
      </c>
      <c r="C2748" t="str">
        <v>O091025IN3313547G</v>
      </c>
      <c r="D2748" s="6">
        <v>45913</v>
      </c>
      <c r="E2748" s="6">
        <v>45918</v>
      </c>
      <c r="F2748" t="str">
        <v>D-001810-10-05</v>
      </c>
      <c r="G2748">
        <v>2</v>
      </c>
      <c r="H2748">
        <v>2</v>
      </c>
      <c r="I2748">
        <v>0</v>
      </c>
      <c r="J2748" t="str">
        <v>Hyderabad</v>
      </c>
      <c r="K2748">
        <v>0</v>
      </c>
    </row>
    <row r="2749" spans="1:11" x14ac:dyDescent="0.25">
      <c r="A2749" t="str">
        <v>DHARMACON</v>
      </c>
      <c r="B2749">
        <v>11616</v>
      </c>
      <c r="C2749" t="str">
        <v>O091025IN3313547G</v>
      </c>
      <c r="D2749" s="6">
        <v>45913</v>
      </c>
      <c r="E2749" s="6">
        <v>45918</v>
      </c>
      <c r="F2749" t="str">
        <v>D-012251-01-0002</v>
      </c>
      <c r="G2749">
        <v>1</v>
      </c>
      <c r="H2749">
        <v>1</v>
      </c>
      <c r="I2749">
        <v>0</v>
      </c>
      <c r="J2749" t="str">
        <v>Lucknow</v>
      </c>
      <c r="K2749">
        <v>0</v>
      </c>
    </row>
    <row r="2750" spans="1:11" x14ac:dyDescent="0.25">
      <c r="A2750" t="str">
        <v>DHARMACON</v>
      </c>
      <c r="B2750">
        <v>53064</v>
      </c>
      <c r="C2750" t="str">
        <v>O091025IN3313547G</v>
      </c>
      <c r="D2750" s="6">
        <v>45913</v>
      </c>
      <c r="E2750" s="6">
        <v>45918</v>
      </c>
      <c r="F2750" t="str">
        <v>VSGH12442-253046112</v>
      </c>
      <c r="G2750">
        <v>1</v>
      </c>
      <c r="H2750">
        <v>1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79992</v>
      </c>
      <c r="C2751" t="str">
        <v>O091025IN3313547G</v>
      </c>
      <c r="D2751" s="6">
        <v>45913</v>
      </c>
      <c r="E2751" s="6">
        <v>45918</v>
      </c>
      <c r="F2751" t="str">
        <v>V3SH11255-02EG2346</v>
      </c>
      <c r="G2751">
        <v>1</v>
      </c>
      <c r="H2751">
        <v>1</v>
      </c>
      <c r="I2751">
        <v>0</v>
      </c>
      <c r="J2751" t="str">
        <v>Gujrat</v>
      </c>
      <c r="K2751">
        <v>0</v>
      </c>
    </row>
    <row r="2752" spans="1:11" x14ac:dyDescent="0.25">
      <c r="A2752" t="str">
        <v>DHARMACON</v>
      </c>
      <c r="B2752">
        <v>6072</v>
      </c>
      <c r="C2752" t="str">
        <v>O091025IN3313547G</v>
      </c>
      <c r="D2752" s="6">
        <v>45913</v>
      </c>
      <c r="E2752" s="6">
        <v>45918</v>
      </c>
      <c r="F2752" t="str">
        <v>B-002000-UB-100</v>
      </c>
      <c r="G2752">
        <v>1</v>
      </c>
      <c r="H2752">
        <v>1</v>
      </c>
      <c r="I2752">
        <v>0</v>
      </c>
      <c r="J2752" t="str">
        <v>Hyderabad</v>
      </c>
      <c r="K2752">
        <v>0</v>
      </c>
    </row>
    <row r="2753" spans="1:11" x14ac:dyDescent="0.25">
      <c r="A2753" t="str">
        <v>DHARMACON</v>
      </c>
      <c r="B2753">
        <v>20856</v>
      </c>
      <c r="C2753" t="str">
        <v>O091025IN3313547G</v>
      </c>
      <c r="D2753" s="6">
        <v>45913</v>
      </c>
      <c r="E2753" s="6">
        <v>45918</v>
      </c>
      <c r="F2753" t="str">
        <v>T-2004-02</v>
      </c>
      <c r="G2753">
        <v>3</v>
      </c>
      <c r="H2753">
        <v>3</v>
      </c>
      <c r="I2753">
        <v>0</v>
      </c>
      <c r="J2753" t="str">
        <v>Hyderabad</v>
      </c>
      <c r="K2753">
        <v>0</v>
      </c>
    </row>
    <row r="2754" spans="1:11" x14ac:dyDescent="0.25">
      <c r="A2754" t="str">
        <v>DHARMACON</v>
      </c>
      <c r="B2754">
        <v>34584</v>
      </c>
      <c r="C2754" t="str">
        <v>O091025IN3313547G</v>
      </c>
      <c r="D2754" s="6">
        <v>45913</v>
      </c>
      <c r="E2754" s="6">
        <v>45918</v>
      </c>
      <c r="F2754" t="str">
        <v>T-2001-03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14907.2</v>
      </c>
      <c r="C2755" t="str">
        <v>EED118999</v>
      </c>
      <c r="D2755" s="6">
        <v>45912</v>
      </c>
      <c r="E2755" s="6">
        <v>45918</v>
      </c>
      <c r="F2755">
        <v>100222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20394</v>
      </c>
      <c r="C2756" t="str">
        <v>EED118999</v>
      </c>
      <c r="D2756" s="6">
        <v>45912</v>
      </c>
      <c r="E2756" s="6">
        <v>45918</v>
      </c>
      <c r="F2756">
        <v>101243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19958.400000000001</v>
      </c>
      <c r="C2757" t="str">
        <v>EED118999</v>
      </c>
      <c r="D2757" s="6">
        <v>45912</v>
      </c>
      <c r="E2757" s="6">
        <v>45918</v>
      </c>
      <c r="F2757">
        <v>103056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18972.8</v>
      </c>
      <c r="C2758" t="str">
        <v>EED118999</v>
      </c>
      <c r="D2758" s="6">
        <v>45912</v>
      </c>
      <c r="E2758" s="6">
        <v>45918</v>
      </c>
      <c r="F2758">
        <v>106310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15642</v>
      </c>
      <c r="C2759" t="str">
        <v>EED118999</v>
      </c>
      <c r="D2759" s="6">
        <v>45912</v>
      </c>
      <c r="E2759" s="6">
        <v>45918</v>
      </c>
      <c r="F2759">
        <v>107632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3326.3999999999996</v>
      </c>
      <c r="C2760" t="str">
        <v>EED118999</v>
      </c>
      <c r="D2760" s="6">
        <v>45912</v>
      </c>
      <c r="E2760" s="6">
        <v>45918</v>
      </c>
      <c r="F2760">
        <v>115505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14229.599999999999</v>
      </c>
      <c r="C2761" t="str">
        <v>EED118999</v>
      </c>
      <c r="D2761" s="6">
        <v>45912</v>
      </c>
      <c r="E2761" s="6">
        <v>45918</v>
      </c>
      <c r="F2761">
        <v>117318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19998</v>
      </c>
      <c r="C2762" t="str">
        <v>EED118999</v>
      </c>
      <c r="D2762" s="6">
        <v>45912</v>
      </c>
      <c r="E2762" s="6">
        <v>45918</v>
      </c>
      <c r="F2762">
        <v>119721</v>
      </c>
      <c r="G2762">
        <v>1</v>
      </c>
      <c r="H2762">
        <v>1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14106.400000000001</v>
      </c>
      <c r="C2763" t="str">
        <v>EED118999</v>
      </c>
      <c r="D2763" s="6">
        <v>45912</v>
      </c>
      <c r="E2763" s="6">
        <v>45918</v>
      </c>
      <c r="F2763">
        <v>121610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2648.8</v>
      </c>
      <c r="C2764" t="str">
        <v>EED118999</v>
      </c>
      <c r="D2764" s="6">
        <v>45912</v>
      </c>
      <c r="E2764" s="6">
        <v>45918</v>
      </c>
      <c r="F2764">
        <v>123109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19602</v>
      </c>
      <c r="C2765" t="str">
        <v>EED118999</v>
      </c>
      <c r="D2765" s="6">
        <v>45912</v>
      </c>
      <c r="E2765" s="6">
        <v>45918</v>
      </c>
      <c r="F2765">
        <v>125219</v>
      </c>
      <c r="G2765">
        <v>2</v>
      </c>
      <c r="H2765">
        <v>2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8377.6</v>
      </c>
      <c r="C2766" t="str">
        <v>EED118999</v>
      </c>
      <c r="D2766" s="6">
        <v>45912</v>
      </c>
      <c r="E2766" s="6">
        <v>45918</v>
      </c>
      <c r="F2766">
        <v>127647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17617.599999999999</v>
      </c>
      <c r="C2767" t="str">
        <v>EED118999</v>
      </c>
      <c r="D2767" s="6">
        <v>45912</v>
      </c>
      <c r="E2767" s="6">
        <v>45918</v>
      </c>
      <c r="F2767">
        <v>128016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18664.8</v>
      </c>
      <c r="C2768" t="str">
        <v>EED118999</v>
      </c>
      <c r="D2768" s="6">
        <v>45912</v>
      </c>
      <c r="E2768" s="6">
        <v>45918</v>
      </c>
      <c r="F2768">
        <v>133518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17094</v>
      </c>
      <c r="C2769" t="str">
        <v>EED118999</v>
      </c>
      <c r="D2769" s="6">
        <v>45912</v>
      </c>
      <c r="E2769" s="6">
        <v>45918</v>
      </c>
      <c r="F2769">
        <v>135221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22792</v>
      </c>
      <c r="C2770" t="str">
        <v>EED118999</v>
      </c>
      <c r="D2770" s="6">
        <v>45912</v>
      </c>
      <c r="E2770" s="6">
        <v>45918</v>
      </c>
      <c r="F2770">
        <v>149014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17820</v>
      </c>
      <c r="C2771" t="str">
        <v>EED118999</v>
      </c>
      <c r="D2771" s="6">
        <v>45912</v>
      </c>
      <c r="E2771" s="6">
        <v>45918</v>
      </c>
      <c r="F2771">
        <v>154319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20636</v>
      </c>
      <c r="C2772" t="str">
        <v>EED118999</v>
      </c>
      <c r="D2772" s="6">
        <v>45912</v>
      </c>
      <c r="E2772" s="6">
        <v>45918</v>
      </c>
      <c r="F2772">
        <v>156104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18480</v>
      </c>
      <c r="C2773" t="str">
        <v>EED118999</v>
      </c>
      <c r="D2773" s="6">
        <v>45912</v>
      </c>
      <c r="E2773" s="6">
        <v>45918</v>
      </c>
      <c r="F2773">
        <v>156543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12936</v>
      </c>
      <c r="C2774" t="str">
        <v>EED118999</v>
      </c>
      <c r="D2774" s="6">
        <v>45912</v>
      </c>
      <c r="E2774" s="6">
        <v>45918</v>
      </c>
      <c r="F2774">
        <v>161214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7946.4</v>
      </c>
      <c r="C2775" t="str">
        <v>EED118999</v>
      </c>
      <c r="D2775" s="6">
        <v>45912</v>
      </c>
      <c r="E2775" s="6">
        <v>45918</v>
      </c>
      <c r="F2775">
        <v>302645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13068</v>
      </c>
      <c r="C2776" t="str">
        <v>EED118999</v>
      </c>
      <c r="D2776" s="6">
        <v>45912</v>
      </c>
      <c r="E2776" s="6">
        <v>45918</v>
      </c>
      <c r="F2776">
        <v>304035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14520</v>
      </c>
      <c r="C2777" t="str">
        <v>EED118999</v>
      </c>
      <c r="D2777" s="6">
        <v>45912</v>
      </c>
      <c r="E2777" s="6">
        <v>45918</v>
      </c>
      <c r="F2777">
        <v>310933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7638.4</v>
      </c>
      <c r="C2778" t="str">
        <v>EED118999</v>
      </c>
      <c r="D2778" s="6">
        <v>45912</v>
      </c>
      <c r="E2778" s="6">
        <v>45918</v>
      </c>
      <c r="F2778">
        <v>317417</v>
      </c>
      <c r="G2778">
        <v>1</v>
      </c>
      <c r="H2778">
        <v>1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7330.4</v>
      </c>
      <c r="C2779" t="str">
        <v>EED118999</v>
      </c>
      <c r="D2779" s="6">
        <v>45912</v>
      </c>
      <c r="E2779" s="6">
        <v>45918</v>
      </c>
      <c r="F2779">
        <v>364102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37884</v>
      </c>
      <c r="C2780" t="str">
        <v>EED118999</v>
      </c>
      <c r="D2780" s="6">
        <v>45912</v>
      </c>
      <c r="E2780" s="6">
        <v>45918</v>
      </c>
      <c r="F2780">
        <v>422604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17001.600000000002</v>
      </c>
      <c r="C2781" t="str">
        <v>EED118999</v>
      </c>
      <c r="D2781" s="6">
        <v>45912</v>
      </c>
      <c r="E2781" s="6">
        <v>45918</v>
      </c>
      <c r="F2781">
        <v>426803</v>
      </c>
      <c r="G2781">
        <v>3</v>
      </c>
      <c r="H2781">
        <v>3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18678</v>
      </c>
      <c r="C2782" t="str">
        <v>EED118999</v>
      </c>
      <c r="D2782" s="6">
        <v>45912</v>
      </c>
      <c r="E2782" s="6">
        <v>45918</v>
      </c>
      <c r="F2782">
        <v>505836</v>
      </c>
      <c r="G2782">
        <v>1</v>
      </c>
      <c r="H2782">
        <v>1</v>
      </c>
      <c r="I2782">
        <v>0</v>
      </c>
      <c r="J2782" t="str">
        <v>Delhi</v>
      </c>
      <c r="K2782">
        <v>0</v>
      </c>
    </row>
    <row r="2783" spans="1:11" x14ac:dyDescent="0.25">
      <c r="A2783" t="str">
        <v>BioLegend</v>
      </c>
      <c r="B2783">
        <v>12135.2</v>
      </c>
      <c r="C2783" t="str">
        <v>EED118999</v>
      </c>
      <c r="D2783" s="6">
        <v>45912</v>
      </c>
      <c r="E2783" s="6">
        <v>45918</v>
      </c>
      <c r="F2783">
        <v>506304</v>
      </c>
      <c r="G2783">
        <v>1</v>
      </c>
      <c r="H2783">
        <v>1</v>
      </c>
      <c r="I2783">
        <v>0</v>
      </c>
      <c r="J2783" t="str">
        <v>Delhi</v>
      </c>
      <c r="K2783">
        <v>0</v>
      </c>
    </row>
    <row r="2784" spans="1:11" x14ac:dyDescent="0.25">
      <c r="A2784" t="str">
        <v>BioLegend</v>
      </c>
      <c r="B2784">
        <v>30738.400000000001</v>
      </c>
      <c r="C2784" t="str">
        <v>EED118999</v>
      </c>
      <c r="D2784" s="6">
        <v>45912</v>
      </c>
      <c r="E2784" s="6">
        <v>45918</v>
      </c>
      <c r="F2784">
        <v>576406</v>
      </c>
      <c r="G2784">
        <v>1</v>
      </c>
      <c r="H2784">
        <v>1</v>
      </c>
      <c r="I2784">
        <v>0</v>
      </c>
      <c r="J2784" t="str">
        <v>Delhi</v>
      </c>
      <c r="K2784">
        <v>0</v>
      </c>
    </row>
    <row r="2785" spans="1:11" x14ac:dyDescent="0.25">
      <c r="A2785" t="str">
        <v>BioLegend</v>
      </c>
      <c r="B2785">
        <v>10656.8</v>
      </c>
      <c r="C2785" t="str">
        <v>EED118995</v>
      </c>
      <c r="D2785" s="6">
        <v>45912</v>
      </c>
      <c r="E2785" s="6">
        <v>45918</v>
      </c>
      <c r="F2785">
        <v>101208</v>
      </c>
      <c r="G2785">
        <v>1</v>
      </c>
      <c r="H2785">
        <v>1</v>
      </c>
      <c r="I2785">
        <v>0</v>
      </c>
      <c r="J2785" t="str">
        <v>Hyderabad</v>
      </c>
      <c r="K2785">
        <v>0</v>
      </c>
    </row>
    <row r="2786" spans="1:11" x14ac:dyDescent="0.25">
      <c r="A2786" t="str">
        <v>BioLegend</v>
      </c>
      <c r="B2786">
        <v>14106.400000000001</v>
      </c>
      <c r="C2786" t="str">
        <v>EED118995</v>
      </c>
      <c r="D2786" s="6">
        <v>45912</v>
      </c>
      <c r="E2786" s="6">
        <v>45918</v>
      </c>
      <c r="F2786">
        <v>101320</v>
      </c>
      <c r="G2786">
        <v>2</v>
      </c>
      <c r="H2786">
        <v>2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5790.4</v>
      </c>
      <c r="C2787" t="str">
        <v>EED118995</v>
      </c>
      <c r="D2787" s="6">
        <v>45912</v>
      </c>
      <c r="E2787" s="6">
        <v>45918</v>
      </c>
      <c r="F2787">
        <v>103112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12073.599999999999</v>
      </c>
      <c r="C2788" t="str">
        <v>EED118995</v>
      </c>
      <c r="D2788" s="6">
        <v>45912</v>
      </c>
      <c r="E2788" s="6">
        <v>45918</v>
      </c>
      <c r="F2788">
        <v>103116</v>
      </c>
      <c r="G2788">
        <v>1</v>
      </c>
      <c r="H2788">
        <v>1</v>
      </c>
      <c r="I2788">
        <v>0</v>
      </c>
      <c r="J2788" t="str">
        <v>Pune</v>
      </c>
      <c r="K2788">
        <v>0</v>
      </c>
    </row>
    <row r="2789" spans="1:11" x14ac:dyDescent="0.25">
      <c r="A2789" t="str">
        <v>BioLegend</v>
      </c>
      <c r="B2789">
        <v>13244</v>
      </c>
      <c r="C2789" t="str">
        <v>EED118995</v>
      </c>
      <c r="D2789" s="6">
        <v>45912</v>
      </c>
      <c r="E2789" s="6">
        <v>45918</v>
      </c>
      <c r="F2789">
        <v>103227</v>
      </c>
      <c r="G2789">
        <v>3</v>
      </c>
      <c r="H2789">
        <v>3</v>
      </c>
      <c r="I2789">
        <v>0</v>
      </c>
      <c r="J2789" t="str">
        <v>Pune</v>
      </c>
      <c r="K2789">
        <v>0</v>
      </c>
    </row>
    <row r="2790" spans="1:11" x14ac:dyDescent="0.25">
      <c r="A2790" t="str">
        <v>BioLegend</v>
      </c>
      <c r="B2790">
        <v>19896.8</v>
      </c>
      <c r="C2790" t="str">
        <v>EED118995</v>
      </c>
      <c r="D2790" s="6">
        <v>45912</v>
      </c>
      <c r="E2790" s="6">
        <v>45918</v>
      </c>
      <c r="F2790">
        <v>116420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20394</v>
      </c>
      <c r="C2791" t="str">
        <v>EED118995</v>
      </c>
      <c r="D2791" s="6">
        <v>45912</v>
      </c>
      <c r="E2791" s="6">
        <v>45918</v>
      </c>
      <c r="F2791">
        <v>117334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11396</v>
      </c>
      <c r="C2792" t="str">
        <v>EED118995</v>
      </c>
      <c r="D2792" s="6">
        <v>45912</v>
      </c>
      <c r="E2792" s="6">
        <v>45918</v>
      </c>
      <c r="F2792">
        <v>123108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18664.8</v>
      </c>
      <c r="C2793" t="str">
        <v>EED118995</v>
      </c>
      <c r="D2793" s="6">
        <v>45912</v>
      </c>
      <c r="E2793" s="6">
        <v>45918</v>
      </c>
      <c r="F2793">
        <v>127624</v>
      </c>
      <c r="G2793">
        <v>1</v>
      </c>
      <c r="H2793">
        <v>1</v>
      </c>
      <c r="I2793">
        <v>0</v>
      </c>
      <c r="J2793" t="str">
        <v>Hyderabad</v>
      </c>
      <c r="K2793">
        <v>0</v>
      </c>
    </row>
    <row r="2794" spans="1:11" x14ac:dyDescent="0.25">
      <c r="A2794" t="str">
        <v>BioLegend</v>
      </c>
      <c r="B2794">
        <v>20636</v>
      </c>
      <c r="C2794" t="str">
        <v>EED118995</v>
      </c>
      <c r="D2794" s="6">
        <v>45912</v>
      </c>
      <c r="E2794" s="6">
        <v>45918</v>
      </c>
      <c r="F2794">
        <v>128012</v>
      </c>
      <c r="G2794">
        <v>1</v>
      </c>
      <c r="H2794">
        <v>1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19998</v>
      </c>
      <c r="C2795" t="str">
        <v>EED118995</v>
      </c>
      <c r="D2795" s="6">
        <v>45912</v>
      </c>
      <c r="E2795" s="6">
        <v>45918</v>
      </c>
      <c r="F2795">
        <v>141727</v>
      </c>
      <c r="G2795">
        <v>1</v>
      </c>
      <c r="H2795">
        <v>1</v>
      </c>
      <c r="I2795">
        <v>0</v>
      </c>
      <c r="J2795" t="str">
        <v>Hyderabad</v>
      </c>
      <c r="K2795">
        <v>0</v>
      </c>
    </row>
    <row r="2796" spans="1:11" x14ac:dyDescent="0.25">
      <c r="A2796" t="str">
        <v>BioLegend</v>
      </c>
      <c r="B2796">
        <v>17001.599999999999</v>
      </c>
      <c r="C2796" t="str">
        <v>EED118995</v>
      </c>
      <c r="D2796" s="6">
        <v>45912</v>
      </c>
      <c r="E2796" s="6">
        <v>45918</v>
      </c>
      <c r="F2796">
        <v>156604</v>
      </c>
      <c r="G2796">
        <v>1</v>
      </c>
      <c r="H2796">
        <v>1</v>
      </c>
      <c r="I2796">
        <v>0</v>
      </c>
      <c r="J2796" t="str">
        <v>Pune</v>
      </c>
      <c r="K2796">
        <v>0</v>
      </c>
    </row>
    <row r="2797" spans="1:11" x14ac:dyDescent="0.25">
      <c r="A2797" t="str">
        <v>BioLegend</v>
      </c>
      <c r="B2797">
        <v>13860</v>
      </c>
      <c r="C2797" t="str">
        <v>EED118995</v>
      </c>
      <c r="D2797" s="6">
        <v>45912</v>
      </c>
      <c r="E2797" s="6">
        <v>45918</v>
      </c>
      <c r="F2797">
        <v>159214</v>
      </c>
      <c r="G2797">
        <v>2</v>
      </c>
      <c r="H2797">
        <v>2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6036.7999999999993</v>
      </c>
      <c r="C2798" t="str">
        <v>EED118995</v>
      </c>
      <c r="D2798" s="6">
        <v>45912</v>
      </c>
      <c r="E2798" s="6">
        <v>45918</v>
      </c>
      <c r="F2798">
        <v>300602</v>
      </c>
      <c r="G2798">
        <v>5</v>
      </c>
      <c r="H2798">
        <v>5</v>
      </c>
      <c r="I2798">
        <v>0</v>
      </c>
      <c r="J2798" t="str">
        <v>Telangana</v>
      </c>
      <c r="K2798">
        <v>0</v>
      </c>
    </row>
    <row r="2799" spans="1:11" x14ac:dyDescent="0.25">
      <c r="A2799" t="str">
        <v>BioLegend</v>
      </c>
      <c r="B2799">
        <v>26136</v>
      </c>
      <c r="C2799" t="str">
        <v>EED118995</v>
      </c>
      <c r="D2799" s="6">
        <v>45912</v>
      </c>
      <c r="E2799" s="6">
        <v>45918</v>
      </c>
      <c r="F2799">
        <v>301044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18295.2</v>
      </c>
      <c r="C2800" t="str">
        <v>EED118995</v>
      </c>
      <c r="D2800" s="6">
        <v>45912</v>
      </c>
      <c r="E2800" s="6">
        <v>45918</v>
      </c>
      <c r="F2800">
        <v>302910</v>
      </c>
      <c r="G2800">
        <v>3</v>
      </c>
      <c r="H2800">
        <v>3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13464</v>
      </c>
      <c r="C2801" t="str">
        <v>EED118995</v>
      </c>
      <c r="D2801" s="6">
        <v>45912</v>
      </c>
      <c r="E2801" s="6">
        <v>45918</v>
      </c>
      <c r="F2801">
        <v>303529</v>
      </c>
      <c r="G2801">
        <v>2</v>
      </c>
      <c r="H2801">
        <v>2</v>
      </c>
      <c r="I2801">
        <v>0</v>
      </c>
      <c r="J2801" t="str">
        <v>Delhi</v>
      </c>
      <c r="K2801" t="str">
        <v>Priyanka Madam</v>
      </c>
    </row>
    <row r="2802" spans="1:11" x14ac:dyDescent="0.25">
      <c r="A2802" t="str">
        <v>BioLegend</v>
      </c>
      <c r="B2802">
        <v>26466</v>
      </c>
      <c r="C2802" t="str">
        <v>EED118995</v>
      </c>
      <c r="D2802" s="6">
        <v>45912</v>
      </c>
      <c r="E2802" s="6">
        <v>45918</v>
      </c>
      <c r="F2802">
        <v>304042</v>
      </c>
      <c r="G2802">
        <v>3</v>
      </c>
      <c r="H2802">
        <v>3</v>
      </c>
      <c r="I2802">
        <v>0</v>
      </c>
      <c r="J2802" t="str">
        <v>Hyderabad</v>
      </c>
      <c r="K2802">
        <v>0</v>
      </c>
    </row>
    <row r="2803" spans="1:11" x14ac:dyDescent="0.25">
      <c r="A2803" t="str">
        <v>BioLegend</v>
      </c>
      <c r="B2803">
        <v>16324</v>
      </c>
      <c r="C2803" t="str">
        <v>EED118995</v>
      </c>
      <c r="D2803" s="6">
        <v>45912</v>
      </c>
      <c r="E2803" s="6">
        <v>45918</v>
      </c>
      <c r="F2803">
        <v>304120</v>
      </c>
      <c r="G2803">
        <v>2</v>
      </c>
      <c r="H2803">
        <v>2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19896.8</v>
      </c>
      <c r="C2804" t="str">
        <v>EED118995</v>
      </c>
      <c r="D2804" s="6">
        <v>45912</v>
      </c>
      <c r="E2804" s="6">
        <v>45918</v>
      </c>
      <c r="F2804">
        <v>305636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27984</v>
      </c>
      <c r="C2805" t="str">
        <v>EED118995</v>
      </c>
      <c r="D2805" s="6">
        <v>45912</v>
      </c>
      <c r="E2805" s="6">
        <v>45918</v>
      </c>
      <c r="F2805">
        <v>308120</v>
      </c>
      <c r="G2805">
        <v>1</v>
      </c>
      <c r="H2805">
        <v>1</v>
      </c>
      <c r="I2805">
        <v>0</v>
      </c>
      <c r="J2805" t="str">
        <v>Mumbai</v>
      </c>
      <c r="K2805">
        <v>0</v>
      </c>
    </row>
    <row r="2806" spans="1:11" x14ac:dyDescent="0.25">
      <c r="A2806" t="str">
        <v>BioLegend</v>
      </c>
      <c r="B2806">
        <v>17987.2</v>
      </c>
      <c r="C2806" t="str">
        <v>EED118995</v>
      </c>
      <c r="D2806" s="6">
        <v>45912</v>
      </c>
      <c r="E2806" s="6">
        <v>45918</v>
      </c>
      <c r="F2806">
        <v>324406</v>
      </c>
      <c r="G2806">
        <v>3</v>
      </c>
      <c r="H2806">
        <v>3</v>
      </c>
      <c r="I2806">
        <v>0</v>
      </c>
      <c r="J2806" t="str">
        <v>Hyderabad</v>
      </c>
      <c r="K2806">
        <v>0</v>
      </c>
    </row>
    <row r="2807" spans="1:11" x14ac:dyDescent="0.25">
      <c r="A2807" t="str">
        <v>BioLegend</v>
      </c>
      <c r="B2807">
        <v>29436</v>
      </c>
      <c r="C2807" t="str">
        <v>EED118995</v>
      </c>
      <c r="D2807" s="6">
        <v>45912</v>
      </c>
      <c r="E2807" s="6">
        <v>45918</v>
      </c>
      <c r="F2807">
        <v>353230</v>
      </c>
      <c r="G2807">
        <v>3</v>
      </c>
      <c r="H2807">
        <v>3</v>
      </c>
      <c r="I2807">
        <v>0</v>
      </c>
      <c r="J2807" t="str">
        <v>Hyderabad</v>
      </c>
      <c r="K2807">
        <v>0</v>
      </c>
    </row>
    <row r="2808" spans="1:11" x14ac:dyDescent="0.25">
      <c r="A2808" t="str">
        <v>BioLegend</v>
      </c>
      <c r="B2808">
        <v>13794</v>
      </c>
      <c r="C2808" t="str">
        <v>EED118995</v>
      </c>
      <c r="D2808" s="6">
        <v>45912</v>
      </c>
      <c r="E2808" s="6">
        <v>45918</v>
      </c>
      <c r="F2808">
        <v>356619</v>
      </c>
      <c r="G2808">
        <v>1</v>
      </c>
      <c r="H2808">
        <v>1</v>
      </c>
      <c r="I2808">
        <v>0</v>
      </c>
      <c r="J2808" t="str">
        <v>Pune</v>
      </c>
      <c r="K2808">
        <v>0</v>
      </c>
    </row>
    <row r="2809" spans="1:11" x14ac:dyDescent="0.25">
      <c r="A2809" t="str">
        <v>BioLegend</v>
      </c>
      <c r="B2809">
        <v>12012</v>
      </c>
      <c r="C2809" t="str">
        <v>EED118995</v>
      </c>
      <c r="D2809" s="6">
        <v>45912</v>
      </c>
      <c r="E2809" s="6">
        <v>45918</v>
      </c>
      <c r="F2809">
        <v>359413</v>
      </c>
      <c r="G2809">
        <v>1</v>
      </c>
      <c r="H2809">
        <v>1</v>
      </c>
      <c r="I2809">
        <v>0</v>
      </c>
      <c r="J2809" t="str">
        <v>Pune</v>
      </c>
      <c r="K2809">
        <v>0</v>
      </c>
    </row>
    <row r="2810" spans="1:11" x14ac:dyDescent="0.25">
      <c r="A2810" t="str">
        <v>BioLegend</v>
      </c>
      <c r="B2810">
        <v>15642</v>
      </c>
      <c r="C2810" t="str">
        <v>EED118995</v>
      </c>
      <c r="D2810" s="6">
        <v>45912</v>
      </c>
      <c r="E2810" s="6">
        <v>45918</v>
      </c>
      <c r="F2810">
        <v>360731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22792</v>
      </c>
      <c r="C2811" t="str">
        <v>EED118995</v>
      </c>
      <c r="D2811" s="6">
        <v>45912</v>
      </c>
      <c r="E2811" s="6">
        <v>45918</v>
      </c>
      <c r="F2811">
        <v>369616</v>
      </c>
      <c r="G2811">
        <v>1</v>
      </c>
      <c r="H2811">
        <v>1</v>
      </c>
      <c r="I2811">
        <v>0</v>
      </c>
      <c r="J2811" t="str">
        <v>Banglore</v>
      </c>
      <c r="K2811">
        <v>0</v>
      </c>
    </row>
    <row r="2812" spans="1:11" x14ac:dyDescent="0.25">
      <c r="A2812" t="str">
        <v>BioLegend</v>
      </c>
      <c r="B2812">
        <v>27852</v>
      </c>
      <c r="C2812" t="str">
        <v>EED118995</v>
      </c>
      <c r="D2812" s="6">
        <v>45912</v>
      </c>
      <c r="E2812" s="6">
        <v>45918</v>
      </c>
      <c r="F2812">
        <v>373746</v>
      </c>
      <c r="G2812">
        <v>2</v>
      </c>
      <c r="H2812">
        <v>2</v>
      </c>
      <c r="I2812">
        <v>0</v>
      </c>
      <c r="J2812" t="str">
        <v>Banglore</v>
      </c>
      <c r="K2812">
        <v>0</v>
      </c>
    </row>
    <row r="2813" spans="1:11" x14ac:dyDescent="0.25">
      <c r="A2813" t="str">
        <v>BioLegend</v>
      </c>
      <c r="B2813">
        <v>8747.2000000000007</v>
      </c>
      <c r="C2813" t="str">
        <v>EED118995</v>
      </c>
      <c r="D2813" s="6">
        <v>45912</v>
      </c>
      <c r="E2813" s="6">
        <v>45918</v>
      </c>
      <c r="F2813">
        <v>379207</v>
      </c>
      <c r="G2813">
        <v>1</v>
      </c>
      <c r="H2813">
        <v>1</v>
      </c>
      <c r="I2813">
        <v>0</v>
      </c>
      <c r="J2813" t="str">
        <v>Pune</v>
      </c>
      <c r="K2813">
        <v>0</v>
      </c>
    </row>
    <row r="2814" spans="1:11" x14ac:dyDescent="0.25">
      <c r="A2814" t="str">
        <v>BioLegend</v>
      </c>
      <c r="B2814">
        <v>17556</v>
      </c>
      <c r="C2814" t="str">
        <v>EED118995</v>
      </c>
      <c r="D2814" s="6">
        <v>45912</v>
      </c>
      <c r="E2814" s="6">
        <v>45918</v>
      </c>
      <c r="F2814">
        <v>384808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22052.799999999999</v>
      </c>
      <c r="C2815" t="str">
        <v>EED118995</v>
      </c>
      <c r="D2815" s="6">
        <v>45912</v>
      </c>
      <c r="E2815" s="6">
        <v>45918</v>
      </c>
      <c r="F2815">
        <v>395004</v>
      </c>
      <c r="G2815">
        <v>1</v>
      </c>
      <c r="H2815">
        <v>0</v>
      </c>
      <c r="I2815">
        <v>1</v>
      </c>
      <c r="J2815" t="str">
        <v>Delhi</v>
      </c>
      <c r="K2815" t="str">
        <v>Priyanka Madam</v>
      </c>
    </row>
    <row r="2816" spans="1:11" x14ac:dyDescent="0.25">
      <c r="A2816" t="str">
        <v>BioLegend</v>
      </c>
      <c r="B2816">
        <v>10287.199999999999</v>
      </c>
      <c r="C2816" t="str">
        <v>EED118995</v>
      </c>
      <c r="D2816" s="6">
        <v>45912</v>
      </c>
      <c r="E2816" s="6">
        <v>45918</v>
      </c>
      <c r="F2816">
        <v>400118</v>
      </c>
      <c r="G2816">
        <v>3</v>
      </c>
      <c r="H2816">
        <v>3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11026.4</v>
      </c>
      <c r="C2817" t="str">
        <v>EED118995</v>
      </c>
      <c r="D2817" s="6">
        <v>45912</v>
      </c>
      <c r="E2817" s="6">
        <v>45918</v>
      </c>
      <c r="F2817">
        <v>400128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2895.2</v>
      </c>
      <c r="C2818" t="str">
        <v>EED118995</v>
      </c>
      <c r="D2818" s="6">
        <v>45912</v>
      </c>
      <c r="E2818" s="6">
        <v>45918</v>
      </c>
      <c r="F2818">
        <v>400137</v>
      </c>
      <c r="G2818">
        <v>1</v>
      </c>
      <c r="H2818">
        <v>1</v>
      </c>
      <c r="I2818">
        <v>0</v>
      </c>
      <c r="J2818" t="str">
        <v>Gujrat</v>
      </c>
      <c r="K2818">
        <v>0</v>
      </c>
    </row>
    <row r="2819" spans="1:11" x14ac:dyDescent="0.25">
      <c r="A2819" t="str">
        <v>BioLegend</v>
      </c>
      <c r="B2819">
        <v>7268.7999999999993</v>
      </c>
      <c r="C2819" t="str">
        <v>EED118995</v>
      </c>
      <c r="D2819" s="6">
        <v>45912</v>
      </c>
      <c r="E2819" s="6">
        <v>45918</v>
      </c>
      <c r="F2819">
        <v>400208</v>
      </c>
      <c r="G2819">
        <v>1</v>
      </c>
      <c r="H2819">
        <v>1</v>
      </c>
      <c r="I2819">
        <v>0</v>
      </c>
      <c r="J2819" t="str">
        <v>Hyderabad</v>
      </c>
      <c r="K2819">
        <v>0</v>
      </c>
    </row>
    <row r="2820" spans="1:11" x14ac:dyDescent="0.25">
      <c r="A2820" t="str">
        <v>BioLegend</v>
      </c>
      <c r="B2820">
        <v>27258</v>
      </c>
      <c r="C2820" t="str">
        <v>EED118995</v>
      </c>
      <c r="D2820" s="6">
        <v>45912</v>
      </c>
      <c r="E2820" s="6">
        <v>45918</v>
      </c>
      <c r="F2820">
        <v>400274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11888.8</v>
      </c>
      <c r="C2821" t="str">
        <v>EED118995</v>
      </c>
      <c r="D2821" s="6">
        <v>45912</v>
      </c>
      <c r="E2821" s="6">
        <v>45918</v>
      </c>
      <c r="F2821">
        <v>400334</v>
      </c>
      <c r="G2821">
        <v>2</v>
      </c>
      <c r="H2821">
        <v>2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30492</v>
      </c>
      <c r="C2822" t="str">
        <v>EED118995</v>
      </c>
      <c r="D2822" s="6">
        <v>45912</v>
      </c>
      <c r="E2822" s="6">
        <v>45918</v>
      </c>
      <c r="F2822">
        <v>405225</v>
      </c>
      <c r="G2822">
        <v>1</v>
      </c>
      <c r="H2822">
        <v>1</v>
      </c>
      <c r="I2822">
        <v>0</v>
      </c>
      <c r="J2822" t="str">
        <v>Bhopal</v>
      </c>
      <c r="K2822">
        <v>0</v>
      </c>
    </row>
    <row r="2823" spans="1:11" x14ac:dyDescent="0.25">
      <c r="A2823" t="str">
        <v>BioLegend</v>
      </c>
      <c r="B2823">
        <v>14106.399999999998</v>
      </c>
      <c r="C2823" t="str">
        <v>EED118995</v>
      </c>
      <c r="D2823" s="6">
        <v>45912</v>
      </c>
      <c r="E2823" s="6">
        <v>45918</v>
      </c>
      <c r="F2823">
        <v>422302</v>
      </c>
      <c r="G2823">
        <v>3</v>
      </c>
      <c r="H2823">
        <v>3</v>
      </c>
      <c r="I2823">
        <v>0</v>
      </c>
      <c r="J2823" t="str">
        <v>Hyderabad</v>
      </c>
      <c r="K2823">
        <v>0</v>
      </c>
    </row>
    <row r="2824" spans="1:11" x14ac:dyDescent="0.25">
      <c r="A2824" t="str">
        <v>BioLegend</v>
      </c>
      <c r="B2824">
        <v>2772</v>
      </c>
      <c r="C2824" t="str">
        <v>EED118995</v>
      </c>
      <c r="D2824" s="6">
        <v>45912</v>
      </c>
      <c r="E2824" s="6">
        <v>45918</v>
      </c>
      <c r="F2824">
        <v>423201</v>
      </c>
      <c r="G2824">
        <v>4</v>
      </c>
      <c r="H2824">
        <v>4</v>
      </c>
      <c r="I2824">
        <v>0</v>
      </c>
      <c r="J2824" t="str">
        <v>Hyderabad</v>
      </c>
      <c r="K2824">
        <v>0</v>
      </c>
    </row>
    <row r="2825" spans="1:11" x14ac:dyDescent="0.25">
      <c r="A2825" t="str">
        <v>BioLegend</v>
      </c>
      <c r="B2825">
        <v>17028</v>
      </c>
      <c r="C2825" t="str">
        <v>EED118995</v>
      </c>
      <c r="D2825" s="6">
        <v>45912</v>
      </c>
      <c r="E2825" s="6">
        <v>45918</v>
      </c>
      <c r="F2825">
        <v>424902</v>
      </c>
      <c r="G2825">
        <v>1</v>
      </c>
      <c r="H2825">
        <v>1</v>
      </c>
      <c r="I2825">
        <v>0</v>
      </c>
      <c r="J2825" t="str">
        <v>Hyderabad</v>
      </c>
      <c r="K2825">
        <v>0</v>
      </c>
    </row>
    <row r="2826" spans="1:11" x14ac:dyDescent="0.25">
      <c r="A2826" t="str">
        <v>BioLegend</v>
      </c>
      <c r="B2826">
        <v>34680.800000000003</v>
      </c>
      <c r="C2826" t="str">
        <v>EED118995</v>
      </c>
      <c r="D2826" s="6">
        <v>45912</v>
      </c>
      <c r="E2826" s="6">
        <v>45918</v>
      </c>
      <c r="F2826">
        <v>426103</v>
      </c>
      <c r="G2826">
        <v>1</v>
      </c>
      <c r="H2826">
        <v>1</v>
      </c>
      <c r="I2826">
        <v>0</v>
      </c>
      <c r="J2826" t="str">
        <v>Ahemedabad</v>
      </c>
      <c r="K2826">
        <v>0</v>
      </c>
    </row>
    <row r="2827" spans="1:11" x14ac:dyDescent="0.25">
      <c r="A2827" t="str">
        <v>BioLegend</v>
      </c>
      <c r="B2827">
        <v>9424.8000000000011</v>
      </c>
      <c r="C2827" t="str">
        <v>EED118995</v>
      </c>
      <c r="D2827" s="6">
        <v>45912</v>
      </c>
      <c r="E2827" s="6">
        <v>45918</v>
      </c>
      <c r="F2827">
        <v>426202</v>
      </c>
      <c r="G2827">
        <v>6</v>
      </c>
      <c r="H2827">
        <v>6</v>
      </c>
      <c r="I2827">
        <v>0</v>
      </c>
      <c r="J2827" t="str">
        <v>Pune</v>
      </c>
      <c r="K2827">
        <v>0</v>
      </c>
    </row>
    <row r="2828" spans="1:11" x14ac:dyDescent="0.25">
      <c r="A2828" t="str">
        <v>BioLegend</v>
      </c>
      <c r="B2828">
        <v>6899.2000000000007</v>
      </c>
      <c r="C2828" t="str">
        <v>EED118995</v>
      </c>
      <c r="D2828" s="6">
        <v>45912</v>
      </c>
      <c r="E2828" s="6">
        <v>45918</v>
      </c>
      <c r="F2828">
        <v>575304</v>
      </c>
      <c r="G2828">
        <v>1</v>
      </c>
      <c r="H2828">
        <v>1</v>
      </c>
      <c r="I2828">
        <v>0</v>
      </c>
      <c r="J2828" t="str">
        <v>Kerala</v>
      </c>
      <c r="K2828">
        <v>0</v>
      </c>
    </row>
    <row r="2829" spans="1:11" x14ac:dyDescent="0.25">
      <c r="A2829" t="str">
        <v>BioLegend</v>
      </c>
      <c r="B2829">
        <v>15584.8</v>
      </c>
      <c r="C2829" t="str">
        <v>EED118995</v>
      </c>
      <c r="D2829" s="6">
        <v>45912</v>
      </c>
      <c r="E2829" s="6">
        <v>45918</v>
      </c>
      <c r="F2829">
        <v>582304</v>
      </c>
      <c r="G2829">
        <v>1</v>
      </c>
      <c r="H2829">
        <v>1</v>
      </c>
      <c r="I2829">
        <v>0</v>
      </c>
      <c r="J2829" t="str">
        <v>Pune</v>
      </c>
      <c r="K2829">
        <v>0</v>
      </c>
    </row>
    <row r="2830" spans="1:11" x14ac:dyDescent="0.25">
      <c r="A2830" t="str">
        <v>BioLegend</v>
      </c>
      <c r="B2830">
        <v>23531.199999999997</v>
      </c>
      <c r="C2830" t="str">
        <v>EED118995</v>
      </c>
      <c r="D2830" s="6">
        <v>45912</v>
      </c>
      <c r="E2830" s="6">
        <v>45918</v>
      </c>
      <c r="F2830">
        <v>626810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740042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740043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740044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740045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740046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740047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740052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740053</v>
      </c>
      <c r="G2838">
        <v>1</v>
      </c>
      <c r="H2838">
        <v>1</v>
      </c>
      <c r="I2838">
        <v>0</v>
      </c>
      <c r="J2838" t="str">
        <v>Banglore</v>
      </c>
      <c r="K2838">
        <v>0</v>
      </c>
    </row>
    <row r="2839" spans="1:11" x14ac:dyDescent="0.25">
      <c r="A2839" t="str">
        <v>BioLegend</v>
      </c>
      <c r="B2839">
        <v>7268.7999999999993</v>
      </c>
      <c r="C2839" t="str">
        <v>EED118995</v>
      </c>
      <c r="D2839" s="6">
        <v>45912</v>
      </c>
      <c r="E2839" s="6">
        <v>45918</v>
      </c>
      <c r="F2839">
        <v>740368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7268.7999999999993</v>
      </c>
      <c r="C2840" t="str">
        <v>EED118995</v>
      </c>
      <c r="D2840" s="6">
        <v>45912</v>
      </c>
      <c r="E2840" s="6">
        <v>45918</v>
      </c>
      <c r="F2840">
        <v>740717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88</v>
      </c>
      <c r="C2841" t="str">
        <v>EED118995</v>
      </c>
      <c r="D2841" s="6">
        <v>45912</v>
      </c>
      <c r="E2841" s="6">
        <v>45918</v>
      </c>
      <c r="F2841">
        <v>740809</v>
      </c>
      <c r="G2841">
        <v>1</v>
      </c>
      <c r="H2841">
        <v>0</v>
      </c>
      <c r="I2841">
        <v>1</v>
      </c>
      <c r="J2841" t="str">
        <v>Unknown</v>
      </c>
      <c r="K2841" t="str">
        <v>Mohan Sir, (Demo)</v>
      </c>
    </row>
    <row r="2842" spans="1:11" x14ac:dyDescent="0.25">
      <c r="A2842" t="str">
        <v>BioLegend</v>
      </c>
      <c r="B2842">
        <v>18110.400000000001</v>
      </c>
      <c r="C2842" t="str">
        <v>EED118995</v>
      </c>
      <c r="D2842" s="6">
        <v>45912</v>
      </c>
      <c r="E2842" s="6">
        <v>45918</v>
      </c>
      <c r="F2842">
        <v>741041</v>
      </c>
      <c r="G2842">
        <v>1</v>
      </c>
      <c r="H2842">
        <v>1</v>
      </c>
      <c r="I2842">
        <v>0</v>
      </c>
      <c r="J2842" t="str">
        <v>Banglore</v>
      </c>
      <c r="K2842">
        <v>0</v>
      </c>
    </row>
    <row r="2843" spans="1:11" x14ac:dyDescent="0.25">
      <c r="A2843" t="str">
        <v>BioLegend</v>
      </c>
      <c r="B2843">
        <v>3634.3999999999996</v>
      </c>
      <c r="C2843" t="str">
        <v>EED118995</v>
      </c>
      <c r="D2843" s="6">
        <v>45912</v>
      </c>
      <c r="E2843" s="6">
        <v>45918</v>
      </c>
      <c r="F2843">
        <v>741042</v>
      </c>
      <c r="G2843">
        <v>1</v>
      </c>
      <c r="H2843">
        <v>1</v>
      </c>
      <c r="I2843">
        <v>0</v>
      </c>
      <c r="J2843" t="str">
        <v>Banglore</v>
      </c>
      <c r="K2843">
        <v>0</v>
      </c>
    </row>
    <row r="2844" spans="1:11" x14ac:dyDescent="0.25">
      <c r="A2844" t="str">
        <v>BioLegend</v>
      </c>
      <c r="B2844">
        <v>15114</v>
      </c>
      <c r="C2844" t="str">
        <v>EED118995</v>
      </c>
      <c r="D2844" s="6">
        <v>45912</v>
      </c>
      <c r="E2844" s="6">
        <v>45918</v>
      </c>
      <c r="F2844">
        <v>846102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87120</v>
      </c>
      <c r="C2845" t="str">
        <v>EED118995</v>
      </c>
      <c r="D2845" s="6">
        <v>45912</v>
      </c>
      <c r="E2845" s="6">
        <v>45918</v>
      </c>
      <c r="F2845">
        <v>900007328</v>
      </c>
      <c r="G2845">
        <v>2</v>
      </c>
      <c r="H2845">
        <v>2</v>
      </c>
      <c r="I2845">
        <v>0</v>
      </c>
      <c r="J2845" t="str">
        <v>MADURAI</v>
      </c>
      <c r="K2845">
        <v>0</v>
      </c>
    </row>
    <row r="2846" spans="1:11" x14ac:dyDescent="0.25">
      <c r="A2846" t="str">
        <v>BioLegend</v>
      </c>
      <c r="B2846">
        <v>135520</v>
      </c>
      <c r="C2846" t="str">
        <v>EED118995</v>
      </c>
      <c r="D2846" s="6">
        <v>45912</v>
      </c>
      <c r="E2846" s="6">
        <v>45918</v>
      </c>
      <c r="F2846">
        <v>900007329</v>
      </c>
      <c r="G2846">
        <v>2</v>
      </c>
      <c r="H2846">
        <v>2</v>
      </c>
      <c r="I2846">
        <v>0</v>
      </c>
      <c r="J2846" t="str">
        <v>MADURAI</v>
      </c>
      <c r="K2846">
        <v>0</v>
      </c>
    </row>
    <row r="2847" spans="1:11" x14ac:dyDescent="0.25">
      <c r="A2847" t="str">
        <v>BioLegend</v>
      </c>
      <c r="B2847">
        <v>5482.4</v>
      </c>
      <c r="C2847" t="str">
        <v>EED118995</v>
      </c>
      <c r="D2847" s="6">
        <v>45912</v>
      </c>
      <c r="E2847" s="6">
        <v>45918</v>
      </c>
      <c r="F2847">
        <v>906113</v>
      </c>
      <c r="G2847">
        <v>1</v>
      </c>
      <c r="H2847">
        <v>1</v>
      </c>
      <c r="I2847">
        <v>0</v>
      </c>
      <c r="J2847" t="str">
        <v>Hyderabad</v>
      </c>
      <c r="K2847">
        <v>0</v>
      </c>
    </row>
    <row r="2848" spans="1:11" x14ac:dyDescent="0.25">
      <c r="A2848" t="str">
        <v>BioLegend</v>
      </c>
      <c r="B2848">
        <v>13428.8</v>
      </c>
      <c r="C2848" t="str">
        <v>EED118995</v>
      </c>
      <c r="D2848" s="6">
        <v>45912</v>
      </c>
      <c r="E2848" s="6">
        <v>45918</v>
      </c>
      <c r="F2848">
        <v>921304</v>
      </c>
      <c r="G2848">
        <v>1</v>
      </c>
      <c r="H2848">
        <v>1</v>
      </c>
      <c r="I2848">
        <v>0</v>
      </c>
      <c r="J2848" t="str">
        <v>Pune</v>
      </c>
      <c r="K2848">
        <v>0</v>
      </c>
    </row>
    <row r="2849" spans="1:11" x14ac:dyDescent="0.25">
      <c r="A2849" t="str">
        <v>BioLegend</v>
      </c>
      <c r="B2849">
        <v>7823.2000000000007</v>
      </c>
      <c r="C2849" t="str">
        <v>EED118995</v>
      </c>
      <c r="D2849" s="6">
        <v>45912</v>
      </c>
      <c r="E2849" s="6">
        <v>45918</v>
      </c>
      <c r="F2849">
        <v>926201</v>
      </c>
      <c r="G2849">
        <v>1</v>
      </c>
      <c r="H2849">
        <v>1</v>
      </c>
      <c r="I2849">
        <v>0</v>
      </c>
      <c r="J2849" t="str">
        <v>Pune</v>
      </c>
      <c r="K2849">
        <v>0</v>
      </c>
    </row>
    <row r="2850" spans="1:11" x14ac:dyDescent="0.25">
      <c r="A2850" t="str">
        <v>MABTECH</v>
      </c>
      <c r="B2850">
        <v>0</v>
      </c>
      <c r="C2850" t="str">
        <v>SE041813</v>
      </c>
      <c r="D2850" s="6">
        <v>45916</v>
      </c>
      <c r="E2850" s="6">
        <v>45919</v>
      </c>
      <c r="F2850" t="str">
        <v>3420-4AST-2</v>
      </c>
      <c r="G2850">
        <v>1</v>
      </c>
      <c r="H2850">
        <v>1</v>
      </c>
      <c r="I2850">
        <v>0</v>
      </c>
      <c r="J2850" t="str">
        <v>Mumbai</v>
      </c>
      <c r="K2850">
        <v>0</v>
      </c>
    </row>
    <row r="2851" spans="1:11" x14ac:dyDescent="0.25">
      <c r="A2851" t="str">
        <v>BioXcell</v>
      </c>
      <c r="B2851">
        <v>15136</v>
      </c>
      <c r="C2851">
        <v>178883</v>
      </c>
      <c r="D2851" s="6">
        <v>45915</v>
      </c>
      <c r="E2851" s="6">
        <v>45919</v>
      </c>
      <c r="F2851" t="str">
        <v>BE0055</v>
      </c>
      <c r="G2851">
        <v>1</v>
      </c>
      <c r="H2851">
        <v>1</v>
      </c>
      <c r="I2851">
        <v>0</v>
      </c>
      <c r="J2851" t="str">
        <v>Kharagpur</v>
      </c>
      <c r="K2851">
        <v>0</v>
      </c>
    </row>
    <row r="2852" spans="1:11" x14ac:dyDescent="0.25">
      <c r="A2852" t="str">
        <v>BioXcell</v>
      </c>
      <c r="B2852">
        <v>79464</v>
      </c>
      <c r="C2852">
        <v>178883</v>
      </c>
      <c r="D2852" s="6">
        <v>45915</v>
      </c>
      <c r="E2852" s="6">
        <v>45919</v>
      </c>
      <c r="F2852" t="str">
        <v>BE0089</v>
      </c>
      <c r="G2852">
        <v>1</v>
      </c>
      <c r="H2852">
        <v>1</v>
      </c>
      <c r="I2852">
        <v>0</v>
      </c>
      <c r="J2852" t="str">
        <v>NAGPUR</v>
      </c>
      <c r="K2852">
        <v>0</v>
      </c>
    </row>
    <row r="2853" spans="1:11" x14ac:dyDescent="0.25">
      <c r="A2853" t="str">
        <v>BioXcell</v>
      </c>
      <c r="B2853">
        <v>93632</v>
      </c>
      <c r="C2853">
        <v>178883</v>
      </c>
      <c r="D2853" s="6">
        <v>45915</v>
      </c>
      <c r="E2853" s="6">
        <v>45919</v>
      </c>
      <c r="F2853" t="str">
        <v>BE0146</v>
      </c>
      <c r="G2853">
        <v>1</v>
      </c>
      <c r="H2853">
        <v>1</v>
      </c>
      <c r="I2853">
        <v>0</v>
      </c>
      <c r="J2853" t="str">
        <v>NAGPUR</v>
      </c>
      <c r="K2853">
        <v>0</v>
      </c>
    </row>
    <row r="2854" spans="1:11" x14ac:dyDescent="0.25">
      <c r="A2854" t="str">
        <v>BioXcell</v>
      </c>
      <c r="B2854">
        <v>289344</v>
      </c>
      <c r="C2854">
        <v>178883</v>
      </c>
      <c r="D2854" s="6">
        <v>45915</v>
      </c>
      <c r="E2854" s="6">
        <v>45919</v>
      </c>
      <c r="F2854" t="str">
        <v>BE0416</v>
      </c>
      <c r="G2854">
        <v>1</v>
      </c>
      <c r="H2854">
        <v>0</v>
      </c>
      <c r="I2854">
        <v>1</v>
      </c>
      <c r="J2854" t="str">
        <v>STOCK</v>
      </c>
      <c r="K2854" t="str">
        <v>Stock</v>
      </c>
    </row>
    <row r="2855" spans="1:11" x14ac:dyDescent="0.25">
      <c r="A2855" t="str">
        <v>DHARMACON</v>
      </c>
      <c r="B2855">
        <v>197912</v>
      </c>
      <c r="C2855" t="str">
        <v>SO3321488G09152025</v>
      </c>
      <c r="D2855" s="6">
        <v>45915</v>
      </c>
      <c r="E2855" s="6">
        <v>45922</v>
      </c>
      <c r="F2855" t="str">
        <v>HD 105-007</v>
      </c>
      <c r="G2855">
        <v>1</v>
      </c>
      <c r="H2855">
        <v>1</v>
      </c>
      <c r="I2855">
        <v>0</v>
      </c>
      <c r="J2855" t="str">
        <v>Gujrat</v>
      </c>
      <c r="K2855">
        <v>0</v>
      </c>
    </row>
    <row r="2856" spans="1:11" x14ac:dyDescent="0.25">
      <c r="A2856" t="str">
        <v>DHARMACON</v>
      </c>
      <c r="B2856">
        <v>88</v>
      </c>
      <c r="C2856" t="str">
        <v>SO3321488G09152025</v>
      </c>
      <c r="D2856" s="6">
        <v>45915</v>
      </c>
      <c r="E2856" s="6">
        <v>45922</v>
      </c>
      <c r="F2856" t="str">
        <v>HD PAR- 008</v>
      </c>
      <c r="G2856">
        <v>1</v>
      </c>
      <c r="H2856">
        <v>1</v>
      </c>
      <c r="I2856">
        <v>0</v>
      </c>
      <c r="J2856" t="str">
        <v>Gujrat</v>
      </c>
      <c r="K2856">
        <v>0</v>
      </c>
    </row>
    <row r="2857" spans="1:11" x14ac:dyDescent="0.25">
      <c r="A2857" t="str">
        <v>MP Bio</v>
      </c>
      <c r="B2857">
        <v>11860.25</v>
      </c>
      <c r="C2857" t="str">
        <v>MP/LS/25-26/1283</v>
      </c>
      <c r="D2857" s="6">
        <v>45917</v>
      </c>
      <c r="E2857" s="6">
        <v>45922</v>
      </c>
      <c r="F2857">
        <v>100575</v>
      </c>
      <c r="G2857">
        <v>2</v>
      </c>
      <c r="H2857">
        <v>0</v>
      </c>
      <c r="I2857">
        <v>2</v>
      </c>
      <c r="J2857" t="str">
        <v>STOCK</v>
      </c>
      <c r="K2857" t="str">
        <v>Stock</v>
      </c>
    </row>
    <row r="2858" spans="1:11" x14ac:dyDescent="0.25">
      <c r="A2858" t="str">
        <v>MP Bio</v>
      </c>
      <c r="B2858">
        <v>51562.5</v>
      </c>
      <c r="C2858" t="str">
        <v>MP/LS/25-26/1283</v>
      </c>
      <c r="D2858" s="6">
        <v>45917</v>
      </c>
      <c r="E2858" s="6">
        <v>45922</v>
      </c>
      <c r="F2858">
        <v>162517</v>
      </c>
      <c r="G2858">
        <v>1</v>
      </c>
      <c r="H2858">
        <v>1</v>
      </c>
      <c r="I2858">
        <v>0</v>
      </c>
      <c r="J2858" t="e">
        <v>#N/A</v>
      </c>
      <c r="K2858">
        <v>0</v>
      </c>
    </row>
    <row r="2859" spans="1:11" x14ac:dyDescent="0.25">
      <c r="A2859" t="str">
        <v>TargetMol</v>
      </c>
      <c r="B2859">
        <v>74800</v>
      </c>
      <c r="C2859" t="str">
        <v>INV250918-002</v>
      </c>
      <c r="D2859" s="6">
        <v>45918</v>
      </c>
      <c r="E2859" s="6">
        <v>45923</v>
      </c>
      <c r="F2859" t="str">
        <v>L8300</v>
      </c>
      <c r="G2859">
        <v>1</v>
      </c>
      <c r="H2859">
        <v>1</v>
      </c>
      <c r="I2859">
        <v>0</v>
      </c>
      <c r="J2859" t="str">
        <v>Chennai</v>
      </c>
      <c r="K2859">
        <v>0</v>
      </c>
    </row>
    <row r="2860" spans="1:11" x14ac:dyDescent="0.25">
      <c r="A2860" t="str">
        <v>TargetMol</v>
      </c>
      <c r="B2860">
        <v>21014.400000000001</v>
      </c>
      <c r="C2860" t="str">
        <v>INV250918-001</v>
      </c>
      <c r="D2860" s="6">
        <v>45918</v>
      </c>
      <c r="E2860" s="6">
        <v>45923</v>
      </c>
      <c r="F2860" t="str">
        <v>T5S2254</v>
      </c>
      <c r="G2860">
        <v>1</v>
      </c>
      <c r="H2860">
        <v>0</v>
      </c>
      <c r="I2860">
        <v>1</v>
      </c>
      <c r="J2860" t="str">
        <v>Punjab</v>
      </c>
      <c r="K2860" t="str">
        <v>Address Confirmation by Vishal</v>
      </c>
    </row>
    <row r="2861" spans="1:11" x14ac:dyDescent="0.25">
      <c r="A2861" t="str">
        <v>BioXcell</v>
      </c>
      <c r="B2861">
        <v>246998.40000000002</v>
      </c>
      <c r="C2861" t="str">
        <v>179029, 179104</v>
      </c>
      <c r="D2861" s="6">
        <v>45919</v>
      </c>
      <c r="E2861" s="6">
        <v>45923</v>
      </c>
      <c r="F2861" t="str">
        <v>BE0146</v>
      </c>
      <c r="G2861">
        <v>1</v>
      </c>
      <c r="H2861">
        <v>1</v>
      </c>
      <c r="I2861">
        <v>0</v>
      </c>
      <c r="J2861" t="str">
        <v>Banglore</v>
      </c>
      <c r="K2861">
        <v>0</v>
      </c>
    </row>
    <row r="2862" spans="1:11" x14ac:dyDescent="0.25">
      <c r="A2862" t="str">
        <v>BioXcell</v>
      </c>
      <c r="B2862">
        <v>97504</v>
      </c>
      <c r="C2862" t="str">
        <v>179029, 179104</v>
      </c>
      <c r="D2862" s="6">
        <v>45919</v>
      </c>
      <c r="E2862" s="6">
        <v>45923</v>
      </c>
      <c r="F2862" t="str">
        <v>BE0146</v>
      </c>
      <c r="G2862">
        <v>1</v>
      </c>
      <c r="H2862">
        <v>0</v>
      </c>
      <c r="I2862">
        <v>1</v>
      </c>
      <c r="J2862" t="str">
        <v>BANGLORE</v>
      </c>
      <c r="K2862" t="str">
        <v>Payment Hold</v>
      </c>
    </row>
    <row r="2863" spans="1:11" x14ac:dyDescent="0.25">
      <c r="A2863" t="str">
        <v>BioXcell</v>
      </c>
      <c r="B2863">
        <v>177144</v>
      </c>
      <c r="C2863" t="str">
        <v>179029, 179104</v>
      </c>
      <c r="D2863" s="6">
        <v>45919</v>
      </c>
      <c r="E2863" s="6">
        <v>45923</v>
      </c>
      <c r="F2863" t="str">
        <v>BE0346</v>
      </c>
      <c r="G2863">
        <v>1</v>
      </c>
      <c r="H2863">
        <v>1</v>
      </c>
      <c r="I2863">
        <v>0</v>
      </c>
      <c r="J2863" t="str">
        <v>Lucknow</v>
      </c>
      <c r="K2863">
        <v>0</v>
      </c>
    </row>
    <row r="2864" spans="1:11" x14ac:dyDescent="0.25">
      <c r="A2864" t="str">
        <v>BioXcell</v>
      </c>
      <c r="B2864">
        <v>177144</v>
      </c>
      <c r="C2864" t="str">
        <v>179029, 179104</v>
      </c>
      <c r="D2864" s="6">
        <v>45919</v>
      </c>
      <c r="E2864" s="6">
        <v>45923</v>
      </c>
      <c r="F2864" t="str">
        <v>BE0360</v>
      </c>
      <c r="G2864">
        <v>1</v>
      </c>
      <c r="H2864">
        <v>1</v>
      </c>
      <c r="I2864">
        <v>0</v>
      </c>
      <c r="J2864" t="str">
        <v>Lucknow</v>
      </c>
      <c r="K2864">
        <v>0</v>
      </c>
    </row>
    <row r="2865" spans="1:11" x14ac:dyDescent="0.25">
      <c r="A2865" t="str">
        <v>BioXcell</v>
      </c>
      <c r="B2865">
        <v>8518.4</v>
      </c>
      <c r="C2865" t="str">
        <v>179029, 179104</v>
      </c>
      <c r="D2865" s="6">
        <v>45919</v>
      </c>
      <c r="E2865" s="6">
        <v>45923</v>
      </c>
      <c r="F2865" t="str">
        <v>IP0070</v>
      </c>
      <c r="G2865">
        <v>1</v>
      </c>
      <c r="H2865">
        <v>0</v>
      </c>
      <c r="I2865">
        <v>1</v>
      </c>
      <c r="J2865" t="str">
        <v>BANGLORE</v>
      </c>
      <c r="K2865" t="str">
        <v>Payment Hold</v>
      </c>
    </row>
    <row r="2866" spans="1:11" x14ac:dyDescent="0.25">
      <c r="A2866">
        <v>0</v>
      </c>
      <c r="B2866">
        <v>0</v>
      </c>
      <c r="C2866">
        <v>0</v>
      </c>
      <c r="D2866" s="6">
        <v>0</v>
      </c>
      <c r="E2866" s="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>
      <selection activeCell="G11" sqref="G11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7">_xlfn.UNIQUE(_xlfn._xlws.FILTER('Report 2'!A:A,('Report 2'!A:A&lt;&gt;"")*('Report 2'!A:A&lt;&gt;0)))</f>
        <v>Brand</v>
      </c>
      <c r="B1" s="52" t="s">
        <v>5</v>
      </c>
      <c r="C1" s="52" t="s">
        <v>3452</v>
      </c>
      <c r="D1" s="52" t="s">
        <v>6</v>
      </c>
      <c r="E1" s="52" t="s">
        <v>3453</v>
      </c>
      <c r="F1" s="52" t="s">
        <v>2534</v>
      </c>
      <c r="G1" s="52" t="s">
        <v>3454</v>
      </c>
      <c r="H1" s="52"/>
      <c r="I1" s="52" t="s">
        <v>3455</v>
      </c>
      <c r="J1" s="52" t="s">
        <v>3457</v>
      </c>
      <c r="K1" s="52" t="s">
        <v>3456</v>
      </c>
      <c r="L1" s="52" t="s">
        <v>3458</v>
      </c>
    </row>
    <row r="2" spans="1:12" x14ac:dyDescent="0.25">
      <c r="A2" s="26" t="str">
        <v>BioLegend</v>
      </c>
      <c r="B2" s="26">
        <f ca="1">SUMIF('Report 2'!A:N,'Brand Wise Report'!A2,'Report 2'!G:G)</f>
        <v>2835</v>
      </c>
      <c r="C2" s="26">
        <f ca="1">SUMIF('Report 2'!A:N,'Brand Wise Report'!A2,'Report 2'!L:L)</f>
        <v>41657419.759999961</v>
      </c>
      <c r="D2" s="26">
        <f ca="1">SUMIF('Report 2'!A:N,'Brand Wise Report'!A2,'Report 2'!H:H)</f>
        <v>2759</v>
      </c>
      <c r="E2" s="26">
        <f ca="1">SUMIF('Report 2'!A:N,'Brand Wise Report'!A2,'Report 2'!M:M)</f>
        <v>40992990.42666664</v>
      </c>
      <c r="F2" s="26">
        <f ca="1">SUMIF('Report 2'!A:N,'Brand Wise Report'!A2,'Report 2'!I:I)</f>
        <v>76</v>
      </c>
      <c r="G2" s="26">
        <f ca="1">SUMIF('Report 2'!A:N,'Brand Wise Report'!A2,'Report 2'!N:N)</f>
        <v>664429.33333333326</v>
      </c>
      <c r="H2" s="26"/>
      <c r="I2" s="26">
        <f>SUMIFS('Report 2'!I:I,'Report 2'!A:A,A2,'Report 2'!J:J,"stock")</f>
        <v>60</v>
      </c>
      <c r="J2" s="26">
        <f>SUMIFS('Report 2'!N:N,'Report 2'!A:A,A2,'Report 2'!J:J,"stock")</f>
        <v>378751.99999999994</v>
      </c>
      <c r="K2" s="26">
        <f>SUMIFS('Report 2'!I:I,'Report 2'!A:A,A2,'Report 2'!J:J,"&lt;&gt;stock")</f>
        <v>16</v>
      </c>
      <c r="L2" s="26">
        <f>SUMIFS('Report 2'!N:N,'Report 2'!A:A,A2,'Report 2'!J:J,"&lt;&gt;stock")</f>
        <v>285677.33333333337</v>
      </c>
    </row>
    <row r="3" spans="1:12" x14ac:dyDescent="0.25">
      <c r="A3" s="26" t="str">
        <v>Dharmacon</v>
      </c>
      <c r="B3" s="26">
        <f ca="1">SUMIF('Report 2'!A:N,'Brand Wise Report'!A3,'Report 2'!G:G)</f>
        <v>212</v>
      </c>
      <c r="C3" s="26">
        <f ca="1">SUMIF('Report 2'!A:N,'Brand Wise Report'!A3,'Report 2'!L:L)</f>
        <v>5616047.3600000003</v>
      </c>
      <c r="D3" s="26">
        <f ca="1">SUMIF('Report 2'!A:N,'Brand Wise Report'!A3,'Report 2'!H:H)</f>
        <v>209</v>
      </c>
      <c r="E3" s="26">
        <f ca="1">SUMIF('Report 2'!A:N,'Brand Wise Report'!A3,'Report 2'!M:M)</f>
        <v>5591284.1600000011</v>
      </c>
      <c r="F3" s="26">
        <f ca="1">SUMIF('Report 2'!A:N,'Brand Wise Report'!A3,'Report 2'!I:I)</f>
        <v>3</v>
      </c>
      <c r="G3" s="26">
        <f ca="1">SUMIF('Report 2'!A:N,'Brand Wise Report'!A3,'Report 2'!N:N)</f>
        <v>24763.200000000001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0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84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81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3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2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23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31</v>
      </c>
      <c r="E8" s="26">
        <f ca="1">SUMIF('Report 2'!A:N,'Brand Wise Report'!A8,'Report 2'!M:M)</f>
        <v>409464.88</v>
      </c>
      <c r="F8" s="26">
        <f ca="1">SUMIF('Report 2'!A:N,'Brand Wise Report'!A8,'Report 2'!I:I)</f>
        <v>0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0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100</v>
      </c>
      <c r="C11" s="26">
        <f ca="1">SUMIF('Report 2'!A:N,'Brand Wise Report'!A11,'Report 2'!L:L)</f>
        <v>644353.6</v>
      </c>
      <c r="D11" s="26">
        <f ca="1">SUMIF('Report 2'!A:N,'Brand Wise Report'!A11,'Report 2'!H:H)</f>
        <v>99</v>
      </c>
      <c r="E11" s="26">
        <f ca="1">SUMIF('Report 2'!A:N,'Brand Wise Report'!A11,'Report 2'!M:M)</f>
        <v>644353.6</v>
      </c>
      <c r="F11" s="26">
        <f ca="1">SUMIF('Report 2'!A:N,'Brand Wise Report'!A11,'Report 2'!I:I)</f>
        <v>1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1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88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1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1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8</v>
      </c>
      <c r="E14" s="26">
        <f ca="1">SUMIF('Report 2'!A:N,'Brand Wise Report'!A14,'Report 2'!M:M)</f>
        <v>355328.15999999992</v>
      </c>
      <c r="F14" s="26">
        <f ca="1">SUMIF('Report 2'!A:N,'Brand Wise Report'!A14,'Report 2'!I:I)</f>
        <v>0</v>
      </c>
      <c r="G14" s="26">
        <f ca="1">SUMIF('Report 2'!A:N,'Brand Wise Report'!A14,'Report 2'!N:N)</f>
        <v>0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0</v>
      </c>
      <c r="L14" s="26">
        <f>SUMIFS('Report 2'!N:N,'Report 2'!A:A,A14,'Report 2'!J:J,"&lt;&gt;stock")</f>
        <v>0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144</v>
      </c>
      <c r="C33" s="26">
        <f ca="1">SUMIF('Report 2'!A:N,'Brand Wise Report'!A33,'Report 2'!L:L)</f>
        <v>764380</v>
      </c>
      <c r="D33" s="26">
        <f ca="1">SUMIF('Report 2'!A:N,'Brand Wise Report'!A33,'Report 2'!H:H)</f>
        <v>51</v>
      </c>
      <c r="E33" s="26">
        <f ca="1">SUMIF('Report 2'!A:N,'Brand Wise Report'!A33,'Report 2'!M:M)</f>
        <v>379930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90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49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41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41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7" spans="1:12" x14ac:dyDescent="0.25">
      <c r="A37" s="26" t="str">
        <v>BIOLINK</v>
      </c>
      <c r="B37" s="26">
        <f ca="1">SUMIF('Report 2'!A:N,'Brand Wise Report'!A37,'Report 2'!G:G)</f>
        <v>1</v>
      </c>
      <c r="C37" s="26">
        <f ca="1">SUMIF('Report 2'!A:N,'Brand Wise Report'!A37,'Report 2'!L:L)</f>
        <v>1854.75</v>
      </c>
      <c r="D37" s="26">
        <f ca="1">SUMIF('Report 2'!A:N,'Brand Wise Report'!A37,'Report 2'!H:H)</f>
        <v>1</v>
      </c>
      <c r="E37" s="26">
        <f ca="1">SUMIF('Report 2'!A:N,'Brand Wise Report'!A37,'Report 2'!M:M)</f>
        <v>1854.75</v>
      </c>
      <c r="F37" s="26">
        <f ca="1">SUMIF('Report 2'!A:N,'Brand Wise Report'!A37,'Report 2'!I:I)</f>
        <v>0</v>
      </c>
      <c r="G37" s="26">
        <f ca="1">SUMIF('Report 2'!A:N,'Brand Wise Report'!A37,'Report 2'!N:N)</f>
        <v>0</v>
      </c>
      <c r="H37" s="26"/>
      <c r="I37" s="26">
        <f>SUMIFS('Report 2'!I:I,'Report 2'!A:A,A37,'Report 2'!J:J,"stock")</f>
        <v>0</v>
      </c>
      <c r="J37" s="26">
        <f>SUMIFS('Report 2'!N:N,'Report 2'!A:A,A37,'Report 2'!J:J,"stock")</f>
        <v>0</v>
      </c>
      <c r="K37" s="26">
        <f>SUMIFS('Report 2'!I:I,'Report 2'!A:A,A37,'Report 2'!J:J,"&lt;&gt;stock")</f>
        <v>0</v>
      </c>
      <c r="L37" s="26">
        <f>SUMIFS('Report 2'!N:N,'Report 2'!A:A,A37,'Report 2'!J:J,"&lt;&gt;stock")</f>
        <v>0</v>
      </c>
    </row>
    <row r="39" spans="1:12" x14ac:dyDescent="0.25">
      <c r="A39" s="52" t="s">
        <v>3459</v>
      </c>
      <c r="B39" s="52">
        <f t="shared" ref="B39:G39" ca="1" si="0">SUM(B2:B38)</f>
        <v>3887</v>
      </c>
      <c r="C39" s="52">
        <f t="shared" ca="1" si="0"/>
        <v>66651053.629999965</v>
      </c>
      <c r="D39" s="52">
        <f t="shared" ca="1" si="0"/>
        <v>3628</v>
      </c>
      <c r="E39" s="52">
        <f t="shared" ca="1" si="0"/>
        <v>64591420.616666645</v>
      </c>
      <c r="F39" s="52">
        <f t="shared" ca="1" si="0"/>
        <v>259</v>
      </c>
      <c r="G39" s="52">
        <f t="shared" ca="1" si="0"/>
        <v>2059633.0133333332</v>
      </c>
      <c r="H39" s="52"/>
      <c r="I39" s="52">
        <f>SUM(I2:I38)</f>
        <v>232</v>
      </c>
      <c r="J39" s="52">
        <f>SUM(J2:J38)</f>
        <v>1773955.6800000002</v>
      </c>
      <c r="K39" s="52">
        <f>SUM(K2:K38)</f>
        <v>27</v>
      </c>
      <c r="L39" s="52">
        <f>SUM(L2:L38)</f>
        <v>285677.33333333337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9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9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>
        <v>0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>
        <v>0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>
        <v>0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 t="str">
        <v>Dispatch Date</v>
      </c>
      <c r="B359" s="1" t="str">
        <v>Awb Number</v>
      </c>
      <c r="C359" s="1" t="str">
        <v>Docket Status</v>
      </c>
      <c r="D359" s="1" t="str">
        <v>Customer name</v>
      </c>
      <c r="E359" s="1" t="str">
        <v>Other</v>
      </c>
      <c r="F359" s="1" t="str">
        <v>Dispatch Date</v>
      </c>
    </row>
    <row r="360" spans="1:6" x14ac:dyDescent="0.25">
      <c r="A360" s="2">
        <v>45812</v>
      </c>
      <c r="B360" s="1" t="str">
        <v>BY HAND</v>
      </c>
      <c r="C360" s="1" t="str">
        <v>PRIYANKA MADAM</v>
      </c>
      <c r="D360" s="1" t="str">
        <v>ICGEB</v>
      </c>
      <c r="E360" s="1" t="str">
        <v>Other</v>
      </c>
      <c r="F360" s="1" t="str">
        <v>Wednesday</v>
      </c>
    </row>
    <row r="361" spans="1:6" x14ac:dyDescent="0.25">
      <c r="A361" s="2">
        <v>45840</v>
      </c>
      <c r="B361" s="1" t="str">
        <v>BY PORTER</v>
      </c>
      <c r="C361" s="1" t="str">
        <v>BY PORTER</v>
      </c>
      <c r="D361" s="1" t="str">
        <v>NDTL</v>
      </c>
      <c r="E361" s="1" t="str">
        <v>Other</v>
      </c>
      <c r="F361" s="1" t="str">
        <v>Wednesday</v>
      </c>
    </row>
    <row r="362" spans="1:6" x14ac:dyDescent="0.25">
      <c r="A362" s="2">
        <v>45894</v>
      </c>
      <c r="B362" s="1" t="str">
        <v>D3001955194</v>
      </c>
      <c r="C362" s="1" t="str">
        <v>Delivered</v>
      </c>
      <c r="D362" s="1" t="str">
        <v>IISER MOHALI</v>
      </c>
      <c r="E362" s="1" t="str">
        <v>DTDC</v>
      </c>
      <c r="F362" s="1" t="str">
        <v>Monday</v>
      </c>
    </row>
    <row r="363" spans="1:6" x14ac:dyDescent="0.25">
      <c r="A363" s="2">
        <v>45846</v>
      </c>
      <c r="B363" s="1" t="str">
        <v>D3001996933</v>
      </c>
      <c r="C363" s="1" t="str">
        <v>Delivered</v>
      </c>
      <c r="D363" s="1" t="str">
        <v>VECTOR</v>
      </c>
      <c r="E363" s="1" t="str">
        <v>DTDC</v>
      </c>
      <c r="F363" s="1" t="str">
        <v>Tuesday</v>
      </c>
    </row>
    <row r="364" spans="1:6" x14ac:dyDescent="0.25">
      <c r="A364" s="2">
        <v>45846</v>
      </c>
      <c r="B364" s="1" t="str">
        <v>D3001996934</v>
      </c>
      <c r="C364" s="1" t="str">
        <v>Delivered</v>
      </c>
      <c r="D364" s="1" t="str">
        <v>BIO SYSTEMS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D3001996935</v>
      </c>
      <c r="C365" s="1" t="str">
        <v>Delivered</v>
      </c>
      <c r="D365" s="1" t="str">
        <v>Medlife</v>
      </c>
      <c r="E365" s="1" t="str">
        <v>DTDC</v>
      </c>
      <c r="F365" s="1" t="str">
        <v>Tuesday</v>
      </c>
    </row>
    <row r="366" spans="1:6" x14ac:dyDescent="0.25">
      <c r="A366" s="2">
        <v>45880</v>
      </c>
      <c r="B366" s="1" t="str">
        <v>D3001997013</v>
      </c>
      <c r="C366" s="1" t="str">
        <v>Delivered</v>
      </c>
      <c r="D366" s="1" t="str">
        <v>RESEARCH WORLD</v>
      </c>
      <c r="E366" s="1" t="str">
        <v>DTDC</v>
      </c>
      <c r="F366" s="1" t="str">
        <v>Monday</v>
      </c>
    </row>
    <row r="367" spans="1:6" x14ac:dyDescent="0.25">
      <c r="A367" s="2">
        <v>45880</v>
      </c>
      <c r="B367" s="1" t="str">
        <v>D3001997014</v>
      </c>
      <c r="C367" s="1" t="str">
        <v>Delivered</v>
      </c>
      <c r="D367" s="1" t="str">
        <v>IMTECH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D3001997015</v>
      </c>
      <c r="C368" s="1" t="str">
        <v>Delivered</v>
      </c>
      <c r="D368" s="1" t="str">
        <v>IIT-ROORKE</v>
      </c>
      <c r="E368" s="1" t="str">
        <v>DTDC</v>
      </c>
      <c r="F368" s="1" t="str">
        <v>Monday</v>
      </c>
    </row>
    <row r="369" spans="1:6" x14ac:dyDescent="0.25">
      <c r="A369" s="2">
        <v>45887</v>
      </c>
      <c r="B369" s="1" t="str">
        <v>D3001997017</v>
      </c>
      <c r="C369" s="1" t="str">
        <v>Delivered</v>
      </c>
      <c r="D369" s="1" t="str">
        <v>Essence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D3001997018</v>
      </c>
      <c r="C370" s="1" t="str">
        <v>Delivered</v>
      </c>
      <c r="D370" s="1" t="str">
        <v>MEDLIFE</v>
      </c>
      <c r="E370" s="1" t="str">
        <v>DTDC</v>
      </c>
      <c r="F370" s="1" t="str">
        <v>Monday</v>
      </c>
    </row>
    <row r="371" spans="1:6" x14ac:dyDescent="0.25">
      <c r="A371" s="2">
        <v>45836</v>
      </c>
      <c r="B371" s="1" t="str">
        <v>D3002213696</v>
      </c>
      <c r="C371" s="1" t="str">
        <v>Delivered</v>
      </c>
      <c r="D371" s="1" t="str">
        <v>SOHST</v>
      </c>
      <c r="E371" s="1" t="str">
        <v>DTDC</v>
      </c>
      <c r="F371" s="1" t="str">
        <v>Saturday</v>
      </c>
    </row>
    <row r="372" spans="1:6" x14ac:dyDescent="0.25">
      <c r="A372" s="2">
        <v>45846</v>
      </c>
      <c r="B372" s="1" t="str">
        <v>D3002213697</v>
      </c>
      <c r="C372" s="1" t="str">
        <v>Delivered</v>
      </c>
      <c r="D372" s="1" t="str">
        <v>RESEARCH</v>
      </c>
      <c r="E372" s="1" t="str">
        <v>DTDC</v>
      </c>
      <c r="F372" s="1" t="str">
        <v>Tuesday</v>
      </c>
    </row>
    <row r="373" spans="1:6" x14ac:dyDescent="0.25">
      <c r="A373" s="2">
        <v>45832</v>
      </c>
      <c r="B373" s="1" t="str">
        <v>D3002213704</v>
      </c>
      <c r="C373" s="1" t="str">
        <v>Delivered</v>
      </c>
      <c r="D373" s="1" t="str">
        <v>MEDLIFE</v>
      </c>
      <c r="E373" s="1" t="str">
        <v>DTDC</v>
      </c>
      <c r="F373" s="1" t="str">
        <v>Tuesday</v>
      </c>
    </row>
    <row r="374" spans="1:6" x14ac:dyDescent="0.25">
      <c r="A374" s="2">
        <v>45829</v>
      </c>
      <c r="B374" s="1" t="str">
        <v>D3002213705</v>
      </c>
      <c r="C374" s="1" t="str">
        <v>Delivered</v>
      </c>
      <c r="D374" s="1" t="str">
        <v>Imtech</v>
      </c>
      <c r="E374" s="1" t="str">
        <v>DTDC</v>
      </c>
      <c r="F374" s="1" t="str">
        <v>Saturday</v>
      </c>
    </row>
    <row r="375" spans="1:6" x14ac:dyDescent="0.25">
      <c r="A375" s="2">
        <v>45867</v>
      </c>
      <c r="B375" s="1" t="str">
        <v>D3002709220</v>
      </c>
      <c r="C375" s="1" t="str">
        <v>Delivered</v>
      </c>
      <c r="D375" s="1" t="str">
        <v>IMTECH</v>
      </c>
      <c r="E375" s="1" t="str">
        <v>DTDC</v>
      </c>
      <c r="F375" s="1" t="str">
        <v>Tuesday</v>
      </c>
    </row>
    <row r="376" spans="1:6" x14ac:dyDescent="0.25">
      <c r="A376" s="2">
        <v>45852</v>
      </c>
      <c r="B376" s="1" t="str">
        <v>D3002709675</v>
      </c>
      <c r="C376" s="1" t="str">
        <v>Delivered</v>
      </c>
      <c r="D376" s="1" t="str">
        <v>Medlife</v>
      </c>
      <c r="E376" s="1" t="str">
        <v>DTDC</v>
      </c>
      <c r="F376" s="1" t="str">
        <v>Monday</v>
      </c>
    </row>
    <row r="377" spans="1:6" x14ac:dyDescent="0.25">
      <c r="A377" s="2">
        <v>45852</v>
      </c>
      <c r="B377" s="1" t="str">
        <v>D3002709676</v>
      </c>
      <c r="C377" s="1" t="str">
        <v>Delivered</v>
      </c>
      <c r="D377" s="1" t="str">
        <v>IMTECH</v>
      </c>
      <c r="E377" s="1" t="str">
        <v>DTDC</v>
      </c>
      <c r="F377" s="1" t="str">
        <v>Monday</v>
      </c>
    </row>
    <row r="378" spans="1:6" x14ac:dyDescent="0.25">
      <c r="A378" s="2">
        <v>45860</v>
      </c>
      <c r="B378" s="1" t="str">
        <v>D3002709684</v>
      </c>
      <c r="C378" s="1" t="str">
        <v>Delivered</v>
      </c>
      <c r="D378" s="1" t="str">
        <v>IMTECH</v>
      </c>
      <c r="E378" s="1" t="str">
        <v>DTDC</v>
      </c>
      <c r="F378" s="1" t="str">
        <v>Tuesday</v>
      </c>
    </row>
    <row r="379" spans="1:6" x14ac:dyDescent="0.25">
      <c r="A379" s="2">
        <v>45860</v>
      </c>
      <c r="B379" s="1" t="str">
        <v>D3002709685</v>
      </c>
      <c r="C379" s="1" t="str">
        <v>Delivered</v>
      </c>
      <c r="D379" s="1" t="str">
        <v>Essence</v>
      </c>
      <c r="E379" s="1" t="str">
        <v>DTDC</v>
      </c>
      <c r="F379" s="1" t="str">
        <v>Tuesday</v>
      </c>
    </row>
    <row r="380" spans="1:6" x14ac:dyDescent="0.25">
      <c r="A380" s="2">
        <v>45867</v>
      </c>
      <c r="B380" s="1" t="str">
        <v>D3002864036</v>
      </c>
      <c r="C380" s="1" t="str">
        <v>Delivered</v>
      </c>
      <c r="D380" s="1" t="str">
        <v>MEDLIFE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D3002864037</v>
      </c>
      <c r="C381" s="1" t="str">
        <v>Delivered</v>
      </c>
      <c r="D381" s="1" t="str">
        <v>IMTECH</v>
      </c>
      <c r="E381" s="1" t="str">
        <v>DTDC</v>
      </c>
      <c r="F381" s="1" t="str">
        <v>Tuesday</v>
      </c>
    </row>
    <row r="382" spans="1:6" x14ac:dyDescent="0.25">
      <c r="A382" s="2">
        <v>45873</v>
      </c>
      <c r="B382" s="1" t="str">
        <v>D3002864041</v>
      </c>
      <c r="C382" s="1" t="str">
        <v>Delivered</v>
      </c>
      <c r="D382" s="1" t="str">
        <v>POOJA TRADERS</v>
      </c>
      <c r="E382" s="1" t="str">
        <v>DTDC</v>
      </c>
      <c r="F382" s="1" t="str">
        <v>Monday</v>
      </c>
    </row>
    <row r="383" spans="1:6" x14ac:dyDescent="0.25">
      <c r="A383" s="2">
        <v>45871</v>
      </c>
      <c r="B383" s="1" t="str">
        <v>D3002864042</v>
      </c>
      <c r="C383" s="1" t="str">
        <v>Delivered</v>
      </c>
      <c r="D383" s="1" t="str">
        <v>Medlife</v>
      </c>
      <c r="E383" s="1" t="str">
        <v>DTDC</v>
      </c>
      <c r="F383" s="1" t="str">
        <v>Saturday</v>
      </c>
    </row>
    <row r="384" spans="1:6" x14ac:dyDescent="0.25">
      <c r="A384" s="2">
        <v>45875</v>
      </c>
      <c r="B384" s="1" t="str">
        <v>D3002864046</v>
      </c>
      <c r="C384" s="1" t="str">
        <v>Delivered</v>
      </c>
      <c r="D384" s="1" t="str">
        <v>MEDLIFE</v>
      </c>
      <c r="E384" s="1" t="str">
        <v>DTDC</v>
      </c>
      <c r="F384" s="1" t="str">
        <v>Wednesday</v>
      </c>
    </row>
    <row r="385" spans="1:6" x14ac:dyDescent="0.25">
      <c r="A385" s="2">
        <v>45901</v>
      </c>
      <c r="B385" s="1" t="str">
        <v>D3002950334</v>
      </c>
      <c r="C385" s="1" t="str">
        <v>Delivered</v>
      </c>
      <c r="D385" s="1" t="str">
        <v>IISER MOHALI</v>
      </c>
      <c r="E385" s="1" t="str">
        <v>DTDC</v>
      </c>
      <c r="F385" s="1" t="str">
        <v>Monday</v>
      </c>
    </row>
    <row r="386" spans="1:6" x14ac:dyDescent="0.25">
      <c r="A386" s="2">
        <v>45908</v>
      </c>
      <c r="B386" s="1" t="str">
        <v>D3002950414</v>
      </c>
      <c r="C386" s="1" t="str">
        <v>Delivered</v>
      </c>
      <c r="D386" s="1" t="str">
        <v>RESEARCH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D3002950415</v>
      </c>
      <c r="C387" s="1" t="str">
        <v>Delivered</v>
      </c>
      <c r="D387" s="1" t="str">
        <v>IISER MOHALI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D3002950416</v>
      </c>
      <c r="C388" s="1" t="str">
        <v>Delivered</v>
      </c>
      <c r="D388" s="1" t="str">
        <v>VECTOR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D3002950417</v>
      </c>
      <c r="C389" s="1" t="str">
        <v>Delivered</v>
      </c>
      <c r="D389" s="1" t="str">
        <v>ESSENCE</v>
      </c>
      <c r="E389" s="1" t="str">
        <v>DTDC</v>
      </c>
      <c r="F389" s="1" t="str">
        <v>Monday</v>
      </c>
    </row>
    <row r="390" spans="1:6" x14ac:dyDescent="0.25">
      <c r="A390" s="2">
        <v>45913</v>
      </c>
      <c r="B390" s="1" t="str">
        <v>D3003568451</v>
      </c>
      <c r="C390" s="1" t="str">
        <v>Delivered</v>
      </c>
      <c r="D390" s="1" t="str">
        <v>MEDLIFE</v>
      </c>
      <c r="E390" s="1" t="str">
        <v>DTDC</v>
      </c>
      <c r="F390" s="1" t="str">
        <v>Saturday</v>
      </c>
    </row>
    <row r="391" spans="1:6" x14ac:dyDescent="0.25">
      <c r="A391" s="2">
        <v>45915</v>
      </c>
      <c r="B391" s="1" t="str">
        <v>D3003568486</v>
      </c>
      <c r="C391" s="1" t="str">
        <v>Delivered</v>
      </c>
      <c r="D391" s="1" t="str">
        <v>IMTECH</v>
      </c>
      <c r="E391" s="1" t="str">
        <v>DTDC</v>
      </c>
      <c r="F391" s="1" t="str">
        <v>Monday</v>
      </c>
    </row>
    <row r="392" spans="1:6" x14ac:dyDescent="0.25">
      <c r="A392" s="2">
        <v>45915</v>
      </c>
      <c r="B392" s="1" t="str">
        <v>D3003568487</v>
      </c>
      <c r="C392" s="1" t="str">
        <v>Delivered</v>
      </c>
      <c r="D392" s="1" t="str">
        <v>RESEARCH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D3003568488</v>
      </c>
      <c r="C393" s="1" t="str">
        <v>Delivered</v>
      </c>
      <c r="D393" s="1" t="str">
        <v>VECTOR</v>
      </c>
      <c r="E393" s="1" t="str">
        <v>DTDC</v>
      </c>
      <c r="F393" s="1" t="str">
        <v>Monday</v>
      </c>
    </row>
    <row r="394" spans="1:6" x14ac:dyDescent="0.25">
      <c r="A394" s="2">
        <v>45868</v>
      </c>
      <c r="B394" s="1" t="str">
        <v>Expired</v>
      </c>
      <c r="C394" s="1" t="str">
        <v>Expired</v>
      </c>
      <c r="D394" s="1" t="str">
        <v>EXPIRED</v>
      </c>
      <c r="E394" s="1" t="str">
        <v>Other</v>
      </c>
      <c r="F394" s="1" t="str">
        <v>Wednesday</v>
      </c>
    </row>
    <row r="395" spans="1:6" x14ac:dyDescent="0.25">
      <c r="A395" s="2">
        <v>45903</v>
      </c>
      <c r="B395" s="1" t="str">
        <v>PORTER</v>
      </c>
      <c r="C395" s="1" t="str">
        <v>PORTER</v>
      </c>
      <c r="D395" s="1" t="str">
        <v>IGIB</v>
      </c>
      <c r="E395" s="1" t="str">
        <v>Other</v>
      </c>
      <c r="F395" s="1" t="str">
        <v>Wednesday</v>
      </c>
    </row>
    <row r="396" spans="1:6" x14ac:dyDescent="0.25">
      <c r="A396" s="2">
        <v>45854</v>
      </c>
      <c r="B396" s="1" t="str">
        <v>WILL BE BILLED</v>
      </c>
      <c r="C396" s="1" t="str">
        <v>PRIYANKA MADAM</v>
      </c>
      <c r="D396" s="1" t="str">
        <v>Aiims</v>
      </c>
      <c r="E396" s="1" t="str">
        <v>Other</v>
      </c>
      <c r="F396" s="1" t="str">
        <v>Wednesday</v>
      </c>
    </row>
    <row r="397" spans="1:6" x14ac:dyDescent="0.25">
      <c r="A397" s="6">
        <v>45859</v>
      </c>
      <c r="B397" t="str">
        <v>with M Bio</v>
      </c>
      <c r="C397" t="str">
        <v>With M Biotehc</v>
      </c>
      <c r="D397" t="str">
        <v>HKP</v>
      </c>
      <c r="E397" t="str">
        <v>Other</v>
      </c>
      <c r="F397" t="str">
        <v>Monday</v>
      </c>
    </row>
    <row r="398" spans="1:6" x14ac:dyDescent="0.25">
      <c r="A398" s="6" t="str">
        <v xml:space="preserve"> </v>
      </c>
      <c r="B398">
        <v>0</v>
      </c>
      <c r="C398" t="str">
        <v xml:space="preserve"> </v>
      </c>
      <c r="D398" t="e">
        <v>#N/A</v>
      </c>
      <c r="E398" t="str">
        <v>Bluedart</v>
      </c>
      <c r="F398" t="str">
        <v xml:space="preserve"> 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2025-09-24T04:52:00Z</dcterms:modified>
  <cp:contentStatus/>
</cp:coreProperties>
</file>