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753F0AA5-3DEF-40A4-BE24-97B8ABA02B93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MasterSheet!$A$1:$AC$3415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304" i="1" l="1"/>
  <c r="L3337" i="1"/>
  <c r="V3337" i="1"/>
  <c r="X3337" i="1"/>
  <c r="Y3337" i="1" s="1"/>
  <c r="Z3337" i="1"/>
  <c r="AB3337" i="1"/>
  <c r="F3337" i="1" s="1"/>
  <c r="G3337" i="1" s="1"/>
  <c r="AC3337" i="1"/>
  <c r="O3394" i="1"/>
  <c r="O3395" i="1"/>
  <c r="A224" i="20"/>
  <c r="E3415" i="1"/>
  <c r="X3414" i="1"/>
  <c r="AA3414" i="1" s="1"/>
  <c r="Z3414" i="1"/>
  <c r="AB3414" i="1"/>
  <c r="F3414" i="1" s="1"/>
  <c r="G3414" i="1" s="1"/>
  <c r="AC3414" i="1"/>
  <c r="X3415" i="1"/>
  <c r="Y3415" i="1" s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07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X3246" i="1"/>
  <c r="AA3246" i="1" s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X3273" i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AA3286" i="1" s="1"/>
  <c r="X3287" i="1"/>
  <c r="Y3287" i="1" s="1"/>
  <c r="X3288" i="1"/>
  <c r="Y3288" i="1" s="1"/>
  <c r="X3289" i="1"/>
  <c r="AA3289" i="1" s="1"/>
  <c r="X3290" i="1"/>
  <c r="Y3290" i="1" s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Y3300" i="1" s="1"/>
  <c r="X3301" i="1"/>
  <c r="AA3301" i="1" s="1"/>
  <c r="X3302" i="1"/>
  <c r="AA3302" i="1" s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X3315" i="1"/>
  <c r="Y3315" i="1" s="1"/>
  <c r="X3316" i="1"/>
  <c r="X3317" i="1"/>
  <c r="Y3317" i="1" s="1"/>
  <c r="X3318" i="1"/>
  <c r="AA3318" i="1" s="1"/>
  <c r="X3319" i="1"/>
  <c r="Y3319" i="1" s="1"/>
  <c r="X3320" i="1"/>
  <c r="AA3320" i="1" s="1"/>
  <c r="X3321" i="1"/>
  <c r="AA3321" i="1" s="1"/>
  <c r="X3322" i="1"/>
  <c r="AA3322" i="1" s="1"/>
  <c r="X3323" i="1"/>
  <c r="Y3323" i="1" s="1"/>
  <c r="X3324" i="1"/>
  <c r="AA3324" i="1" s="1"/>
  <c r="X3325" i="1"/>
  <c r="Y3325" i="1" s="1"/>
  <c r="X3326" i="1"/>
  <c r="Y3326" i="1" s="1"/>
  <c r="X3327" i="1"/>
  <c r="AA3327" i="1" s="1"/>
  <c r="X3328" i="1"/>
  <c r="AA3328" i="1" s="1"/>
  <c r="X3329" i="1"/>
  <c r="Y3329" i="1" s="1"/>
  <c r="X3330" i="1"/>
  <c r="Y3330" i="1" s="1"/>
  <c r="X3331" i="1"/>
  <c r="AA3331" i="1" s="1"/>
  <c r="X3332" i="1"/>
  <c r="AA3332" i="1" s="1"/>
  <c r="X3333" i="1"/>
  <c r="AA3333" i="1" s="1"/>
  <c r="X3334" i="1"/>
  <c r="AA3334" i="1" s="1"/>
  <c r="X3335" i="1"/>
  <c r="AA3335" i="1" s="1"/>
  <c r="X3336" i="1"/>
  <c r="AA3336" i="1" s="1"/>
  <c r="X3338" i="1"/>
  <c r="AA3338" i="1" s="1"/>
  <c r="X3339" i="1"/>
  <c r="AA3339" i="1" s="1"/>
  <c r="X3340" i="1"/>
  <c r="AA3340" i="1" s="1"/>
  <c r="X3341" i="1"/>
  <c r="AA3341" i="1" s="1"/>
  <c r="X3342" i="1"/>
  <c r="AA3342" i="1" s="1"/>
  <c r="X3343" i="1"/>
  <c r="Y3343" i="1" s="1"/>
  <c r="X3344" i="1"/>
  <c r="AA3344" i="1" s="1"/>
  <c r="X3345" i="1"/>
  <c r="AA3345" i="1" s="1"/>
  <c r="X3346" i="1"/>
  <c r="Y3346" i="1" s="1"/>
  <c r="X3347" i="1"/>
  <c r="Y3347" i="1" s="1"/>
  <c r="X3348" i="1"/>
  <c r="Y3348" i="1" s="1"/>
  <c r="X3349" i="1"/>
  <c r="AA3349" i="1" s="1"/>
  <c r="X3350" i="1"/>
  <c r="AA3350" i="1" s="1"/>
  <c r="X3351" i="1"/>
  <c r="AA3351" i="1" s="1"/>
  <c r="X3352" i="1"/>
  <c r="Y3352" i="1" s="1"/>
  <c r="X3353" i="1"/>
  <c r="AA3353" i="1" s="1"/>
  <c r="X3354" i="1"/>
  <c r="AA3354" i="1" s="1"/>
  <c r="X3355" i="1"/>
  <c r="Y3355" i="1" s="1"/>
  <c r="X3356" i="1"/>
  <c r="Y3356" i="1" s="1"/>
  <c r="X3357" i="1"/>
  <c r="AA3357" i="1" s="1"/>
  <c r="X3358" i="1"/>
  <c r="Y3358" i="1" s="1"/>
  <c r="X3359" i="1"/>
  <c r="Y3359" i="1" s="1"/>
  <c r="X3360" i="1"/>
  <c r="AA3360" i="1" s="1"/>
  <c r="X3361" i="1"/>
  <c r="AA3361" i="1" s="1"/>
  <c r="X3362" i="1"/>
  <c r="Y3362" i="1" s="1"/>
  <c r="X3363" i="1"/>
  <c r="AA3363" i="1" s="1"/>
  <c r="X3364" i="1"/>
  <c r="Y3364" i="1" s="1"/>
  <c r="X3365" i="1"/>
  <c r="AA3365" i="1" s="1"/>
  <c r="X3367" i="1"/>
  <c r="AA3367" i="1" s="1"/>
  <c r="X3368" i="1"/>
  <c r="AA3368" i="1" s="1"/>
  <c r="X3369" i="1"/>
  <c r="Y3369" i="1" s="1"/>
  <c r="X3370" i="1"/>
  <c r="AA3370" i="1" s="1"/>
  <c r="X3371" i="1"/>
  <c r="AA3371" i="1" s="1"/>
  <c r="X3372" i="1"/>
  <c r="AA3372" i="1" s="1"/>
  <c r="X3373" i="1"/>
  <c r="Y3373" i="1" s="1"/>
  <c r="X3374" i="1"/>
  <c r="AA3374" i="1" s="1"/>
  <c r="X3375" i="1"/>
  <c r="AA3375" i="1" s="1"/>
  <c r="X3376" i="1"/>
  <c r="Y3376" i="1" s="1"/>
  <c r="X3377" i="1"/>
  <c r="Y3377" i="1" s="1"/>
  <c r="X3378" i="1"/>
  <c r="AA3378" i="1" s="1"/>
  <c r="X3379" i="1"/>
  <c r="Y3379" i="1" s="1"/>
  <c r="X3380" i="1"/>
  <c r="Y3380" i="1" s="1"/>
  <c r="X3381" i="1"/>
  <c r="Y3381" i="1" s="1"/>
  <c r="X3382" i="1"/>
  <c r="AA3382" i="1" s="1"/>
  <c r="X3383" i="1"/>
  <c r="AA3383" i="1" s="1"/>
  <c r="X3384" i="1"/>
  <c r="AA3384" i="1" s="1"/>
  <c r="X3385" i="1"/>
  <c r="Y3385" i="1" s="1"/>
  <c r="X3386" i="1"/>
  <c r="AA3386" i="1" s="1"/>
  <c r="X3387" i="1"/>
  <c r="AA3387" i="1" s="1"/>
  <c r="X3388" i="1"/>
  <c r="AA3388" i="1" s="1"/>
  <c r="X3389" i="1"/>
  <c r="Y3389" i="1" s="1"/>
  <c r="X3390" i="1"/>
  <c r="AA3390" i="1" s="1"/>
  <c r="X3391" i="1"/>
  <c r="AA3391" i="1" s="1"/>
  <c r="X3392" i="1"/>
  <c r="Y3392" i="1" s="1"/>
  <c r="X3393" i="1"/>
  <c r="AA3393" i="1" s="1"/>
  <c r="X3394" i="1"/>
  <c r="AA3394" i="1" s="1"/>
  <c r="X3395" i="1"/>
  <c r="Y3395" i="1" s="1"/>
  <c r="X3396" i="1"/>
  <c r="Y3396" i="1" s="1"/>
  <c r="X3397" i="1"/>
  <c r="AA3397" i="1" s="1"/>
  <c r="X3398" i="1"/>
  <c r="AA3398" i="1" s="1"/>
  <c r="X3399" i="1"/>
  <c r="Y3399" i="1" s="1"/>
  <c r="X3400" i="1"/>
  <c r="AA3400" i="1" s="1"/>
  <c r="X3401" i="1"/>
  <c r="AA3401" i="1" s="1"/>
  <c r="X3402" i="1"/>
  <c r="AA3402" i="1" s="1"/>
  <c r="X3403" i="1"/>
  <c r="AA3403" i="1" s="1"/>
  <c r="X3404" i="1"/>
  <c r="AA3404" i="1" s="1"/>
  <c r="X3405" i="1"/>
  <c r="Y3405" i="1" s="1"/>
  <c r="X3406" i="1"/>
  <c r="AA3406" i="1" s="1"/>
  <c r="X3407" i="1"/>
  <c r="Y3407" i="1" s="1"/>
  <c r="X3408" i="1"/>
  <c r="Y3408" i="1" s="1"/>
  <c r="X3409" i="1"/>
  <c r="AA3409" i="1" s="1"/>
  <c r="X3410" i="1"/>
  <c r="Y3410" i="1" s="1"/>
  <c r="AA3411" i="1"/>
  <c r="X3412" i="1"/>
  <c r="AA3412" i="1" s="1"/>
  <c r="X3413" i="1"/>
  <c r="Y3413" i="1" s="1"/>
  <c r="AA24" i="1"/>
  <c r="Y3080" i="1"/>
  <c r="AA3189" i="1"/>
  <c r="Y3238" i="1"/>
  <c r="AA3316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170" i="1" l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S30" i="19"/>
  <c r="S31" i="19"/>
  <c r="S32" i="19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J2795" i="25" s="1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09" i="25" l="1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A477" i="19" l="1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S23" i="19" l="1"/>
  <c r="S27" i="19"/>
  <c r="S24" i="19"/>
  <c r="S28" i="19"/>
  <c r="S25" i="19"/>
  <c r="S29" i="19"/>
  <c r="S22" i="19"/>
  <c r="S26" i="19"/>
  <c r="A1" i="3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l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<sst xmlns="http://schemas.openxmlformats.org/spreadsheetml/2006/main" count="23284" uniqueCount="5050">
  <si>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</si>
  <si>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</si>
  <si>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</si>
  <si>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</si>
  <si>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</si>
  <si>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</si>
  <si>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</si>
  <si>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</si>
  <si>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</si>
  <si>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</si>
  <si>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</si>
  <si>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</si>
  <si>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</si>
  <si>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</si>
  <si>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</si>
  <si>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</si>
  <si>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</si>
  <si>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</si>
  <si>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</si>
  <si>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</si>
  <si>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</si>
  <si>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</si>
  <si>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</si>
  <si>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</si>
  <si>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</si>
  <si>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</si>
  <si>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</si>
  <si>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</si>
  <si>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</si>
  <si>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</si>
  <si>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</si>
  <si>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</si>
  <si>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</si>
  <si>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</si>
  <si>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</si>
  <si>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</si>
  <si>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</si>
  <si>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</si>
  <si>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</si>
  <si>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</si>
  <si>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</si>
  <si>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</si>
  <si>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</si>
  <si>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</si>
  <si>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</si>
  <si>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</si>
  <si>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</si>
  <si>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</si>
  <si>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</si>
  <si>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</si>
  <si>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</si>
  <si>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</si>
  <si>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</si>
  <si>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</si>
  <si>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</si>
  <si>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</si>
  <si>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</si>
  <si>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</si>
  <si>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</si>
  <si>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</si>
  <si>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</si>
  <si>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</si>
  <si>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</si>
  <si>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</si>
  <si>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</si>
  <si>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</si>
  <si>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</si>
  <si>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</si>
  <si>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</si>
  <si>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</si>
  <si>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</si>
  <si>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</si>
  <si>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</si>
  <si>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</si>
  <si>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</si>
  <si>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</si>
  <si>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</si>
  <si>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</si>
  <si>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</si>
  <si>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</si>
  <si>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</si>
  <si>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</si>
  <si>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</si>
  <si>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</si>
  <si>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</si>
  <si>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</si>
  <si>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</si>
  <si>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</si>
  <si>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</si>
  <si>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</si>
  <si>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</si>
  <si>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</si>
  <si>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</si>
  <si>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</si>
  <si>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</si>
  <si>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</si>
  <si>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</si>
  <si>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</si>
  <si>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</si>
  <si>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</si>
  <si>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</si>
  <si>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</si>
  <si>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</si>
  <si>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</si>
  <si>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</si>
  <si>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</si>
  <si>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</si>
  <si>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</si>
  <si>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</si>
  <si>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</si>
  <si>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</si>
  <si>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</si>
  <si>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</si>
  <si>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</si>
  <si>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</si>
  <si>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</si>
  <si>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</si>
  <si>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</si>
  <si>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</si>
  <si>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</si>
  <si>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</si>
  <si>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</si>
  <si>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</si>
  <si>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</si>
  <si>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</si>
  <si>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</si>
  <si>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</si>
  <si>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</si>
  <si>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</si>
  <si>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</si>
  <si>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</si>
  <si>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</si>
  <si>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</si>
  <si>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</si>
  <si>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</si>
  <si>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</si>
  <si>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</si>
  <si>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</si>
  <si>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</si>
  <si>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</si>
  <si>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</si>
  <si>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</si>
  <si>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</si>
  <si>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</si>
  <si>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</si>
  <si>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</si>
  <si>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</si>
  <si>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</si>
  <si>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</si>
  <si>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</si>
  <si>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</si>
  <si>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</si>
  <si>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</si>
  <si>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</si>
  <si>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</si>
  <si>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</si>
  <si>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</si>
  <si>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</si>
  <si>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</si>
  <si>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</si>
  <si>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</si>
  <si>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</si>
  <si>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</si>
  <si>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</si>
  <si>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</si>
  <si>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</si>
  <si>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</si>
  <si>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</si>
  <si>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</si>
  <si>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</si>
  <si>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</si>
  <si>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</si>
  <si>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</si>
  <si>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</si>
  <si>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</si>
  <si>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</si>
  <si>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</si>
  <si>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</si>
  <si>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</si>
  <si>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</si>
  <si>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</si>
  <si>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</si>
  <si>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</si>
  <si>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</si>
  <si>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</si>
  <si>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</si>
  <si>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</si>
  <si>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</si>
  <si>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</si>
  <si>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</si>
  <si>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</si>
  <si>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</si>
  <si>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</si>
  <si>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</si>
  <si>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</si>
  <si>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</si>
  <si>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</si>
  <si>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</si>
  <si>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</si>
  <si>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</si>
  <si>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</si>
  <si>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</si>
  <si>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</si>
  <si>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</si>
  <si>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</si>
  <si>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</si>
  <si>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</si>
  <si>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</si>
  <si>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</si>
  <si>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</si>
  <si>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</si>
  <si>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</si>
  <si>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</si>
  <si>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</si>
  <si>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</si>
  <si>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</si>
  <si>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</si>
  <si>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</si>
  <si>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</si>
  <si>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</si>
  <si>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</si>
  <si>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</si>
  <si>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</si>
  <si>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</si>
  <si>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</si>
  <si>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</si>
  <si>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</si>
  <si>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</si>
  <si>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</si>
  <si>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</si>
  <si>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</si>
  <si>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</si>
  <si>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</si>
  <si>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</si>
  <si>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</si>
  <si>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</si>
  <si>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</si>
  <si>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</si>
  <si>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</si>
  <si>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</si>
  <si>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</si>
  <si>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</si>
  <si>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</si>
  <si>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</si>
  <si>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</si>
  <si>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</si>
  <si>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</si>
  <si>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</si>
  <si>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</si>
  <si>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</si>
  <si>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</si>
  <si>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</si>
  <si>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</si>
  <si>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</si>
  <si>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</si>
  <si>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</si>
  <si>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</si>
  <si>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</si>
  <si>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</si>
  <si>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</si>
  <si>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</si>
  <si>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</si>
  <si>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</si>
  <si>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</si>
  <si>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</si>
  <si>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</si>
  <si>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</si>
  <si>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</si>
  <si>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</si>
  <si>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</si>
  <si>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</si>
  <si>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</si>
  <si>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</si>
  <si>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</si>
  <si>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</si>
  <si>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</si>
  <si>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</si>
  <si>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</si>
  <si>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</si>
  <si>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</si>
  <si>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</si>
  <si>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</si>
  <si>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</si>
  <si>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</si>
  <si>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</si>
  <si>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</si>
  <si>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</si>
  <si>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</si>
  <si>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</si>
  <si>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</si>
  <si>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</si>
  <si>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</si>
  <si>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</si>
  <si>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</si>
  <si>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</si>
  <si>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</si>
  <si>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</si>
  <si>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</si>
  <si>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</si>
  <si>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</si>
  <si>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</si>
  <si>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</si>
  <si>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</si>
  <si>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</si>
  <si>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</si>
  <si>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</si>
  <si>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</si>
  <si>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</si>
  <si>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</si>
  <si>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</si>
  <si>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</si>
  <si>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</si>
  <si>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</si>
  <si>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</si>
  <si>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</si>
  <si>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</si>
  <si>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</si>
  <si>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</si>
  <si>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</si>
  <si>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</si>
  <si>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</si>
  <si>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</si>
  <si>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</si>
  <si>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</si>
  <si>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</si>
  <si>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</si>
  <si>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</si>
  <si>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</si>
  <si>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</si>
  <si>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</si>
  <si>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</si>
  <si>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</si>
  <si>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</si>
  <si>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</si>
  <si>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</si>
  <si>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</si>
  <si>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</si>
  <si>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</si>
  <si>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</si>
  <si>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</si>
  <si>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</si>
  <si>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</si>
  <si>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</si>
  <si>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</si>
  <si>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</si>
  <si>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</si>
  <si>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</si>
  <si>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</si>
  <si>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</si>
  <si>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</si>
  <si>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</si>
  <si>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</si>
  <si>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</si>
  <si>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</si>
  <si>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</si>
  <si>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</si>
  <si>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</si>
  <si>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</si>
  <si>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</si>
  <si>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</si>
  <si>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</si>
  <si>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</si>
  <si>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</si>
  <si>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</si>
  <si>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</si>
  <si>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</si>
  <si>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</si>
  <si>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</si>
  <si>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</si>
  <si>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</si>
  <si>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</si>
  <si>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</si>
  <si>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</si>
  <si>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</si>
  <si>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</si>
  <si>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</si>
  <si>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</si>
  <si>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</si>
  <si>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</si>
  <si>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</si>
  <si>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</si>
  <si>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</si>
  <si>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</si>
  <si>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</si>
  <si>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</si>
  <si>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</si>
  <si>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</si>
  <si>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</si>
  <si>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</si>
  <si>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</si>
  <si>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</si>
  <si>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</si>
  <si>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</si>
  <si>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</si>
  <si>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</si>
  <si>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</si>
  <si>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</si>
  <si>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</si>
  <si>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</si>
  <si>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</si>
  <si>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</si>
  <si>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</si>
  <si>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</si>
  <si>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</si>
  <si>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</si>
  <si>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</si>
  <si>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</si>
  <si>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</si>
  <si>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</si>
  <si>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</si>
  <si>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</si>
  <si>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</si>
  <si>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</si>
  <si>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</si>
  <si>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</si>
  <si>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</si>
  <si>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</si>
  <si>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</si>
  <si>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</si>
  <si>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</si>
  <si>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</si>
  <si>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</si>
  <si>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</si>
  <si>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</si>
  <si>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</si>
  <si>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</si>
  <si>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</si>
  <si>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</si>
  <si>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</si>
  <si>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</si>
  <si>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</si>
  <si>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</si>
  <si>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</si>
  <si>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</si>
  <si>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</si>
  <si>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</si>
  <si>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</si>
  <si>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</si>
  <si>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</si>
  <si>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</si>
  <si>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</si>
  <si>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</si>
  <si>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</si>
  <si>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</si>
  <si>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</si>
  <si>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</si>
  <si>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</si>
  <si>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</si>
  <si>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</si>
  <si>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</si>
  <si>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</si>
  <si>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</si>
  <si>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</si>
  <si>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</si>
  <si>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</si>
  <si>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</si>
  <si>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</si>
  <si>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</si>
  <si>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</si>
  <si>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</si>
  <si>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</si>
  <si>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</si>
  <si>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</si>
  <si>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</si>
  <si>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</si>
  <si>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</si>
  <si>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</si>
  <si>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</si>
  <si>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</si>
  <si>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</si>
  <si>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</si>
  <si>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</si>
  <si>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</si>
  <si>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</si>
  <si>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</si>
  <si>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</si>
  <si>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</si>
  <si>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</si>
  <si>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</si>
  <si>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</si>
  <si>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</si>
  <si>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</si>
  <si>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</si>
  <si>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</si>
  <si>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</si>
  <si>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</si>
  <si>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</si>
  <si>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</si>
  <si>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</si>
  <si>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</si>
  <si>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</si>
  <si>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</si>
  <si>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</si>
  <si>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</si>
  <si>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</si>
  <si>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</si>
  <si>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</si>
  <si>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</si>
  <si>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</si>
  <si>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</si>
  <si>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</si>
  <si>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</si>
  <si>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</si>
  <si>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</si>
  <si>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</si>
  <si>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</si>
  <si>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</si>
  <si>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</si>
  <si>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</si>
  <si>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</si>
  <si>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</si>
  <si>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</si>
  <si>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</si>
  <si>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</si>
  <si>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</si>
  <si>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</si>
  <si>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</si>
  <si>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</si>
  <si>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</si>
  <si>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</si>
  <si>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</si>
  <si>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</si>
  <si>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</si>
  <si>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</si>
  <si>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</si>
  <si>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</si>
  <si>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</si>
  <si>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</si>
  <si>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</si>
  <si>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</si>
  <si>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</si>
  <si>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</si>
  <si>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</si>
  <si>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</si>
  <si>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</si>
  <si>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</si>
  <si>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</si>
  <si>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</si>
  <si>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</si>
  <si>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</si>
  <si>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</si>
  <si>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</si>
  <si>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</si>
  <si>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</si>
  <si>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</si>
  <si>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</si>
  <si>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</si>
  <si>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</si>
  <si>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</si>
  <si>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</si>
  <si>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</si>
  <si>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</si>
  <si>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</si>
  <si>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</si>
  <si>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</si>
  <si>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</si>
  <si>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</si>
  <si>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</si>
  <si>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</si>
  <si>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</si>
  <si>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</si>
  <si>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</si>
  <si>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</si>
  <si>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</si>
  <si>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</si>
  <si>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</si>
  <si>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</si>
  <si>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</si>
  <si>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</si>
  <si>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</si>
  <si>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</si>
  <si>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</si>
  <si>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</si>
  <si>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</si>
  <si>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</si>
  <si>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</si>
  <si>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</si>
  <si>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</si>
  <si>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</si>
  <si>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</si>
  <si>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</si>
  <si>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</si>
  <si>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</si>
  <si>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</si>
  <si>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</si>
  <si>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</si>
  <si>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</si>
  <si>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</si>
  <si>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</si>
  <si>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</si>
  <si>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</si>
  <si>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</si>
  <si>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</si>
  <si>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</si>
  <si>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</si>
  <si>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</si>
  <si>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</si>
  <si>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</si>
  <si>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</si>
  <si>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</si>
  <si>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</si>
  <si>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</si>
  <si>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</si>
  <si>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</si>
  <si>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</si>
  <si>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</si>
  <si>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</si>
  <si>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</si>
  <si>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</si>
  <si>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</si>
  <si>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</si>
  <si>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</si>
  <si>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</si>
  <si>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</si>
  <si>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</si>
  <si>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</si>
  <si>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</si>
  <si>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</si>
  <si>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</si>
  <si>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</si>
  <si>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</si>
  <si>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</si>
  <si>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</si>
  <si>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</si>
  <si>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</si>
  <si>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</si>
  <si>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</si>
  <si>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</si>
  <si>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</si>
  <si>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</si>
  <si>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</si>
  <si>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</si>
  <si>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</si>
  <si>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</si>
  <si>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</si>
  <si>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</si>
  <si>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</si>
  <si>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</si>
  <si>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</si>
  <si>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</si>
  <si>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</si>
  <si>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</si>
  <si>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</si>
  <si>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</si>
  <si>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</si>
  <si>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</si>
  <si>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</si>
  <si>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</si>
  <si>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</si>
  <si>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</si>
  <si>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</si>
  <si>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</si>
  <si>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</si>
  <si>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</si>
  <si>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</si>
  <si>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</si>
  <si>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</si>
  <si>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</si>
  <si>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</si>
  <si>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</si>
  <si>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</si>
  <si>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</si>
  <si>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</si>
  <si>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</si>
  <si>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</si>
  <si>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</si>
  <si>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</si>
  <si>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</si>
  <si>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</si>
  <si>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</si>
  <si>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</si>
  <si>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</si>
  <si>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</si>
  <si>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</si>
  <si>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</si>
  <si>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</si>
  <si>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</si>
  <si>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</si>
  <si>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</si>
  <si>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</si>
  <si>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</si>
  <si>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</si>
  <si>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</si>
  <si>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</si>
  <si>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</si>
  <si>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</si>
  <si>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</si>
  <si>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</si>
  <si>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</si>
  <si>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</si>
  <si>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</si>
  <si>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</si>
  <si>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</si>
  <si>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</si>
  <si>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</si>
  <si>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</si>
  <si>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</si>
  <si>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</si>
  <si>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</si>
  <si>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</si>
  <si>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</si>
  <si>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</si>
  <si>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</si>
  <si>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</si>
  <si>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</si>
  <si>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</si>
  <si>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</si>
  <si>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</si>
  <si>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</si>
  <si>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</si>
  <si>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</si>
  <si>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</si>
  <si>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</si>
  <si>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</si>
  <si>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</si>
  <si>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</si>
  <si>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</si>
  <si>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</si>
  <si>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</si>
  <si>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</si>
  <si>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</si>
  <si>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</si>
  <si>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</si>
  <si>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</si>
  <si>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</si>
  <si>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</si>
  <si>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</si>
  <si>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</si>
  <si>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</si>
  <si>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</si>
  <si>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</si>
  <si>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</si>
  <si>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</si>
  <si>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</si>
  <si>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</si>
  <si>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</si>
  <si>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</si>
  <si>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</si>
  <si>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</si>
  <si>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</si>
  <si>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</si>
  <si>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</si>
  <si>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</si>
  <si>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</si>
  <si>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</si>
  <si>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</si>
  <si>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</si>
  <si>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</si>
  <si>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</si>
  <si>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</si>
  <si>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</si>
  <si>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</si>
  <si>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</si>
  <si>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</si>
  <si>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</si>
  <si>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</si>
  <si>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</si>
  <si>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</si>
  <si>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</si>
  <si>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</si>
  <si>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</si>
  <si>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</si>
  <si>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</si>
  <si>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</si>
  <si>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</si>
  <si>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</si>
  <si>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</si>
  <si>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</si>
  <si>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</si>
  <si>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</si>
  <si>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</si>
  <si>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</si>
  <si>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</si>
  <si>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</si>
  <si>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</si>
  <si>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</si>
  <si>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</si>
  <si>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</si>
  <si>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</si>
  <si>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</si>
  <si>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</si>
  <si>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</si>
  <si>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</si>
  <si>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</si>
  <si>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</si>
  <si>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</si>
  <si>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</si>
  <si>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</si>
  <si>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</si>
  <si>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</si>
  <si>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</si>
  <si>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</si>
  <si>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</si>
  <si>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</si>
  <si>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</si>
  <si>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</si>
  <si>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</si>
  <si>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</si>
  <si>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</si>
  <si>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</si>
  <si>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</si>
  <si>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</si>
  <si>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</si>
  <si>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</si>
  <si>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</si>
  <si>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</si>
  <si>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</si>
  <si>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</si>
  <si>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</si>
  <si>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</si>
  <si>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</si>
  <si>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</si>
  <si>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</si>
  <si>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</si>
  <si>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</si>
  <si>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</si>
  <si>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</si>
  <si>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</si>
  <si>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</si>
  <si>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</si>
  <si>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</si>
  <si>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</si>
  <si>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</si>
  <si>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</si>
  <si>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</si>
  <si>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</si>
  <si>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</si>
  <si>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</si>
  <si>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</si>
  <si>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</si>
  <si>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</si>
  <si>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</si>
  <si>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</si>
  <si>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</si>
  <si>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</si>
  <si>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</si>
  <si>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</si>
  <si>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</si>
  <si>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</si>
  <si>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</si>
  <si>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</si>
  <si>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</si>
  <si>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</si>
  <si>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</si>
  <si>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</si>
  <si>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</si>
  <si>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</si>
  <si>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</si>
  <si>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</si>
  <si>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</si>
  <si>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</si>
  <si>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</si>
  <si>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</si>
  <si>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</si>
  <si>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</si>
  <si>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</si>
  <si>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</si>
  <si>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</si>
  <si>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</si>
  <si>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</si>
  <si>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</si>
  <si>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</si>
  <si>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</si>
  <si>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</si>
  <si>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</si>
  <si>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</si>
  <si>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</si>
  <si>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</si>
  <si>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</si>
  <si>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</si>
  <si>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</si>
  <si>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</si>
  <si>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</si>
  <si>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</si>
  <si>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</si>
  <si>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</si>
  <si>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</si>
  <si>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</si>
  <si>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</si>
  <si>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</si>
  <si>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</si>
  <si>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</si>
  <si>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</si>
  <si>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</si>
  <si>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</si>
  <si>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</si>
  <si>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</si>
  <si>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</si>
  <si>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</si>
  <si>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</si>
  <si>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</si>
  <si>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</si>
  <si>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</si>
  <si>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</si>
  <si>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</si>
  <si>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</si>
  <si>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</si>
  <si>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</si>
  <si>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</si>
  <si>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</si>
  <si>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</si>
  <si>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</si>
  <si>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</si>
  <si>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</si>
  <si>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</si>
  <si>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</si>
  <si>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</si>
  <si>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</si>
  <si>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</si>
  <si>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</si>
  <si>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</si>
  <si>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</si>
  <si>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</si>
  <si>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</si>
  <si>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</si>
  <si>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</si>
  <si>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</si>
  <si>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</si>
  <si>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</si>
  <si>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</si>
  <si>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</si>
  <si>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</si>
  <si>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</si>
  <si>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</si>
  <si>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</si>
  <si>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</si>
  <si>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</si>
  <si>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</si>
  <si>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</si>
  <si>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</si>
  <si>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</si>
  <si>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</si>
  <si>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</si>
  <si>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</si>
  <si>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</si>
  <si>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</si>
  <si>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</si>
  <si>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</si>
  <si>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</si>
  <si>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</si>
  <si>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</si>
  <si>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</si>
  <si>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</si>
  <si>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</si>
  <si>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</si>
  <si>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</si>
  <si>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</si>
  <si>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</si>
  <si>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</si>
  <si>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</si>
  <si>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</si>
  <si>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</si>
  <si>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</si>
  <si>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</si>
  <si>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</si>
  <si>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</si>
  <si>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</si>
  <si>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</si>
  <si>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</si>
  <si>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</si>
  <si>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</si>
  <si>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</si>
  <si>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</si>
  <si>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</si>
  <si>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</si>
  <si>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</si>
  <si>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</si>
  <si>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</si>
  <si>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</si>
  <si>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</si>
  <si>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</si>
  <si>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</si>
  <si>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</si>
  <si>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</si>
  <si>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</si>
  <si>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</si>
  <si>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</si>
  <si>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</si>
  <si>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</si>
  <si>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</si>
  <si>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</si>
  <si>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</si>
  <si>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</si>
  <si>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</si>
  <si>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</si>
  <si>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</si>
  <si>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</si>
  <si>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</si>
  <si>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</si>
  <si>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</si>
  <si>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</si>
  <si>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</si>
  <si>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</si>
  <si>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</si>
  <si>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</si>
  <si>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</si>
  <si>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</si>
  <si>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</si>
  <si>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</si>
  <si>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</si>
  <si>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</si>
  <si>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</si>
  <si>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</si>
  <si>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</si>
  <si>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</si>
  <si>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</si>
  <si>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</si>
  <si>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</si>
  <si>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</si>
  <si>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</si>
  <si>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</si>
  <si>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</si>
  <si>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</si>
  <si>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</si>
  <si>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</si>
  <si>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</si>
  <si>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</si>
  <si>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</si>
  <si>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</si>
  <si>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</si>
  <si>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</si>
  <si>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</si>
  <si>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</si>
  <si>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</si>
  <si>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</si>
  <si>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</si>
  <si>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</si>
  <si>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</si>
  <si>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</si>
  <si>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</si>
  <si>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</si>
  <si>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</si>
  <si>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</si>
  <si>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</si>
  <si>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</si>
  <si>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</si>
  <si>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</si>
  <si>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</si>
  <si>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</si>
  <si>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</si>
  <si>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</si>
  <si>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</si>
  <si>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</si>
  <si>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</si>
  <si>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</si>
  <si>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</si>
  <si>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</si>
  <si>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</si>
  <si>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</si>
  <si>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</si>
  <si>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</si>
  <si>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</si>
  <si>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</si>
  <si>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</si>
  <si>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</si>
  <si>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</si>
  <si>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</si>
  <si>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</si>
  <si>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</si>
  <si>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</si>
  <si>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</si>
  <si>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</si>
  <si>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</si>
  <si>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</si>
  <si>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</si>
  <si>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</si>
  <si>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</si>
  <si>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</si>
  <si>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</si>
  <si>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</si>
  <si>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</si>
  <si>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</si>
  <si>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</si>
  <si>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</si>
  <si>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</si>
  <si>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</si>
  <si>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</si>
  <si>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</si>
  <si>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</si>
  <si>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</si>
  <si>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</si>
  <si>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</si>
  <si>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</si>
  <si>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</si>
  <si>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</si>
  <si>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</si>
  <si>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</si>
  <si>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</si>
  <si>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</si>
  <si>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</si>
  <si>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</si>
  <si>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</si>
  <si>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</si>
  <si>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</si>
  <si>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</si>
  <si>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</si>
  <si>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</si>
  <si>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</si>
  <si>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</si>
  <si>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</si>
  <si>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</si>
  <si>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</si>
  <si>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</si>
  <si>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</si>
  <si>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</si>
  <si>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</si>
  <si>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</si>
  <si>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</si>
  <si>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</si>
  <si>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</si>
  <si>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</si>
  <si>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</si>
  <si>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</si>
  <si>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</si>
  <si>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</si>
  <si>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</si>
  <si>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</si>
  <si>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</si>
  <si>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</si>
  <si>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</si>
  <si>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</si>
  <si>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</si>
  <si>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</si>
  <si>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</si>
  <si>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</si>
  <si>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</si>
  <si>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</si>
  <si>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</si>
  <si>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</si>
  <si>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</si>
  <si>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</si>
  <si>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</si>
  <si>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</si>
  <si>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</si>
  <si>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</si>
  <si>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</si>
  <si>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</si>
  <si>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</si>
  <si>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</si>
  <si>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</si>
  <si>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</si>
  <si>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</si>
  <si>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</si>
  <si>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</si>
  <si>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</si>
  <si>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</si>
  <si>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</si>
  <si>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</si>
  <si>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</si>
  <si>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</si>
  <si>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</si>
  <si>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</si>
  <si>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</si>
  <si>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</si>
  <si>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</si>
  <si>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</si>
  <si>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</si>
  <si>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</si>
  <si>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</si>
  <si>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</si>
  <si>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</si>
  <si>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</si>
  <si>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</si>
  <si>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</si>
  <si>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</si>
  <si>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</si>
  <si>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</si>
  <si>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</si>
  <si>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</si>
  <si>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</si>
  <si>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</si>
  <si>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</si>
  <si>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</si>
  <si>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</si>
  <si>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</si>
  <si>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</si>
  <si>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</si>
  <si>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</si>
  <si>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</si>
  <si>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</si>
  <si>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</si>
  <si>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</si>
  <si>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</si>
  <si>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</si>
  <si>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</si>
  <si>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</si>
  <si>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</si>
  <si>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</si>
  <si>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</si>
  <si>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</si>
  <si>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</si>
  <si>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</si>
  <si>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</si>
  <si>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</si>
  <si>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</si>
  <si>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</si>
  <si>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</si>
  <si>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</si>
  <si>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</si>
  <si>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</si>
  <si>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</si>
  <si>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</si>
  <si>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</si>
  <si>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</si>
  <si>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</si>
  <si>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</si>
  <si>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</si>
  <si>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</si>
  <si>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</si>
  <si>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</si>
  <si>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</si>
  <si>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</si>
  <si>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</si>
  <si>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</si>
  <si>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</si>
  <si>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</si>
  <si>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</si>
  <si>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</si>
  <si>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</si>
  <si>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</si>
  <si>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</si>
  <si>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</si>
  <si>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</si>
  <si>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</si>
  <si>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</si>
  <si>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</si>
  <si>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</si>
  <si>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</si>
  <si>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</si>
  <si>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</si>
  <si>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</si>
  <si>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</si>
  <si>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</si>
  <si>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</si>
  <si>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</si>
  <si>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</si>
  <si>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</si>
  <si>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</si>
  <si>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</si>
  <si>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</si>
  <si>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</si>
  <si>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</si>
  <si>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</si>
  <si>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</si>
  <si>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</si>
  <si>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</si>
  <si>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</si>
  <si>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</si>
  <si>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</si>
  <si>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</si>
  <si>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</si>
  <si>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</si>
  <si>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</si>
  <si>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</si>
  <si>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</si>
  <si>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</si>
  <si>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</si>
  <si>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</si>
  <si>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</si>
  <si>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</si>
  <si>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</si>
  <si>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</si>
  <si>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</si>
  <si>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</si>
  <si>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</si>
  <si>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</si>
  <si>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</si>
  <si>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</si>
  <si>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</si>
  <si>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</si>
  <si>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</si>
  <si>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</si>
  <si>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</si>
  <si>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</si>
  <si>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</si>
  <si>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</si>
  <si>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</si>
  <si>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</si>
  <si>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</si>
  <si>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</si>
  <si>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</si>
  <si>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</si>
  <si>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</si>
  <si>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</si>
  <si>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</si>
  <si>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</si>
  <si>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</si>
  <si>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</si>
  <si>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</si>
  <si>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</si>
  <si>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</si>
  <si>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</si>
  <si>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</si>
  <si>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</si>
  <si>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</si>
  <si>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</si>
  <si>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</si>
  <si>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</si>
  <si>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</si>
  <si>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</si>
  <si>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</si>
  <si>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</si>
  <si>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</si>
  <si>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</si>
  <si>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</si>
  <si>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</si>
  <si>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</si>
  <si>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</si>
  <si>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</si>
  <si>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</si>
  <si>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</si>
  <si>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</si>
  <si>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</si>
  <si>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</si>
  <si>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</si>
  <si>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</si>
  <si>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</si>
  <si>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</si>
  <si>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</si>
  <si>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</si>
  <si>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</si>
  <si>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</si>
  <si>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</si>
  <si>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</si>
  <si>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</si>
  <si>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</si>
  <si>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</si>
  <si>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</si>
  <si>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</si>
  <si>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</si>
  <si>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</si>
  <si>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</si>
  <si>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</si>
  <si>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</si>
  <si>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</si>
  <si>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</si>
  <si>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</si>
  <si>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</si>
  <si>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</si>
  <si>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</si>
  <si>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</si>
  <si>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</si>
  <si>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</si>
  <si>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</si>
  <si>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</si>
  <si>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</si>
  <si>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</si>
  <si>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</si>
  <si>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</si>
  <si>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</si>
  <si>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</si>
  <si>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</si>
  <si>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</si>
  <si>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</si>
  <si>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</si>
  <si>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</si>
  <si>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</si>
  <si>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</si>
  <si>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</si>
  <si>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</si>
  <si>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</si>
  <si>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</si>
  <si>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</si>
  <si>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</si>
  <si>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</si>
  <si>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</si>
  <si>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</si>
  <si>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</si>
  <si>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</si>
  <si>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</si>
  <si>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</si>
  <si>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</si>
  <si>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</si>
  <si>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</si>
  <si>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</si>
  <si>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</si>
  <si>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</si>
  <si>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</si>
  <si>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</si>
  <si>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</si>
  <si>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</si>
  <si>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</si>
  <si>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</si>
  <si>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</si>
  <si>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</si>
  <si>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</si>
  <si>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</si>
  <si>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</si>
  <si>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</si>
  <si>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</si>
  <si>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</si>
  <si>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</si>
  <si>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</si>
  <si>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</si>
  <si>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</si>
  <si>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</si>
  <si>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</si>
  <si>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</si>
  <si>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</si>
  <si>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</si>
  <si>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</si>
  <si>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</si>
  <si>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</si>
  <si>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</si>
  <si>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</si>
  <si>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</si>
  <si>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</si>
  <si>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</si>
  <si>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</si>
  <si>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</si>
  <si>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</si>
  <si>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</si>
  <si>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</si>
  <si>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</si>
  <si>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</si>
  <si>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</si>
  <si>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</si>
  <si>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</si>
  <si>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</si>
  <si>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</si>
  <si>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</si>
  <si>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</si>
  <si>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</si>
  <si>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</si>
  <si>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</si>
  <si>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</si>
  <si>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</si>
  <si>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</si>
  <si>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</si>
  <si>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</si>
  <si>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</si>
  <si>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</si>
  <si>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</si>
  <si>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</si>
  <si>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</si>
  <si>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</si>
  <si>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</si>
  <si>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</si>
  <si>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</si>
  <si>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</si>
  <si>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</si>
  <si>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</si>
  <si>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</si>
  <si>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</si>
  <si>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</si>
  <si>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</si>
  <si>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</si>
  <si>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</si>
  <si>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</si>
  <si>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</si>
  <si>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</si>
  <si>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</si>
  <si>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</si>
  <si>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</si>
  <si>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</si>
  <si>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</si>
  <si>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</si>
  <si>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</si>
  <si>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</si>
  <si>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</si>
  <si>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</si>
  <si>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</si>
  <si>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</si>
  <si>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</si>
  <si>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</si>
  <si>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</si>
  <si>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</si>
  <si>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</si>
  <si>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</si>
  <si>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</si>
  <si>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</si>
  <si>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</si>
  <si>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</si>
  <si>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</si>
  <si>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</si>
  <si>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</si>
  <si>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</si>
  <si>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</si>
  <si>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</si>
  <si>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</si>
  <si>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</si>
  <si>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</si>
  <si>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</si>
  <si>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</si>
  <si>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</si>
  <si>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</si>
  <si>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</si>
  <si>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</si>
  <si>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</si>
  <si>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</si>
  <si>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</si>
  <si>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</si>
  <si>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</si>
  <si>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</si>
  <si>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</si>
  <si>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</si>
  <si>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</si>
  <si>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</si>
  <si>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</si>
  <si>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</si>
  <si>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</si>
  <si>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</si>
  <si>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</si>
  <si>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</si>
  <si>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</si>
  <si>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</si>
  <si>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</si>
  <si>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</si>
  <si>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</si>
  <si>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</si>
  <si>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</si>
  <si>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</si>
  <si>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</si>
  <si>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</si>
  <si>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</si>
  <si>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</si>
  <si>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</si>
  <si>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</si>
  <si>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</si>
  <si>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</si>
  <si>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</si>
  <si>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</si>
  <si>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</si>
  <si>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</si>
  <si>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</si>
  <si>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</si>
  <si>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</si>
  <si>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</si>
  <si>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</si>
  <si>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</si>
  <si>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</si>
  <si>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</si>
  <si>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</si>
  <si>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</si>
  <si>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</si>
  <si>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</si>
  <si>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</si>
  <si>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</si>
  <si>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</si>
  <si>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</si>
  <si>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</si>
  <si>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</si>
  <si>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</si>
  <si>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</si>
  <si>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</si>
  <si>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</si>
  <si>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</si>
  <si>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</si>
  <si>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</si>
  <si>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</si>
  <si>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</si>
  <si>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</si>
  <si>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</si>
  <si>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</si>
  <si>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</si>
  <si>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</si>
  <si>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</si>
  <si>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</si>
  <si>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</si>
  <si>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</si>
  <si>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</si>
  <si>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</si>
  <si>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</si>
  <si>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</si>
  <si>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</si>
  <si>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</si>
  <si>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</si>
  <si>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</si>
  <si>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</si>
  <si>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</si>
  <si>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</si>
  <si>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</si>
  <si>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</si>
  <si>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</si>
  <si>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</si>
  <si>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</si>
  <si>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</si>
  <si>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</si>
  <si>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</si>
  <si>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</si>
  <si>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</si>
  <si>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</si>
  <si>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</si>
  <si>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</si>
  <si>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</si>
  <si>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</si>
  <si>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</si>
  <si>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</si>
  <si>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</si>
  <si>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</si>
  <si>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</si>
  <si>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</si>
  <si>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</si>
  <si>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</si>
  <si>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</si>
  <si>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</si>
  <si>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</si>
  <si>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</si>
  <si>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</si>
  <si>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</si>
  <si>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</si>
  <si>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</si>
  <si>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</si>
  <si>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</si>
  <si>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</si>
  <si>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</si>
  <si>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</si>
  <si>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</si>
  <si>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</si>
  <si>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</si>
  <si>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</si>
  <si>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</si>
  <si>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</si>
  <si>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</si>
  <si>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</si>
  <si>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</si>
  <si>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</si>
  <si>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</si>
  <si>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</si>
  <si>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</si>
  <si>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</si>
  <si>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</si>
  <si>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</si>
  <si>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</si>
  <si>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</si>
  <si>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</si>
  <si>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</si>
  <si>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</si>
  <si>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</si>
  <si>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</si>
  <si>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</si>
  <si>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</si>
  <si>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</si>
  <si>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</si>
  <si>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</si>
  <si>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</si>
  <si>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</si>
  <si>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</si>
  <si>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</si>
  <si>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</si>
  <si>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</si>
  <si>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</si>
  <si>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</si>
  <si>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</si>
  <si>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</si>
  <si>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</si>
  <si>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</si>
  <si>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</si>
  <si>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</si>
  <si>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</si>
  <si>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</si>
  <si>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</si>
  <si>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</si>
  <si>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</si>
  <si>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</si>
  <si>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</si>
  <si>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</si>
  <si>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</si>
  <si>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</si>
  <si>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</si>
  <si>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</si>
  <si>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</si>
  <si>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</si>
  <si>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</si>
  <si>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</si>
  <si>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</si>
  <si>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</si>
  <si>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</si>
  <si>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</si>
  <si>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</si>
  <si>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</si>
  <si>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</si>
  <si>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</si>
  <si>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</si>
  <si>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</si>
  <si>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</si>
  <si>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</si>
  <si>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</si>
  <si>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</si>
  <si>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</si>
  <si>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</si>
  <si>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</si>
  <si>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</si>
  <si>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</si>
  <si>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</si>
  <si>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</si>
  <si>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</si>
  <si>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</si>
  <si>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</si>
  <si>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</si>
  <si>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</si>
  <si>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</si>
  <si>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</si>
  <si>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</si>
  <si>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</si>
  <si>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</si>
  <si>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</si>
  <si>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</si>
  <si>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</si>
  <si>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</si>
  <si>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</si>
  <si>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</si>
  <si>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</si>
  <si>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</si>
  <si>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</si>
  <si>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</si>
  <si>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</si>
  <si>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</si>
  <si>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</si>
  <si>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</si>
  <si>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</si>
  <si>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</si>
  <si>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</si>
  <si>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</si>
  <si>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</si>
  <si>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</si>
  <si>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</si>
  <si>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</si>
  <si>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</si>
  <si>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</si>
  <si>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</si>
  <si>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</si>
  <si>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</si>
  <si>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</si>
  <si>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</si>
  <si>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</si>
  <si>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</si>
  <si>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</si>
  <si>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</si>
  <si>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</si>
  <si>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</si>
  <si>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</si>
  <si>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</si>
  <si>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</si>
  <si>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</si>
  <si>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</si>
  <si>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</si>
  <si>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</si>
  <si>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</si>
  <si>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</si>
  <si>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</si>
  <si>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</si>
  <si>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</si>
  <si>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</si>
  <si>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</si>
  <si>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</si>
  <si>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</si>
  <si>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</si>
  <si>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</si>
  <si>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</si>
  <si>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</si>
  <si>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</si>
  <si>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</si>
  <si>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</si>
  <si>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</si>
  <si>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</si>
  <si>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</si>
  <si>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</si>
  <si>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</si>
  <si>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</si>
  <si>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</si>
  <si>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</si>
  <si>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</si>
  <si>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</si>
  <si>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</si>
  <si>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</si>
  <si>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</si>
  <si>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</si>
  <si>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</si>
  <si>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</si>
  <si>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</si>
  <si>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</si>
  <si>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</si>
  <si>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</si>
  <si>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</si>
  <si>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</si>
  <si>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</si>
  <si>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</si>
  <si>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</si>
  <si>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</si>
  <si>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</si>
  <si>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</si>
  <si>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</si>
  <si>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</si>
  <si>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</si>
  <si>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</si>
  <si>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</si>
  <si>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</si>
  <si>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</si>
  <si>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</si>
  <si>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</si>
  <si>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</si>
  <si>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</si>
  <si>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</si>
  <si>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</si>
  <si>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</si>
  <si>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</si>
  <si>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</si>
  <si>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</si>
  <si>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</si>
  <si>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</si>
  <si>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</si>
  <si>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</si>
  <si>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</si>
  <si>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</si>
  <si>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</si>
  <si>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</si>
  <si>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</si>
  <si>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</si>
  <si>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</si>
  <si>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</si>
  <si>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</si>
  <si>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</si>
  <si>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</si>
  <si>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</si>
  <si>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</si>
  <si>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</si>
  <si>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</si>
  <si>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</si>
  <si>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</si>
  <si>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</si>
  <si>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</si>
  <si>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</si>
  <si>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</si>
  <si>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</si>
  <si>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</si>
  <si>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</si>
  <si>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</si>
  <si>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</si>
  <si>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</si>
  <si>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</si>
  <si>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</si>
  <si>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</si>
  <si>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</si>
  <si>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</si>
  <si>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</si>
  <si>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</si>
  <si>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</si>
  <si>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</si>
  <si>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</si>
  <si>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</si>
  <si>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</si>
  <si>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</si>
  <si>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</si>
  <si>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</si>
  <si>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</si>
  <si>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</si>
  <si>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</si>
  <si>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</si>
  <si>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</si>
  <si>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</si>
  <si>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</si>
  <si>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</si>
  <si>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</si>
  <si>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</si>
  <si>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</si>
  <si>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</si>
  <si>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</si>
  <si>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</si>
  <si>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</si>
  <si>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</si>
  <si>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</si>
  <si>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</si>
  <si>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</si>
  <si>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</si>
  <si>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</si>
  <si>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</si>
  <si>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</si>
  <si>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</si>
  <si>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</si>
  <si>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</si>
  <si>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</si>
  <si>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</si>
  <si>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</si>
  <si>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</si>
  <si>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</si>
  <si>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</si>
  <si>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</si>
  <si>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</si>
  <si>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</si>
  <si>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</si>
  <si>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</si>
  <si>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</si>
  <si>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</si>
  <si>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</si>
  <si>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</si>
  <si>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</si>
  <si>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</si>
  <si>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</si>
  <si>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</si>
  <si>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</si>
  <si>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</si>
  <si>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</si>
  <si>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</si>
  <si>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</si>
  <si>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</si>
  <si>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</si>
  <si>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</si>
  <si>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</si>
  <si>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</si>
  <si>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</si>
  <si>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</si>
  <si>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</si>
  <si>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</si>
  <si>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</si>
  <si>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</si>
  <si>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</si>
  <si>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</si>
  <si>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</si>
  <si>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</si>
  <si>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</si>
  <si>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</si>
  <si>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</si>
  <si>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</si>
  <si>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</si>
  <si>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</si>
  <si>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</si>
  <si>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</si>
  <si>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</si>
  <si>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</si>
  <si>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</si>
  <si>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</si>
  <si>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</si>
  <si>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</si>
  <si>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</si>
  <si>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</si>
  <si>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</si>
  <si>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</si>
  <si>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</si>
  <si>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</si>
  <si>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</si>
  <si>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</si>
  <si>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</si>
  <si>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</si>
  <si>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</si>
  <si>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</si>
  <si>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</si>
  <si>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</si>
  <si>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</si>
  <si>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</si>
  <si>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</si>
  <si>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</si>
  <si>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</si>
  <si>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</si>
  <si>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</si>
  <si>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</si>
  <si>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</si>
  <si>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</si>
  <si>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</si>
  <si>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</si>
  <si>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</si>
  <si>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</si>
  <si>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</si>
  <si>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</si>
  <si>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</si>
  <si>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</si>
  <si>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</si>
  <si>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</si>
  <si>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</si>
  <si>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</si>
  <si>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</si>
  <si>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</si>
  <si>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</si>
  <si>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</si>
  <si>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</si>
  <si>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</si>
  <si>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</si>
  <si>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</si>
  <si>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</si>
  <si>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</si>
  <si>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</si>
  <si>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</si>
  <si>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</si>
  <si>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</si>
  <si>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</si>
  <si>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</si>
  <si>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</si>
  <si>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</si>
  <si>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</si>
  <si>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</si>
  <si>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</si>
  <si>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</si>
  <si>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</si>
  <si>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</si>
  <si>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</si>
  <si>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</si>
  <si>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</si>
  <si>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</si>
  <si>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</si>
  <si>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</si>
  <si>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</si>
  <si>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</si>
  <si>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</si>
  <si>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</si>
  <si>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</si>
  <si>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</si>
  <si>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</si>
  <si>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</si>
  <si>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</si>
  <si>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</si>
  <si>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</si>
  <si>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</si>
  <si>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</si>
  <si>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</si>
  <si>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</si>
  <si>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</si>
  <si>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</si>
  <si>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</si>
  <si>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</si>
  <si>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</si>
  <si>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</si>
  <si>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</si>
  <si>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</si>
  <si>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</si>
  <si>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</si>
  <si>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</si>
  <si>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</si>
  <si>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</si>
  <si>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</si>
  <si>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</si>
  <si>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</si>
  <si>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</si>
  <si>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</si>
  <si>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</si>
  <si>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</si>
  <si>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</si>
  <si>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</si>
  <si>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</si>
  <si>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</si>
  <si>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</si>
  <si>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</si>
  <si>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</si>
  <si>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</si>
  <si>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</si>
  <si>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</si>
  <si>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</si>
  <si>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</si>
  <si>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</si>
  <si>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</si>
  <si>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</si>
  <si>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</si>
  <si>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</si>
  <si>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</si>
  <si>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</si>
  <si>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</si>
  <si>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</si>
  <si>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</si>
  <si>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</si>
  <si>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</si>
  <si>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</si>
  <si>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</si>
  <si>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</si>
  <si>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</si>
  <si>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</si>
  <si>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</si>
  <si>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</si>
  <si>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</si>
  <si>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</si>
  <si>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</si>
  <si>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</si>
  <si>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</si>
  <si>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</si>
  <si>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</si>
  <si>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</si>
  <si>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</si>
  <si>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</si>
  <si>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</si>
  <si>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</si>
  <si>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</si>
  <si>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</si>
  <si>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</si>
  <si>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</si>
  <si>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</si>
  <si>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</si>
  <si>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</si>
  <si>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</si>
  <si>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</si>
  <si>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</si>
  <si>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</si>
  <si>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</si>
  <si>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</si>
  <si>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</si>
  <si>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</si>
  <si>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</si>
  <si>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</si>
  <si>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</si>
  <si>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</si>
  <si>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</si>
  <si>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</si>
  <si>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</si>
  <si>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</si>
  <si>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</si>
  <si>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</si>
  <si>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</si>
  <si>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</si>
  <si>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</si>
  <si>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</si>
  <si>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</si>
  <si>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</si>
  <si>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</si>
  <si>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</si>
  <si>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</si>
  <si>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</si>
  <si>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</si>
  <si>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</si>
  <si>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</si>
  <si>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</si>
  <si>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</si>
  <si>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</si>
  <si>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</si>
  <si>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</si>
  <si>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</si>
  <si>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</si>
  <si>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</si>
  <si>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</si>
  <si>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</si>
  <si>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</si>
  <si>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</si>
  <si>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</si>
  <si>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</si>
  <si>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</si>
  <si>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</si>
  <si>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</si>
  <si>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</si>
  <si>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</si>
  <si>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</si>
  <si>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</si>
  <si>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</si>
  <si>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</si>
  <si>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</si>
  <si>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</si>
  <si>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</si>
  <si>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</si>
  <si>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</si>
  <si>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</si>
  <si>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</si>
  <si>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</si>
  <si>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</si>
  <si>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</si>
  <si>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</si>
  <si>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</si>
  <si>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</si>
  <si>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</si>
  <si>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</si>
  <si>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</si>
  <si>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</si>
  <si>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</si>
  <si>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</si>
  <si>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</si>
  <si>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</si>
  <si>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</si>
  <si>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</si>
  <si>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</si>
  <si>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</si>
  <si>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</si>
  <si>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</si>
  <si>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</si>
  <si>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</si>
  <si>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</si>
  <si>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</si>
  <si>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</si>
  <si>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</si>
  <si>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</si>
  <si>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</si>
  <si>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</si>
  <si>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</si>
  <si>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</si>
  <si>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</si>
  <si>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</si>
  <si>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</si>
  <si>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</si>
  <si>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</si>
  <si>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</si>
  <si>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</si>
  <si>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</si>
  <si>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</si>
  <si>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</si>
  <si>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</si>
  <si>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</si>
  <si>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</si>
  <si>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</si>
  <si>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</si>
  <si>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</si>
  <si>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</si>
  <si>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</si>
  <si>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</si>
  <si>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</si>
  <si>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</si>
  <si>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</si>
  <si>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</si>
  <si>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</si>
  <si>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</si>
  <si>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</si>
  <si>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</si>
  <si>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</si>
  <si>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</si>
  <si>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</si>
  <si>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</si>
  <si>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</si>
  <si>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</si>
  <si>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</si>
  <si>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</si>
  <si>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</si>
  <si>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</si>
  <si>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</si>
  <si>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</si>
  <si>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</si>
  <si>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</si>
  <si>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</si>
  <si>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</si>
  <si>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</si>
  <si>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</si>
  <si>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</si>
  <si>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</si>
  <si>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</si>
  <si>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</si>
  <si>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</si>
  <si>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</si>
  <si>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</si>
  <si>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</si>
  <si>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</si>
  <si>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</si>
  <si>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</si>
  <si>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</si>
  <si>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</si>
  <si>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</si>
  <si>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</si>
  <si>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</si>
  <si>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</si>
  <si>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</si>
  <si>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</si>
  <si>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</si>
  <si>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</si>
  <si>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</si>
  <si>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</si>
  <si>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</si>
  <si>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</si>
  <si>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</si>
  <si>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</si>
  <si>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</si>
  <si>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</si>
  <si>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</si>
  <si>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</si>
  <si>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</si>
  <si>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</si>
  <si>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</si>
  <si>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</si>
  <si>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</si>
  <si>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</si>
  <si>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</si>
  <si>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</si>
  <si>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</si>
  <si>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</si>
  <si>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</si>
  <si>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</si>
  <si>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</si>
  <si>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</si>
  <si>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</si>
  <si>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</si>
  <si>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</si>
  <si>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</si>
  <si>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</si>
  <si>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</si>
  <si>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</si>
  <si>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</si>
  <si>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</si>
  <si>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</si>
  <si>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</si>
  <si>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</si>
  <si>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</si>
  <si>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</si>
  <si>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</si>
  <si>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</si>
  <si>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</si>
  <si>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</si>
  <si>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</si>
  <si>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</si>
  <si>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</si>
  <si>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</si>
  <si>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</si>
  <si>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</si>
  <si>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</si>
  <si>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</si>
  <si>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</si>
  <si>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</si>
  <si>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</si>
  <si>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</si>
  <si>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</si>
  <si>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</si>
  <si>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</si>
  <si>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</si>
  <si>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</si>
  <si>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</si>
  <si>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</si>
  <si>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</si>
  <si>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</si>
  <si>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</si>
  <si>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</si>
  <si>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</si>
  <si>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</si>
  <si>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</si>
  <si>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</si>
  <si>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</si>
  <si>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</si>
  <si>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</si>
  <si>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</si>
  <si>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</si>
  <si>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</si>
  <si>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</si>
  <si>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</si>
  <si>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</si>
  <si>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</si>
  <si>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</si>
  <si>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</si>
  <si>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</si>
  <si>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</si>
  <si>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</si>
  <si>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</si>
  <si>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</si>
  <si>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</si>
  <si>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</si>
  <si>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</si>
  <si>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</si>
  <si>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</si>
  <si>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</si>
  <si>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</si>
  <si>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</si>
  <si>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</si>
  <si>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</si>
  <si>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</si>
  <si>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</si>
  <si>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</si>
  <si>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</si>
  <si>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</si>
  <si>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</si>
  <si>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</si>
  <si>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</si>
  <si>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</si>
  <si>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</si>
  <si>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</si>
  <si>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</si>
  <si>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</si>
  <si>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</si>
  <si>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</si>
  <si>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</si>
  <si>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</si>
  <si>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</si>
  <si>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</si>
  <si>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</si>
  <si>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</si>
  <si>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</si>
  <si>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</si>
  <si>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</si>
  <si>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</si>
  <si>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</si>
  <si>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</si>
  <si>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</si>
  <si>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</si>
  <si>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</si>
  <si>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</si>
  <si>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</si>
  <si>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</si>
  <si>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</si>
  <si>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</si>
  <si>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</si>
  <si>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</si>
  <si>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</si>
  <si>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</si>
  <si>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</si>
  <si>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</si>
  <si>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</si>
  <si>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</si>
  <si>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</si>
  <si>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</si>
  <si>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</si>
  <si>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</si>
  <si>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</si>
  <si>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</si>
  <si>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</si>
  <si>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</si>
  <si>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</si>
  <si>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</si>
  <si>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</si>
  <si>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</si>
  <si>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</si>
  <si>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</si>
  <si>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</si>
  <si>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</si>
  <si>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</si>
  <si>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</si>
  <si>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</si>
  <si>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</si>
  <si>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</si>
  <si>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</si>
  <si>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</si>
  <si>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</si>
  <si>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</si>
  <si>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</si>
  <si>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</si>
  <si>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</si>
  <si>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</si>
  <si>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</si>
  <si>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</si>
  <si>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</si>
  <si>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</si>
  <si>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</si>
  <si>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</si>
  <si>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</si>
  <si>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</si>
  <si>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</si>
  <si>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</si>
  <si>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</si>
  <si>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</si>
  <si>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</si>
  <si>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</si>
  <si>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</si>
  <si>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</si>
  <si>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</si>
  <si>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</si>
  <si>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</si>
  <si>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</si>
  <si>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</si>
  <si>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</si>
  <si>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</si>
  <si>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</si>
  <si>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</si>
  <si>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</si>
  <si>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</si>
  <si>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</si>
  <si>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</si>
  <si>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</si>
  <si>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</si>
  <si>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</si>
  <si>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</si>
  <si>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</si>
  <si>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</si>
  <si>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</si>
  <si>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</si>
  <si>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</si>
  <si>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</si>
  <si>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</si>
  <si>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</si>
  <si>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</si>
  <si>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</si>
  <si>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</si>
  <si>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</si>
  <si>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</si>
  <si>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</si>
  <si>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</si>
  <si>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</si>
  <si>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</si>
  <si>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</si>
  <si>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</si>
  <si>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</si>
  <si>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</si>
  <si>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</si>
  <si>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</si>
  <si>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</si>
  <si>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</si>
  <si>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</si>
  <si>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</si>
  <si>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</si>
  <si>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</si>
  <si>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</si>
  <si>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</si>
  <si>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</si>
  <si>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</si>
  <si>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</si>
  <si>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</si>
  <si>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</si>
  <si>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</si>
  <si>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</si>
  <si>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</si>
  <si>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</si>
  <si>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</si>
  <si>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</si>
  <si>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</si>
  <si>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</si>
  <si>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</si>
  <si>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</si>
  <si>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</si>
  <si>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</si>
  <si>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</si>
  <si>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</si>
  <si>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</si>
  <si>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</si>
  <si>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</si>
  <si>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</si>
  <si>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</si>
  <si>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</si>
  <si>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</si>
  <si>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</si>
  <si>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</si>
  <si>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</si>
  <si>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</si>
  <si>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</si>
  <si>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</si>
  <si>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</si>
  <si>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</si>
  <si>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</si>
  <si>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</si>
  <si>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</si>
  <si>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</si>
  <si>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</si>
  <si>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</si>
  <si>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</si>
  <si>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</si>
  <si>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</si>
  <si>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</si>
  <si>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</si>
  <si>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</si>
  <si>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</si>
  <si>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</si>
  <si>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</si>
  <si>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</si>
  <si>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</si>
  <si>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</si>
  <si>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</si>
  <si>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</si>
  <si>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</si>
  <si>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</si>
  <si>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</si>
  <si>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</si>
  <si>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</si>
  <si>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</si>
  <si>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</si>
  <si>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</si>
  <si>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</si>
  <si>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</si>
  <si>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</si>
  <si>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</si>
  <si>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</si>
  <si>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</si>
  <si>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</si>
  <si>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</si>
  <si>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</si>
  <si>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</si>
  <si>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</si>
  <si>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</si>
  <si>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</si>
  <si>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</si>
  <si>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</si>
  <si>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</si>
  <si>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</si>
  <si>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</si>
  <si>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</si>
  <si>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</si>
  <si>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</si>
  <si>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</si>
  <si>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</si>
  <si>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</si>
  <si>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</si>
  <si>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</si>
  <si>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</si>
  <si>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</si>
  <si>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</si>
  <si>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</si>
  <si>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</si>
  <si>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</si>
  <si>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</si>
  <si>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</si>
  <si>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</si>
  <si>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</si>
  <si>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</si>
  <si>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</si>
  <si>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</si>
  <si>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</si>
  <si>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</si>
  <si>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</si>
  <si>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</si>
  <si>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</si>
  <si>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</si>
  <si>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</si>
  <si>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</si>
  <si>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</si>
  <si>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</si>
  <si>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</si>
  <si>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</si>
  <si>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</si>
  <si>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</si>
  <si>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</si>
  <si>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</si>
  <si>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</si>
  <si>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</si>
  <si>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</si>
  <si>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</si>
  <si>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</si>
  <si>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</si>
  <si>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</si>
  <si>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</si>
  <si>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</si>
  <si>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</si>
  <si>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</si>
  <si>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</si>
  <si>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</si>
  <si>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</si>
  <si>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</si>
  <si>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</si>
  <si>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</si>
  <si>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</si>
  <si>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</si>
  <si>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</si>
  <si>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</si>
  <si>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</si>
  <si>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</si>
  <si>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</si>
  <si>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</si>
  <si>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</si>
  <si>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</si>
  <si>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</si>
  <si>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</si>
  <si>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</si>
  <si>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</si>
  <si>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</si>
  <si>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</si>
  <si>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</si>
  <si>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</si>
  <si>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</si>
  <si>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</si>
  <si>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</si>
  <si>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</si>
  <si>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</si>
  <si>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</si>
  <si>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</si>
  <si>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</si>
  <si>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</si>
  <si>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</si>
  <si>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</si>
  <si>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</si>
  <si>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</si>
  <si>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</si>
  <si>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</si>
  <si>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</si>
  <si>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</si>
  <si>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</si>
  <si>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</si>
  <si>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</si>
  <si>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</si>
  <si>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</si>
  <si>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</si>
  <si>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</si>
  <si>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</si>
  <si>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</si>
  <si>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</si>
  <si>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</si>
  <si>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</si>
  <si>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</si>
  <si>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</si>
  <si>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</si>
  <si>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</si>
  <si>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</si>
  <si>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</si>
  <si>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</si>
  <si>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</si>
  <si>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</si>
  <si>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</si>
  <si>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</si>
  <si>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</si>
  <si>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</si>
  <si>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</si>
  <si>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</si>
  <si>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</si>
  <si>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</si>
  <si>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</si>
  <si>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</si>
  <si>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</si>
  <si>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</si>
  <si>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</si>
  <si>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</si>
  <si>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</si>
  <si>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</si>
  <si>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</si>
  <si>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</si>
  <si>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</si>
  <si>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</si>
  <si>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</si>
  <si>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</si>
  <si>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</si>
  <si>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</si>
  <si>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</si>
  <si>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</si>
  <si>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</si>
  <si>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</si>
  <si>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</si>
  <si>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</si>
  <si>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</si>
  <si>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</si>
  <si>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</si>
  <si>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</si>
  <si>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</si>
  <si>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</si>
  <si>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</si>
  <si>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</si>
  <si>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</si>
  <si>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</si>
  <si>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</si>
  <si>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</si>
  <si>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</si>
  <si>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</si>
  <si>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</si>
  <si>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</si>
  <si>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</si>
  <si>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</si>
  <si>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</si>
  <si>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</si>
  <si>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</si>
  <si>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</si>
  <si>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</si>
  <si>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</si>
  <si>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</si>
  <si>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</si>
  <si>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</si>
  <si>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</si>
  <si>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</si>
  <si>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</si>
  <si>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</si>
  <si>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</si>
  <si>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</si>
  <si>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</si>
  <si>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</si>
  <si>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</si>
  <si>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</si>
  <si>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</si>
  <si>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</si>
  <si>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</si>
  <si>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</si>
  <si>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</si>
  <si>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</si>
  <si>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</si>
  <si>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</si>
  <si>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</si>
  <si>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</si>
  <si>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</si>
  <si>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</si>
  <si>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</si>
  <si>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</si>
  <si>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</si>
  <si>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</si>
  <si>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</si>
  <si>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</si>
  <si>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</si>
  <si>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</si>
  <si>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</si>
  <si>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</si>
  <si>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</si>
  <si>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</si>
  <si>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</si>
  <si>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</si>
  <si>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</si>
  <si>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</si>
  <si>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</si>
  <si>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</si>
  <si>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</si>
  <si>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</si>
  <si>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</si>
  <si>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</si>
  <si>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</si>
  <si>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</si>
  <si>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</si>
  <si>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</si>
  <si>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</si>
  <si>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</si>
  <si>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</si>
  <si>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</si>
  <si>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</si>
  <si>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</si>
  <si>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</si>
  <si>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</si>
  <si>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</si>
  <si>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</si>
  <si>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</si>
  <si>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</si>
  <si>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</si>
  <si>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</si>
  <si>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</si>
  <si>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</si>
  <si>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</si>
  <si>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</si>
  <si>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</si>
  <si>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</si>
  <si>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</si>
  <si>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</si>
  <si>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</si>
  <si>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</si>
  <si>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</si>
  <si>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</si>
  <si>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</si>
  <si>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</si>
  <si>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</si>
  <si>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</si>
  <si>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</si>
  <si>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</si>
  <si>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</si>
  <si>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</si>
  <si>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</si>
  <si>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</si>
  <si>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</si>
  <si>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</si>
  <si>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</si>
  <si>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</si>
  <si>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</si>
  <si>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</si>
  <si>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</si>
  <si>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</si>
  <si>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</si>
  <si>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</si>
  <si>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</si>
  <si>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</si>
  <si>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</si>
  <si>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</si>
  <si>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</si>
  <si>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</si>
  <si>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</si>
  <si>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</si>
  <si>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</si>
  <si>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</si>
  <si>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</si>
  <si>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</si>
  <si>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</si>
  <si>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</si>
  <si>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</si>
  <si>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</si>
  <si>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</si>
  <si>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</si>
  <si>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</si>
  <si>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</si>
  <si>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</si>
  <si>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</si>
  <si>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</si>
  <si>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</si>
  <si>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</si>
  <si>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</si>
  <si>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</si>
  <si>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</si>
  <si>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</si>
  <si>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</si>
  <si>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</si>
  <si>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</si>
  <si>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</si>
  <si>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</si>
  <si>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</si>
  <si>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</si>
  <si>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</si>
  <si>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</si>
  <si>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</si>
  <si>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</si>
  <si>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</si>
  <si>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</si>
  <si>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</si>
  <si>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</si>
  <si>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</si>
  <si>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</si>
  <si>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</si>
  <si>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</si>
  <si>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</si>
  <si>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</si>
  <si>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</si>
  <si>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</si>
  <si>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</si>
  <si>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</si>
  <si>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</si>
  <si>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</si>
  <si>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</si>
  <si>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</si>
  <si>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</si>
  <si>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</si>
  <si>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</si>
  <si>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</si>
  <si>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</si>
  <si>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</si>
  <si>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</si>
  <si>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</si>
  <si>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</si>
  <si>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</si>
  <si>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</si>
  <si>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</si>
  <si>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</si>
  <si>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</si>
  <si>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</si>
  <si>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</si>
  <si>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</si>
  <si>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</si>
  <si>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</si>
  <si>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</si>
  <si>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</si>
  <si>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</si>
  <si>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</si>
  <si>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</si>
  <si>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</si>
  <si>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</si>
  <si>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</si>
  <si>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</si>
  <si>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</si>
  <si>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</si>
  <si>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</si>
  <si>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</si>
  <si>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</si>
  <si>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</si>
  <si>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</si>
  <si>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</si>
  <si>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</si>
  <si>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</si>
  <si>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</si>
  <si>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</si>
  <si>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</si>
  <si>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</si>
  <si>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</si>
  <si>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</si>
  <si>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</si>
  <si>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</si>
  <si>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</si>
  <si>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</si>
  <si>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</si>
  <si>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</si>
  <si>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</si>
  <si>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</si>
  <si>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</si>
  <si>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</si>
  <si>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</si>
  <si>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</si>
  <si>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</si>
  <si>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</si>
  <si>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</si>
  <si>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</si>
  <si>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</si>
  <si>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</si>
  <si>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</si>
  <si>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</si>
  <si>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</si>
  <si>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</si>
  <si>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</si>
  <si>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</si>
  <si>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</si>
  <si>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</si>
  <si>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</si>
  <si>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</si>
  <si>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</si>
  <si>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</si>
  <si>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</si>
  <si>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</si>
  <si>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</si>
  <si>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</si>
  <si>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</si>
  <si>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</si>
  <si>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</si>
  <si>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</si>
  <si>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</si>
  <si>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</si>
  <si>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</si>
  <si>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</si>
  <si>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</si>
  <si>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</si>
  <si>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</si>
  <si>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</si>
  <si>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</si>
  <si>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</si>
  <si>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</si>
  <si>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</si>
  <si>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</si>
  <si>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</si>
  <si>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</si>
  <si>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</si>
  <si>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</si>
  <si>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</si>
  <si>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</si>
  <si>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</si>
  <si>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</si>
  <si>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</si>
  <si>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</si>
  <si>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</si>
  <si>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</si>
  <si>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</si>
  <si>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</si>
  <si>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</si>
  <si>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</si>
  <si>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</si>
  <si>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</si>
  <si>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</si>
  <si>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</si>
  <si>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</si>
  <si>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</si>
  <si>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</si>
  <si>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</si>
  <si>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</si>
  <si>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</si>
  <si>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</si>
  <si>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</si>
  <si>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</si>
  <si>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</si>
  <si>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</si>
  <si>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</si>
  <si>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</si>
  <si>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</si>
  <si>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</si>
  <si>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</si>
  <si>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</si>
  <si>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</si>
  <si>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</si>
  <si>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</si>
  <si>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</si>
  <si>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</si>
  <si>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</si>
  <si>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</si>
  <si>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</si>
  <si>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</si>
  <si>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</si>
  <si>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</si>
  <si>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</si>
  <si>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</si>
  <si>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</si>
  <si>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</si>
  <si>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</si>
  <si>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</si>
  <si>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</si>
  <si>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</si>
  <si>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</si>
  <si>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</si>
  <si>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</si>
  <si>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</si>
  <si>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</si>
  <si>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</si>
  <si>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</si>
  <si>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</si>
  <si>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</si>
  <si>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</si>
  <si>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</si>
  <si>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</si>
  <si>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</si>
  <si>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</si>
  <si>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</si>
  <si>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</si>
  <si>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</si>
  <si>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</si>
  <si>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</si>
  <si>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</si>
  <si>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</si>
  <si>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</si>
  <si>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</si>
  <si>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</si>
  <si>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</si>
  <si>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</si>
  <si>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</si>
  <si>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</si>
  <si>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</si>
  <si>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</si>
  <si>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</si>
  <si>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</si>
  <si>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</si>
  <si>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</si>
  <si>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</si>
  <si>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</si>
  <si>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</si>
  <si>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</si>
  <si>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</si>
  <si>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</si>
  <si>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</si>
  <si>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</si>
  <si>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</si>
  <si>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</si>
  <si>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</si>
  <si>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</si>
  <si>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</si>
  <si>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</si>
  <si>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</si>
  <si>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</si>
  <si>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</si>
  <si>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</si>
  <si>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</si>
  <si>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</si>
  <si>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</si>
  <si>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</si>
  <si>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</si>
  <si>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</si>
  <si>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</si>
  <si>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</si>
  <si>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</si>
  <si>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</si>
  <si>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</si>
  <si>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</si>
  <si>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</si>
  <si>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</si>
  <si>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</si>
  <si>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</si>
  <si>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</si>
  <si>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</si>
  <si>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</si>
  <si>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</si>
  <si>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</si>
  <si>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</si>
  <si>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</si>
  <si>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</si>
  <si>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</si>
  <si>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</si>
  <si>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</si>
  <si>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</si>
  <si>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</si>
  <si>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</si>
  <si>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</si>
  <si>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</si>
  <si>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</si>
  <si>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</si>
  <si>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</si>
  <si>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</si>
  <si>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</si>
  <si>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</si>
  <si>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</si>
  <si>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</si>
  <si>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</si>
  <si>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</si>
  <si>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</si>
  <si>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</si>
  <si>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</si>
  <si>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</si>
  <si>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</si>
  <si>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</si>
  <si>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</si>
  <si>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</si>
  <si>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</si>
  <si>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</si>
  <si>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</si>
  <si>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</si>
  <si>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</si>
  <si>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</si>
  <si>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</si>
  <si>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</si>
  <si>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</si>
  <si>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</si>
  <si>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</si>
  <si>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</si>
  <si>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</si>
  <si>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</si>
  <si>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</si>
  <si>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</si>
  <si>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</si>
  <si>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</si>
  <si>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</si>
  <si>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</si>
  <si>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</si>
  <si>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</si>
  <si>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</si>
  <si>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</si>
  <si>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</si>
  <si>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</si>
  <si>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</si>
  <si>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</si>
  <si>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</si>
  <si>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</si>
  <si>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</si>
  <si>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</si>
  <si>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</si>
  <si>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</si>
  <si>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</si>
  <si>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</si>
  <si>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</si>
  <si>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</si>
  <si>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</si>
  <si>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</si>
  <si>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</si>
  <si>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</si>
  <si>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</si>
  <si>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</si>
  <si>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</si>
  <si>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</si>
  <si>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</si>
  <si>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</si>
  <si>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</si>
  <si>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</si>
  <si>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</si>
  <si>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</si>
  <si>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</si>
  <si>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</si>
  <si>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</si>
  <si>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</si>
  <si>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</si>
  <si>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</si>
  <si>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</si>
  <si>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</si>
  <si>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</si>
  <si>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</si>
  <si>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</si>
  <si>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</si>
  <si>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</si>
  <si>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</si>
  <si>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</si>
  <si>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</si>
  <si>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</si>
  <si>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</si>
  <si>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</si>
  <si>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</si>
  <si>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</si>
  <si>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</si>
  <si>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</si>
  <si>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</si>
  <si>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</si>
  <si>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</si>
  <si>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</si>
  <si>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</si>
  <si>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</si>
  <si>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</si>
  <si>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</si>
  <si>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</si>
  <si>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</si>
  <si>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</si>
  <si>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</si>
  <si>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</si>
  <si>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</si>
  <si>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</si>
  <si>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</si>
  <si>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</si>
  <si>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</si>
  <si>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</si>
  <si>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</si>
  <si>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</si>
  <si>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</si>
  <si>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</si>
  <si>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</si>
  <si>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</si>
  <si>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</si>
  <si>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</si>
  <si>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</si>
  <si>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</si>
  <si>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</si>
  <si>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</si>
  <si>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</si>
  <si>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</si>
  <si>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</si>
  <si>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</si>
  <si>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</si>
  <si>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</si>
  <si>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</si>
  <si>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</si>
  <si>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</si>
  <si>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</si>
  <si>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</si>
  <si>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</si>
  <si>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</si>
  <si>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</si>
  <si>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</si>
  <si>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</si>
  <si>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</si>
  <si>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</si>
  <si>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</si>
  <si>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</si>
  <si>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</si>
  <si>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</si>
  <si>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</si>
  <si>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</si>
  <si>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</si>
  <si>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</si>
  <si>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</si>
  <si>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</si>
  <si>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</si>
  <si>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</si>
  <si>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</si>
  <si>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</si>
  <si>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</si>
  <si>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</si>
  <si>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</si>
  <si>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</si>
  <si>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</si>
  <si>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</si>
  <si>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</si>
  <si>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</si>
  <si>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</si>
  <si>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</si>
  <si>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</si>
  <si>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</si>
  <si>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</si>
  <si>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</si>
  <si>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</si>
  <si>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</si>
  <si>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</si>
  <si>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</si>
  <si>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</si>
  <si>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</si>
  <si>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</si>
  <si>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</si>
  <si>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</si>
  <si>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</si>
  <si>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</si>
  <si>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</si>
  <si>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</si>
  <si>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</si>
  <si>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</si>
  <si>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</si>
  <si>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</si>
  <si>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</si>
  <si>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</si>
  <si>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</si>
  <si>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</si>
  <si>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</si>
  <si>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</si>
  <si>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</si>
  <si>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</si>
  <si>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</si>
  <si>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</si>
  <si>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</si>
  <si>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</si>
  <si>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</si>
  <si>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</si>
  <si>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</si>
  <si>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</si>
  <si>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</si>
  <si>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</si>
  <si>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</si>
  <si>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</si>
  <si>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</si>
  <si>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</si>
  <si>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</si>
  <si>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</si>
  <si>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</si>
  <si>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</si>
  <si>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</si>
  <si>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</si>
  <si>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</si>
  <si>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</si>
  <si>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</si>
  <si>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</si>
  <si>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</si>
  <si>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</si>
  <si>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</si>
  <si>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</si>
  <si>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</si>
  <si>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</si>
  <si>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</si>
  <si>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</si>
  <si>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</si>
  <si>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</si>
  <si>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</si>
  <si>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</si>
  <si>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</si>
  <si>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</si>
  <si>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</si>
  <si>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</si>
  <si>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</si>
  <si>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</si>
  <si>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</si>
  <si>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</si>
  <si>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</si>
  <si>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</si>
  <si>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</si>
  <si>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</si>
  <si>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</si>
  <si>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</si>
  <si>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</si>
  <si>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</si>
  <si>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</si>
  <si>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</si>
  <si>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</si>
  <si>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</si>
  <si>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</si>
  <si>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</si>
  <si>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</si>
  <si>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</si>
  <si>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</si>
  <si>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</si>
  <si>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</si>
  <si>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</si>
  <si>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</si>
  <si>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</si>
  <si>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</si>
  <si>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</si>
  <si>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</si>
  <si>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</si>
  <si>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</si>
  <si>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</si>
  <si>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</si>
  <si>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</si>
  <si>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</si>
  <si>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</si>
  <si>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</si>
  <si>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</si>
  <si>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</si>
  <si>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</si>
  <si>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</si>
  <si>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</si>
  <si>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</si>
  <si>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</si>
  <si>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</si>
  <si>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</si>
  <si>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</si>
  <si>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</si>
  <si>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</si>
  <si>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</si>
  <si>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</si>
  <si>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</si>
  <si>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</si>
  <si>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</si>
  <si>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</si>
  <si>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</si>
  <si>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</si>
  <si>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</si>
  <si>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</si>
  <si>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</si>
  <si>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</si>
  <si>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</si>
  <si>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</si>
  <si>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</si>
  <si>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</si>
  <si>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</si>
  <si>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</si>
  <si>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</si>
  <si>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</si>
  <si>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</si>
  <si>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</si>
  <si>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</si>
  <si>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</si>
  <si>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</si>
  <si>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</si>
  <si>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</si>
  <si>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</si>
  <si>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</si>
  <si>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</si>
  <si>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</si>
  <si>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</si>
  <si>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</si>
  <si>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</si>
  <si>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</si>
  <si>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</si>
  <si>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</si>
  <si>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</si>
  <si>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</si>
  <si>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</si>
  <si>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</si>
  <si>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</si>
  <si>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</si>
  <si>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</si>
  <si>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</si>
  <si>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</si>
  <si>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</si>
  <si>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</si>
  <si>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</si>
  <si>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</si>
  <si>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</si>
  <si>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</si>
  <si>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</si>
  <si>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</si>
  <si>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</si>
  <si>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</si>
  <si>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</si>
  <si>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</si>
  <si>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</si>
  <si>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</si>
  <si>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</si>
  <si>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</si>
  <si>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</si>
  <si>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</si>
  <si>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</si>
  <si>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</si>
  <si>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</si>
  <si>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</si>
  <si>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</si>
  <si>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</si>
  <si>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</si>
  <si>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</si>
  <si>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</si>
  <si>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</si>
  <si>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</si>
  <si>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</si>
  <si>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</si>
  <si>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</si>
  <si>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</si>
  <si>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</si>
  <si>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</si>
  <si>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</si>
  <si>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</si>
  <si>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</si>
  <si>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</si>
  <si>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</si>
  <si>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</si>
  <si>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</si>
  <si>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</si>
  <si>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</si>
  <si>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</si>
  <si>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</si>
  <si>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</si>
  <si>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</si>
  <si>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</si>
  <si>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</si>
  <si>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</si>
  <si>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</si>
  <si>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</si>
  <si>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</si>
  <si>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</si>
  <si>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</si>
  <si>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</si>
  <si>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</si>
  <si>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</si>
  <si>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</si>
  <si>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</si>
  <si>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</si>
  <si>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</si>
  <si>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</si>
  <si>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</si>
  <si>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</si>
  <si>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</si>
  <si>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</si>
  <si>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</si>
  <si>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</si>
  <si>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</si>
  <si>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</si>
  <si>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</si>
  <si>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</si>
  <si>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</si>
  <si>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</si>
  <si>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</si>
  <si>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</si>
  <si>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</si>
  <si>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</si>
  <si>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</si>
  <si>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</si>
  <si>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</si>
  <si>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</si>
  <si>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</si>
  <si>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</si>
  <si>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</si>
  <si>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</si>
  <si>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</si>
  <si>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</si>
  <si>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</si>
  <si>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</si>
  <si>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</si>
  <si>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</si>
  <si>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</si>
  <si>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</si>
  <si>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</si>
  <si>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</si>
  <si>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</si>
  <si>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</si>
  <si>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</si>
  <si>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</si>
  <si>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</si>
  <si>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</si>
  <si>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</si>
  <si>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</si>
  <si>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</si>
  <si>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</si>
  <si>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</si>
  <si>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</si>
  <si>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</si>
  <si>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</si>
  <si>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</si>
  <si>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</si>
  <si>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</si>
  <si>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</si>
  <si>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</si>
  <si>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</si>
  <si>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</si>
  <si>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</si>
  <si>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</si>
  <si>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</si>
  <si>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</si>
  <si>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</si>
  <si>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</si>
  <si>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</si>
  <si>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</si>
  <si>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</si>
  <si>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</si>
  <si>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</si>
  <si>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</si>
  <si>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</si>
  <si>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</si>
  <si>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</si>
  <si>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</si>
  <si>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</si>
  <si>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</si>
  <si>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</si>
  <si>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</si>
  <si>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</si>
  <si>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</si>
  <si>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</si>
  <si>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</si>
  <si>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</si>
  <si>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</si>
  <si>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</si>
  <si>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</si>
  <si>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</si>
  <si>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</si>
  <si>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</si>
  <si>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</si>
  <si>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</si>
  <si>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</si>
  <si>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</si>
  <si>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</si>
  <si>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</si>
  <si>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</si>
  <si>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</si>
  <si>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</si>
  <si>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</si>
  <si>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</si>
  <si>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</si>
  <si>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</si>
  <si>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</si>
  <si>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</si>
  <si>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</si>
  <si>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</si>
  <si>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</si>
  <si>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</si>
  <si>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</si>
  <si>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</si>
  <si>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</si>
  <si>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</si>
  <si>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</si>
  <si>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</si>
  <si>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</si>
  <si>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</si>
  <si>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</si>
  <si>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</si>
  <si>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</si>
  <si>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</si>
  <si>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</si>
  <si>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</si>
  <si>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</si>
  <si>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</si>
  <si>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</si>
  <si>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</si>
  <si>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</si>
  <si>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</si>
  <si>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</si>
  <si>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</si>
  <si>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</si>
  <si>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</si>
  <si>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</si>
  <si>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</si>
  <si>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</si>
  <si>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</si>
  <si>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</si>
  <si>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</si>
  <si>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</si>
  <si>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</si>
  <si>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</si>
  <si>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</si>
  <si>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</si>
  <si>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</si>
  <si>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</si>
  <si>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</si>
  <si>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</si>
  <si>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</si>
  <si>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</si>
  <si>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</si>
  <si>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</si>
  <si>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</si>
  <si>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</si>
  <si>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</si>
  <si>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</si>
  <si>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</si>
  <si>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</si>
  <si>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</si>
  <si>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</si>
  <si>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</si>
  <si>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</si>
  <si>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</si>
  <si>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</si>
  <si>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</si>
  <si>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</si>
  <si>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</si>
  <si>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</si>
  <si>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</si>
  <si>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</si>
  <si>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</si>
  <si>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</si>
  <si>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</si>
  <si>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</si>
  <si>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</si>
  <si>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</si>
  <si>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</si>
  <si>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</si>
  <si>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</si>
  <si>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</si>
  <si>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</si>
  <si>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</si>
  <si>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</si>
  <si>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</si>
  <si>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</si>
  <si>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</si>
  <si>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</si>
  <si>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</si>
  <si>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</si>
  <si>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</si>
  <si>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</si>
  <si>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</si>
  <si>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</si>
  <si>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</si>
  <si>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</si>
  <si>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</si>
  <si>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</si>
  <si>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</si>
  <si>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</si>
  <si>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</si>
  <si>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</si>
  <si>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</si>
  <si>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</si>
  <si>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</si>
  <si>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</si>
  <si>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</si>
  <si>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</si>
  <si>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</si>
  <si>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</si>
  <si>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</si>
  <si>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</si>
  <si>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</si>
  <si>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</si>
  <si>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</si>
  <si>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</si>
  <si>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</si>
  <si>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</si>
  <si>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</si>
  <si>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</si>
  <si>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</si>
  <si>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</si>
  <si>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</si>
  <si>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</si>
  <si>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</si>
  <si>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</si>
  <si>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</si>
  <si>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</si>
  <si>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</si>
  <si>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</si>
  <si>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</si>
  <si>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</si>
  <si>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</si>
  <si>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</si>
  <si>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</si>
  <si>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</si>
  <si>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</si>
  <si>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</si>
  <si>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</si>
  <si>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</si>
  <si>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</si>
  <si>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</si>
  <si>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</si>
  <si>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</si>
  <si>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</si>
  <si>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</si>
  <si>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</si>
  <si>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</si>
  <si>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</si>
  <si>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</si>
  <si>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</si>
  <si>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</si>
  <si>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</si>
  <si>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</si>
  <si>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</si>
  <si>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</si>
  <si>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</si>
  <si>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</si>
  <si>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</si>
  <si>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</si>
  <si>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</si>
  <si>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</si>
  <si>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</si>
  <si>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</si>
  <si>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</si>
  <si>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</si>
  <si>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</si>
  <si>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</si>
  <si>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</si>
  <si>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</si>
  <si>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</si>
  <si>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</si>
  <si>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</si>
  <si>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</si>
  <si>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</si>
  <si>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</si>
  <si>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</si>
  <si>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</si>
  <si>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</si>
  <si>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</si>
  <si>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</si>
  <si>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</si>
  <si>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</si>
  <si>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</si>
  <si>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</si>
  <si>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</si>
  <si>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</si>
  <si>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</si>
  <si>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</si>
  <si>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</si>
  <si>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</si>
  <si>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</si>
  <si>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</si>
  <si>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</si>
  <si>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</si>
  <si>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</si>
  <si>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</si>
  <si>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</si>
  <si>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</si>
  <si>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</si>
  <si>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</si>
  <si>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</si>
  <si>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</si>
  <si>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</si>
  <si>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</si>
  <si>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</si>
  <si>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</si>
  <si>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</si>
  <si>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</si>
  <si>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</si>
  <si>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</si>
  <si>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</si>
  <si>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</si>
  <si>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</si>
  <si>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</si>
  <si>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</si>
  <si>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</si>
  <si>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</si>
  <si>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</si>
  <si>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</si>
  <si>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</si>
  <si>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</si>
  <si>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</si>
  <si>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</si>
  <si>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</si>
  <si>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</si>
  <si>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</si>
  <si>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</si>
  <si>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</si>
  <si>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</si>
  <si>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</si>
  <si>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</si>
  <si>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</si>
  <si>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</si>
  <si>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</si>
  <si>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</si>
  <si>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</si>
  <si>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</si>
  <si>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</si>
  <si>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</si>
  <si>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</si>
  <si>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</si>
  <si>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</si>
  <si>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</si>
  <si>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</si>
  <si>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</si>
  <si>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</si>
  <si>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</si>
  <si>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</si>
  <si>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</si>
  <si>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</si>
  <si>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</si>
  <si>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</si>
  <si>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</si>
  <si>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</si>
  <si>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</si>
  <si>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</si>
  <si>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</si>
  <si>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</si>
  <si>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</si>
  <si>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</si>
  <si>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</si>
  <si>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</si>
  <si>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</si>
  <si>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</si>
  <si>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</si>
  <si>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</si>
  <si>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</si>
  <si>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</si>
  <si>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</si>
  <si>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</si>
  <si>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</si>
  <si>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</si>
  <si>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</si>
  <si>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</si>
  <si>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</si>
  <si>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</si>
  <si>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</si>
  <si>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</si>
  <si>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</si>
  <si>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</si>
  <si>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</si>
  <si>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</si>
  <si>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</si>
  <si>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</si>
  <si>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</si>
  <si>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</si>
  <si>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</si>
  <si>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</si>
  <si>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</si>
  <si>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</si>
  <si>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</si>
  <si>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</si>
  <si>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</si>
  <si>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</si>
  <si>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</si>
  <si>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</si>
  <si>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</si>
  <si>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</si>
  <si>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</si>
  <si>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</si>
  <si>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</si>
  <si>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</si>
  <si>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</si>
  <si>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</si>
  <si>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</si>
  <si>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</si>
  <si>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</si>
  <si>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</si>
  <si>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</si>
  <si>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</si>
  <si>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</si>
  <si>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</si>
  <si>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</si>
  <si>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</si>
  <si>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</si>
  <si>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</si>
  <si>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</si>
  <si>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</si>
  <si>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</si>
  <si>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</si>
  <si>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</si>
  <si>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</si>
  <si>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</si>
  <si>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</si>
  <si>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</si>
  <si>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</si>
  <si>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</si>
  <si>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</si>
  <si>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</si>
  <si>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</si>
  <si>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</si>
  <si>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</si>
  <si>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</si>
  <si>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</si>
  <si>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</si>
  <si>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</si>
  <si>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</si>
  <si>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</si>
  <si>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</si>
  <si>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</si>
  <si>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</si>
  <si>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</si>
  <si>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</si>
  <si>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</si>
  <si>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</si>
  <si>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</si>
  <si>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</si>
  <si>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</si>
  <si>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</si>
  <si>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</si>
  <si>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</si>
  <si>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</si>
  <si>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</si>
  <si>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</si>
  <si>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</si>
  <si>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</si>
  <si>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</si>
  <si>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</si>
  <si>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</si>
  <si>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</si>
  <si>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</si>
  <si>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</si>
  <si>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</si>
  <si>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</si>
  <si>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</si>
  <si>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</si>
  <si>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</si>
  <si>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</si>
  <si>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</si>
  <si>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</si>
  <si>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</si>
  <si>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</si>
  <si>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</si>
  <si>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</si>
  <si>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</si>
  <si>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</si>
  <si>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</si>
  <si>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</si>
  <si>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</si>
  <si>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</si>
  <si>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</si>
  <si>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</si>
  <si>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</si>
  <si>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</si>
  <si>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</si>
  <si>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</si>
  <si>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</si>
  <si>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</si>
  <si>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</si>
  <si>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</si>
  <si>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</si>
  <si>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</si>
  <si>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</si>
  <si>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</si>
  <si>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</si>
  <si>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</si>
  <si>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</si>
  <si>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</si>
  <si>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</si>
  <si>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</si>
  <si>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</si>
  <si>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</si>
  <si>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</si>
  <si>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</si>
  <si>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</si>
  <si>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</si>
  <si>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</si>
  <si>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</si>
  <si>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</si>
  <si>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</si>
  <si>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</si>
  <si>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</si>
  <si>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</si>
  <si>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</si>
  <si>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</si>
  <si>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</si>
  <si>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</si>
  <si>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</si>
  <si>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</si>
  <si>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</si>
  <si>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</si>
  <si>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</si>
  <si>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</si>
  <si>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</si>
  <si>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</si>
  <si>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</si>
  <si>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</si>
  <si>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</si>
  <si>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</si>
  <si>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</si>
  <si>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</si>
  <si>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</si>
  <si>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</si>
  <si>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</si>
  <si>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</si>
  <si>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</si>
  <si>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</si>
  <si>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</si>
  <si>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</si>
  <si>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</si>
  <si>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</si>
  <si>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</si>
  <si>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</si>
  <si>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</si>
  <si>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</si>
  <si>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</si>
  <si>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</si>
  <si>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</si>
  <si>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</si>
  <si>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</si>
  <si>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</si>
  <si>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</si>
  <si>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</si>
  <si>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</si>
  <si>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</si>
  <si>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</si>
  <si>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</si>
  <si>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</si>
  <si>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</si>
  <si>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</si>
  <si>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</si>
  <si>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</si>
  <si>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</si>
  <si>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</si>
  <si>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</si>
  <si>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</si>
  <si>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</si>
  <si>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</si>
  <si>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</si>
  <si>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</si>
  <si>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</si>
  <si>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</si>
  <si>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</si>
  <si>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</si>
  <si>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</si>
  <si>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</si>
  <si>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</si>
  <si>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</si>
  <si>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</si>
  <si>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</si>
  <si>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</si>
  <si>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</si>
  <si>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</si>
  <si>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</si>
  <si>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</si>
  <si>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</si>
  <si>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</si>
  <si>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</si>
  <si>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</si>
  <si>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</si>
  <si>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</si>
  <si>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</si>
  <si>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</si>
  <si>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</si>
  <si>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</si>
  <si>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</si>
  <si>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</si>
  <si>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</si>
  <si>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</si>
  <si>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</si>
  <si>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</si>
  <si>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</si>
  <si>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</si>
  <si>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</si>
  <si>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</si>
  <si>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</si>
  <si>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</si>
  <si>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</si>
  <si>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</si>
  <si>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</si>
  <si>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</si>
  <si>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</si>
  <si>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</si>
  <si>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</si>
  <si>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</si>
  <si>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</si>
  <si>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</si>
  <si>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</si>
  <si>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</si>
  <si>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</si>
  <si>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</si>
  <si>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</si>
  <si>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</si>
  <si>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</si>
  <si>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</si>
  <si>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</si>
  <si>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</si>
  <si>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</si>
  <si>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</si>
  <si>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</si>
  <si>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</si>
  <si>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</si>
  <si>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</si>
  <si>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</si>
  <si>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</si>
  <si>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</si>
  <si>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</si>
  <si>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</si>
  <si>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</si>
  <si>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</si>
  <si>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</si>
  <si>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</si>
  <si>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</si>
  <si>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</si>
  <si>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</si>
  <si>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</si>
  <si>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</si>
  <si>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</si>
  <si>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</si>
  <si>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</si>
  <si>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</si>
  <si>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</si>
  <si>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</si>
  <si>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</si>
  <si>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</si>
  <si>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</si>
  <si>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</si>
  <si>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</si>
  <si>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</si>
  <si>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</si>
  <si>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</si>
  <si>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</si>
  <si>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</si>
  <si>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</si>
  <si>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</si>
  <si>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</si>
  <si>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</si>
  <si>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</si>
  <si>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</si>
  <si>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</si>
  <si>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</si>
  <si>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</si>
  <si>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</si>
  <si>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</si>
  <si>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</si>
  <si>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</si>
  <si>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</si>
  <si>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</si>
  <si>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</si>
  <si>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</si>
  <si>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</si>
  <si>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</si>
  <si>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</si>
  <si>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</si>
  <si>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</si>
  <si>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</si>
  <si>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</si>
  <si>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</si>
  <si>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</si>
  <si>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</si>
  <si>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</si>
  <si>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</si>
  <si>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</si>
  <si>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</si>
  <si>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</si>
  <si>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</si>
  <si>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</si>
  <si>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</si>
  <si>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</si>
  <si>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</si>
  <si>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</si>
  <si>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</si>
  <si>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</si>
  <si>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</si>
  <si>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</si>
  <si>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</si>
  <si>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</si>
  <si>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</si>
  <si>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</si>
  <si>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</si>
  <si>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</si>
  <si>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</si>
  <si>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</si>
  <si>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</si>
  <si>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</si>
  <si>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</si>
  <si>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</si>
  <si>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</si>
  <si>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</si>
  <si>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</si>
  <si>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</si>
  <si>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</si>
  <si>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</si>
  <si>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</si>
  <si>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</si>
  <si>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</si>
  <si>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</si>
  <si>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</si>
  <si>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</si>
  <si>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</si>
  <si>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</si>
  <si>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</si>
  <si>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</si>
  <si>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</si>
  <si>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</si>
  <si>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</si>
  <si>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</si>
  <si>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</si>
  <si>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</si>
  <si>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</si>
  <si>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</si>
  <si>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</si>
  <si>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</si>
  <si>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</si>
  <si>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</si>
  <si>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</si>
  <si>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</si>
  <si>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</si>
  <si>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</si>
  <si>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</si>
  <si>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</si>
  <si>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</si>
  <si>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</si>
  <si>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</si>
  <si>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</si>
  <si>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</si>
  <si>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</si>
  <si>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</si>
  <si>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</si>
  <si>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</si>
  <si>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</si>
  <si>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</si>
  <si>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</si>
  <si>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</si>
  <si>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</si>
  <si>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</si>
  <si>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</si>
  <si>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</si>
  <si>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</si>
  <si>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</si>
  <si>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</si>
  <si>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</si>
  <si>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</si>
  <si>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</si>
  <si>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</si>
  <si>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</si>
  <si>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</si>
  <si>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</si>
  <si>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</si>
  <si>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</si>
  <si>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</si>
  <si>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</si>
  <si>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</si>
  <si>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</si>
  <si>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</si>
  <si>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</si>
  <si>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</si>
  <si>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</si>
  <si>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</si>
  <si>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</si>
  <si>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</si>
  <si>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</si>
  <si>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</si>
  <si>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</si>
  <si>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</si>
  <si>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</si>
  <si>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</si>
  <si>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</si>
  <si>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</si>
  <si>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</si>
  <si>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</si>
  <si>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</si>
  <si>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</si>
  <si>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</si>
  <si>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</si>
  <si>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</si>
  <si>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</si>
  <si>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</si>
  <si>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</si>
  <si>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</si>
  <si>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</si>
  <si>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</si>
  <si>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</si>
  <si>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</si>
  <si>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</si>
  <si>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</si>
  <si>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</si>
  <si>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</si>
  <si>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</si>
  <si>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</si>
  <si>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</si>
  <si>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</si>
  <si>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</si>
  <si>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</si>
  <si>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</si>
  <si>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</si>
  <si>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</si>
  <si>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</si>
  <si>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</si>
  <si>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</si>
  <si>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</si>
  <si>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</si>
  <si>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</si>
  <si>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</si>
  <si>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</si>
  <si>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</si>
  <si>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</si>
  <si>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</si>
  <si>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</si>
  <si>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</si>
  <si>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</si>
  <si>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</si>
  <si>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</si>
  <si>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</si>
  <si>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</si>
  <si>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</si>
  <si>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</si>
  <si>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</si>
  <si>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</si>
  <si>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</si>
  <si>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</si>
  <si>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</si>
  <si>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</si>
  <si>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</si>
  <si>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</si>
  <si>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</si>
  <si>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</si>
  <si>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</si>
  <si>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</si>
  <si>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</si>
  <si>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</si>
  <si>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</si>
  <si>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</si>
  <si>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</si>
  <si>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</si>
  <si>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</si>
  <si>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</si>
  <si>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</si>
  <si>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</si>
  <si>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</si>
  <si>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</si>
  <si>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</si>
  <si>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</si>
  <si>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</si>
  <si>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</si>
  <si>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</si>
  <si>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</si>
  <si>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</si>
  <si>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</si>
  <si>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</si>
  <si>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</si>
  <si>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</si>
  <si>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</si>
  <si>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</si>
  <si>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</si>
  <si>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</si>
  <si>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</si>
  <si>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</si>
  <si>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</si>
  <si>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</si>
  <si>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</si>
  <si>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</si>
  <si>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</si>
  <si>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</si>
  <si>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</si>
  <si>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</si>
  <si>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</si>
  <si>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</si>
  <si>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</si>
  <si>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</si>
  <si>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</si>
  <si>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</si>
  <si>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</si>
  <si>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</si>
  <si>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</si>
  <si>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</si>
  <si>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</si>
  <si>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</si>
  <si>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</si>
  <si>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</si>
  <si>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</si>
  <si>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</si>
  <si>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</si>
  <si>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</si>
  <si>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</si>
  <si>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</si>
  <si>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</si>
  <si>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</si>
  <si>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</si>
  <si>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</si>
  <si>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</si>
  <si>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</si>
  <si>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</si>
  <si>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</si>
  <si>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</si>
  <si>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</si>
  <si>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</si>
  <si>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</si>
  <si>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</si>
  <si>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</si>
  <si>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</si>
  <si>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</si>
  <si>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</si>
  <si>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</si>
  <si>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</si>
  <si>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</si>
  <si>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</si>
  <si>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</si>
  <si>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</si>
  <si>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</si>
  <si>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</si>
  <si>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</si>
  <si>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</si>
  <si>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</si>
  <si>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</si>
  <si>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</si>
  <si>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</si>
  <si>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</si>
  <si>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</si>
  <si>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</si>
  <si>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</si>
  <si>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</si>
  <si>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</si>
  <si>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</si>
  <si>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</si>
  <si>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</si>
  <si>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</si>
  <si>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</si>
  <si>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</si>
  <si>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</si>
  <si>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</si>
  <si>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</si>
  <si>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</si>
  <si>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</si>
  <si>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</si>
  <si>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</si>
  <si>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</si>
  <si>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</si>
  <si>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</si>
  <si>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</si>
  <si>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</si>
  <si>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</si>
  <si>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</si>
  <si>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</si>
  <si>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</si>
  <si>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</si>
  <si>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</si>
  <si>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</si>
  <si>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</si>
  <si>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</si>
  <si>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</si>
  <si>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</si>
  <si>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</si>
  <si>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</si>
  <si>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</si>
  <si>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</si>
  <si>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</si>
  <si>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</si>
  <si>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</si>
  <si>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</si>
  <si>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</si>
  <si>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</si>
  <si>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</si>
  <si>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</si>
  <si>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</si>
  <si>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</si>
  <si>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</si>
  <si>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</si>
  <si>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</si>
  <si>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</si>
  <si>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</si>
  <si>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</si>
  <si>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</si>
  <si>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</si>
  <si>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</si>
  <si>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</si>
  <si>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</si>
  <si>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</si>
  <si>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</si>
  <si>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</si>
  <si>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</si>
  <si>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</si>
  <si>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</si>
  <si>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</si>
  <si>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</si>
  <si>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</si>
  <si>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</si>
  <si>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</si>
  <si>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</si>
  <si>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</si>
  <si>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</si>
  <si>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</si>
  <si>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</si>
  <si>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</si>
  <si>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</si>
  <si>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</si>
  <si>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</si>
  <si>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</si>
  <si>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</si>
  <si>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</si>
  <si>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</si>
  <si>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</si>
  <si>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</si>
  <si>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</si>
  <si>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</si>
  <si>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</si>
  <si>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</si>
  <si>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</si>
  <si>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</si>
  <si>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</si>
  <si>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</si>
  <si>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</si>
  <si>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</si>
  <si>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</si>
  <si>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</si>
  <si>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</si>
  <si>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</si>
  <si>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</si>
  <si>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</si>
  <si>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</si>
  <si>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</si>
  <si>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</si>
  <si>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</si>
  <si>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</si>
  <si>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</si>
  <si>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</si>
  <si>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</si>
  <si>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</si>
  <si>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</si>
  <si>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</si>
  <si>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</si>
  <si>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</si>
  <si>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</si>
  <si>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</si>
  <si>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</si>
  <si>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</si>
  <si>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</si>
  <si>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</si>
  <si>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</si>
  <si>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</si>
  <si>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</si>
  <si>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</si>
  <si>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</si>
  <si>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</si>
  <si>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</si>
  <si>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</si>
  <si>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</si>
  <si>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</si>
  <si>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</si>
  <si>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</si>
  <si>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</si>
  <si>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</si>
  <si>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</si>
  <si>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</si>
  <si>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</si>
  <si>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</si>
  <si>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</si>
  <si>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</si>
  <si>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</si>
  <si>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</si>
  <si>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</si>
  <si>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</si>
  <si>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</si>
  <si>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</si>
  <si>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</si>
  <si>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</si>
  <si>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</si>
  <si>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</si>
  <si>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</si>
  <si>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</si>
  <si>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</si>
  <si>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</si>
  <si>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</si>
  <si>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</si>
  <si>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</si>
  <si>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</si>
  <si>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</si>
  <si>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</si>
  <si>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</si>
  <si>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</si>
  <si>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</si>
  <si>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</si>
  <si>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</si>
  <si>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</si>
  <si>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</si>
  <si>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</si>
  <si>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</si>
  <si>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</si>
  <si>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</si>
  <si>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</si>
  <si>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</si>
  <si>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</si>
  <si>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</si>
  <si>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</si>
  <si>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</si>
  <si>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</si>
  <si>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</si>
  <si>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</si>
  <si>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</si>
  <si>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</si>
  <si>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</si>
  <si>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</si>
  <si>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</si>
  <si>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</si>
  <si>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</si>
  <si>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</si>
  <si>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</si>
  <si>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</si>
  <si>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</si>
  <si>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</si>
  <si>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</si>
  <si>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</si>
  <si>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</si>
  <si>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</si>
  <si>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</si>
  <si>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</si>
  <si>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</si>
  <si>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</si>
  <si>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</si>
  <si>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</si>
  <si>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</si>
  <si>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</si>
  <si>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</si>
  <si>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</si>
  <si>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</si>
  <si>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</si>
  <si>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</si>
  <si>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</si>
  <si>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</si>
  <si>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</si>
  <si>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</si>
  <si>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</si>
  <si>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</si>
  <si>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</si>
  <si>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</si>
  <si>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</si>
  <si>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</si>
  <si>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</si>
  <si>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</si>
  <si>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</si>
  <si>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</si>
  <si>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</si>
  <si>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</si>
  <si>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</si>
  <si>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</si>
  <si>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</si>
  <si>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</si>
  <si>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</si>
  <si>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</si>
  <si>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</si>
  <si>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</si>
  <si>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</si>
  <si>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</si>
  <si>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</si>
  <si>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</si>
  <si>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</si>
  <si>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</si>
  <si>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</si>
  <si>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</si>
  <si>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</si>
  <si>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</si>
  <si>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</si>
  <si>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</si>
  <si>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</si>
  <si>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</si>
  <si>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</si>
  <si>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</si>
  <si>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</si>
  <si>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</si>
  <si>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</si>
  <si>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</si>
  <si>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</si>
  <si>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</si>
  <si>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</si>
  <si>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</si>
  <si>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</si>
  <si>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</si>
  <si>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</si>
  <si>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</si>
  <si>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</si>
  <si>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</si>
  <si>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</si>
  <si>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</si>
  <si>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</si>
  <si>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</si>
  <si>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</si>
  <si>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</si>
  <si>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</si>
  <si>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</si>
  <si>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</si>
  <si>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</si>
  <si>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</si>
  <si>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</si>
  <si>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</si>
  <si>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</si>
  <si>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</si>
  <si>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</si>
  <si>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</si>
  <si>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</si>
  <si>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</si>
  <si>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</si>
  <si>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</si>
  <si>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</si>
  <si>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</si>
  <si>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</si>
  <si>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</si>
  <si>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</si>
  <si>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</si>
  <si>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</si>
  <si>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</si>
  <si>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</si>
  <si>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</si>
  <si>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</si>
  <si>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</si>
  <si>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</si>
  <si>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</si>
  <si>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</si>
  <si>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</si>
  <si>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</si>
  <si>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</si>
  <si>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</si>
  <si>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</si>
  <si>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</si>
  <si>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</si>
  <si>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</si>
  <si>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</si>
  <si>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</si>
  <si>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</si>
  <si>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</si>
  <si>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</si>
  <si>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</si>
  <si>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</si>
  <si>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</si>
  <si>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</si>
  <si>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</si>
  <si>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</si>
  <si>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</si>
  <si>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</si>
  <si>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</si>
  <si>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</si>
  <si>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</si>
  <si>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</si>
  <si>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</si>
  <si>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</si>
  <si>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</si>
  <si>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</si>
  <si>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</si>
  <si>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</si>
  <si>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</si>
  <si>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</si>
  <si>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</si>
  <si>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</si>
  <si>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</si>
  <si>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</si>
  <si>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</si>
  <si>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</si>
  <si>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</si>
  <si>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</si>
  <si>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</si>
  <si>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</si>
  <si>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</si>
  <si>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</si>
  <si>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</si>
  <si>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</si>
  <si>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</si>
  <si>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</si>
  <si>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</si>
  <si>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</si>
  <si>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</si>
  <si>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</si>
  <si>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</si>
  <si>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</si>
  <si>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</si>
  <si>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</si>
  <si>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</si>
  <si>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</si>
  <si>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</si>
  <si>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</si>
  <si>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</si>
  <si>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</si>
  <si>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</si>
  <si>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</si>
  <si>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</si>
  <si>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</si>
  <si>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</si>
  <si>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</si>
  <si>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</si>
  <si>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</si>
  <si>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</si>
  <si>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</si>
  <si>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</si>
  <si>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</si>
  <si>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</si>
  <si>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</si>
  <si>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</si>
  <si>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</si>
  <si>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</si>
  <si>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</si>
  <si>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</si>
  <si>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</si>
  <si>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</si>
  <si>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</si>
  <si>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</si>
  <si>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</si>
  <si>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</si>
  <si>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</si>
  <si>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</si>
  <si>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</si>
  <si>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</si>
  <si>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</si>
  <si>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</si>
  <si>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</si>
  <si>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</si>
  <si>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</si>
  <si>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</si>
  <si>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</si>
  <si>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</si>
  <si>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</si>
  <si>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</si>
  <si>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</si>
  <si>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</si>
  <si>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</si>
  <si>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</si>
  <si>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</si>
  <si>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</si>
  <si>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</si>
  <si>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</si>
  <si>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</si>
  <si>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</si>
  <si>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</si>
  <si>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</si>
  <si>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</si>
  <si>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</si>
  <si>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</si>
  <si>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</si>
  <si>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</si>
  <si>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</si>
  <si>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</si>
  <si>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</si>
  <si>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</si>
  <si>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</si>
  <si>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</si>
  <si>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</si>
  <si>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</si>
  <si>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</si>
  <si>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</si>
  <si>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</si>
  <si>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</si>
  <si>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</si>
  <si>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</si>
  <si>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</si>
  <si>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</si>
  <si>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</si>
  <si>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</si>
  <si>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</si>
  <si>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</si>
  <si>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</si>
  <si>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</si>
  <si>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</si>
  <si>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</si>
  <si>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</si>
  <si>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</si>
  <si>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</si>
  <si>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</si>
  <si>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</si>
  <si>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</si>
  <si>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</si>
  <si>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</si>
  <si>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</si>
  <si>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</si>
  <si>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</si>
  <si>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</si>
  <si>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</si>
  <si>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</si>
  <si>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</si>
  <si>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</si>
  <si>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</si>
  <si>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</si>
  <si>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</si>
  <si>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</si>
  <si>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</si>
  <si>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</si>
  <si>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</si>
  <si>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</si>
  <si>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</si>
  <si>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</si>
  <si>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</si>
  <si>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</si>
  <si>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</si>
  <si>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</si>
  <si>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</si>
  <si>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</si>
  <si>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</si>
  <si>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</si>
  <si>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</si>
  <si>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</si>
  <si>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</si>
  <si>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</si>
  <si>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</si>
  <si>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</si>
  <si>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</si>
  <si>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</si>
  <si>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</si>
  <si>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</si>
  <si>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</si>
  <si>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</si>
  <si>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</si>
  <si>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</si>
  <si>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</si>
  <si>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</si>
  <si>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</si>
  <si>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</si>
  <si>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</si>
  <si>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</si>
  <si>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</si>
  <si>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</si>
  <si>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</si>
  <si>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</si>
  <si>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</si>
  <si>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</si>
  <si>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</si>
  <si>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</si>
  <si>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</si>
  <si>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</si>
  <si>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</si>
  <si>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</si>
  <si>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</si>
  <si>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</si>
  <si>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</si>
  <si>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</si>
  <si>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</si>
  <si>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</si>
  <si>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</si>
  <si>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</si>
  <si>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</si>
  <si>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</si>
  <si>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</si>
  <si>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</si>
  <si>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</si>
  <si>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</si>
  <si>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</si>
  <si>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</si>
  <si>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</si>
  <si>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</si>
  <si>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</si>
  <si>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</si>
  <si>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</si>
  <si>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</si>
  <si>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</si>
  <si>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</si>
  <si>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</si>
  <si>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</si>
  <si>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</si>
  <si>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</si>
  <si>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</si>
  <si>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</si>
  <si>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</si>
  <si>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</si>
  <si>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</si>
  <si>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</si>
  <si>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</si>
  <si>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</si>
  <si>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</si>
  <si>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</si>
  <si>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</si>
  <si>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</si>
  <si>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</si>
  <si>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</si>
  <si>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</si>
  <si>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</si>
  <si>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</si>
  <si>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</si>
  <si>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</si>
  <si>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</si>
  <si>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</si>
  <si>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</si>
  <si>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</si>
  <si>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</si>
  <si>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</si>
  <si>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</si>
  <si>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</si>
  <si>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</si>
  <si>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</si>
  <si>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</si>
  <si>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</si>
  <si>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</si>
  <si>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</si>
  <si>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</si>
  <si>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</si>
  <si>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</si>
  <si>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</si>
  <si>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</si>
  <si>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</si>
  <si>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</si>
  <si>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</si>
  <si>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</si>
  <si>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</si>
  <si>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</si>
  <si>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</si>
  <si>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</si>
  <si>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</si>
  <si>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</si>
  <si>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</si>
  <si>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</si>
  <si>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</si>
  <si>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</si>
  <si>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</si>
  <si>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</si>
  <si>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</si>
  <si>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</si>
  <si>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</si>
  <si>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</si>
  <si>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</si>
  <si>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</si>
  <si>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</si>
  <si>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</si>
  <si>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</si>
  <si>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</si>
  <si>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</si>
  <si>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</si>
  <si>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</si>
  <si>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</si>
  <si>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</si>
  <si>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In Transit Await Delivery Information</t>
  </si>
  <si>
    <t>Shipment Out For Delivery</t>
  </si>
  <si>
    <t>AT DELHI</t>
  </si>
  <si>
    <t>Network Delay, Will Impact Delivery</t>
  </si>
  <si>
    <t>Shipment Delivered</t>
  </si>
  <si>
    <t>Contact Customer Service</t>
  </si>
  <si>
    <t>T-1392/25-26</t>
  </si>
  <si>
    <t>T-1351/25-26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</si>
</sst>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15"/>
  <sheetViews>
    <sheetView tabSelected="1" zoomScaleNormal="100" workbookViewId="0">
      <pane ySplit="1" topLeftCell="A2" activePane="bottomLeft" state="frozen"/>
      <selection sqref="A1:C37"/>
      <selection pane="bottomLeft" activeCell="H1" sqref="H1"/>
    </sheetView>
  </sheetViews>
  <sheetFormatPr defaultColWidth="7.140625" defaultRowHeight="15" x14ac:dyDescent="0.25"/>
  <cols>
    <col min="1" max="1" width="7.28515625" bestFit="1" customWidth="1"/>
    <col min="2" max="2" width="30.7109375" hidden="1" customWidth="1"/>
    <col min="3" max="3" width="24.85546875" style="6" hidden="1" customWidth="1"/>
    <col min="4" max="4" width="21.7109375" style="6" hidden="1" customWidth="1"/>
    <col min="5" max="5" width="25.28515625" style="9" hidden="1" customWidth="1"/>
    <col min="6" max="6" width="17.28515625" style="9" hidden="1" customWidth="1"/>
    <col min="7" max="7" width="18.85546875" style="57" hidden="1" customWidth="1"/>
    <col min="8" max="8" width="21.7109375" bestFit="1" customWidth="1"/>
    <col min="9" max="9" width="137.5703125" hidden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58" t="s">
        <v>0</v>
      </c>
      <c r="B1" s="58" t="s">
        <v>1135</v>
      </c>
      <c r="C1" s="59" t="s">
        <v>1</v>
      </c>
      <c r="D1" s="59" t="s">
        <v>2778</v>
      </c>
      <c r="E1" s="60" t="s">
        <v>3483</v>
      </c>
      <c r="F1" s="60" t="s">
        <v>3303</v>
      </c>
      <c r="G1" s="61" t="s">
        <v>2</v>
      </c>
      <c r="H1" s="58" t="s">
        <v>3</v>
      </c>
      <c r="I1" s="58" t="s">
        <v>4</v>
      </c>
      <c r="J1" s="58" t="s">
        <v>5</v>
      </c>
      <c r="K1" s="58" t="s">
        <v>6</v>
      </c>
      <c r="L1" s="58" t="s">
        <v>7</v>
      </c>
      <c r="M1" s="58" t="s">
        <v>2410</v>
      </c>
      <c r="N1" s="59" t="s">
        <v>1232</v>
      </c>
      <c r="O1" s="61" t="s">
        <v>5006</v>
      </c>
      <c r="P1" s="58" t="s">
        <v>733</v>
      </c>
      <c r="Q1" s="62" t="s">
        <v>2366</v>
      </c>
      <c r="R1" s="62" t="s">
        <v>9</v>
      </c>
      <c r="S1" s="63" t="s">
        <v>10</v>
      </c>
      <c r="T1" s="62" t="s">
        <v>11</v>
      </c>
      <c r="U1" s="58" t="s">
        <v>12</v>
      </c>
      <c r="V1" s="64" t="s">
        <v>839</v>
      </c>
      <c r="W1" s="65" t="s">
        <v>2024</v>
      </c>
      <c r="X1" s="64" t="s">
        <v>2033</v>
      </c>
      <c r="Y1" s="64" t="s">
        <v>2034</v>
      </c>
      <c r="Z1" s="64" t="s">
        <v>1200</v>
      </c>
      <c r="AA1" s="64" t="s">
        <v>2035</v>
      </c>
      <c r="AB1" s="25" t="s">
        <v>1183</v>
      </c>
      <c r="AC1" s="54" t="s">
        <v>2342</v>
      </c>
    </row>
    <row r="2" spans="1:29" x14ac:dyDescent="0.25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x14ac:dyDescent="0.25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2794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3565</v>
      </c>
      <c r="I5" s="25" t="s">
        <v>4673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3564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4442</v>
      </c>
      <c r="U18" s="25" t="s">
        <v>18</v>
      </c>
      <c r="V18" s="25" t="str">
        <f>VLOOKUP(P18,'Customer List'!B:C,2,)</f>
        <v>STOCK</v>
      </c>
      <c r="W18" s="44" t="s">
        <v>2022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4930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4764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/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x14ac:dyDescent="0.25">
      <c r="A25" s="25">
        <f>A23+1</f>
        <v>23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2326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3297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2196</v>
      </c>
      <c r="N29" s="34">
        <v>45871</v>
      </c>
      <c r="O29" s="41">
        <v>7052.5</v>
      </c>
      <c r="P29" s="25" t="s">
        <v>105</v>
      </c>
      <c r="Q29" s="25" t="s">
        <v>2250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4976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4764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/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3334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4689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3552</v>
      </c>
      <c r="N38" s="34">
        <v>45915</v>
      </c>
      <c r="O38" s="41">
        <v>8060</v>
      </c>
      <c r="P38" s="25" t="s">
        <v>3436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3297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2504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1899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1921</v>
      </c>
      <c r="N44" s="34">
        <v>45857</v>
      </c>
      <c r="O44" s="41">
        <v>40145</v>
      </c>
      <c r="P44" s="25" t="s">
        <v>1899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x14ac:dyDescent="0.25">
      <c r="A72" s="25">
        <f t="shared" ref="A72:A135" si="48">A71+1</f>
        <v>69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x14ac:dyDescent="0.25">
      <c r="A73" s="25">
        <f t="shared" si="48"/>
        <v>70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x14ac:dyDescent="0.25">
      <c r="A74" s="25">
        <f t="shared" si="48"/>
        <v>71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x14ac:dyDescent="0.25">
      <c r="A75" s="25">
        <f t="shared" si="48"/>
        <v>72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x14ac:dyDescent="0.25">
      <c r="A76" s="25">
        <f t="shared" si="48"/>
        <v>73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x14ac:dyDescent="0.25">
      <c r="A77" s="25">
        <f t="shared" si="48"/>
        <v>74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x14ac:dyDescent="0.25">
      <c r="A78" s="25">
        <f t="shared" si="48"/>
        <v>75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x14ac:dyDescent="0.25">
      <c r="A79" s="25">
        <f t="shared" si="48"/>
        <v>76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x14ac:dyDescent="0.25">
      <c r="A80" s="25">
        <f t="shared" si="48"/>
        <v>77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x14ac:dyDescent="0.25">
      <c r="A81" s="25">
        <f t="shared" si="48"/>
        <v>78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x14ac:dyDescent="0.25">
      <c r="A82" s="25">
        <f t="shared" si="48"/>
        <v>79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x14ac:dyDescent="0.25">
      <c r="A83" s="25">
        <f t="shared" si="48"/>
        <v>80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x14ac:dyDescent="0.25">
      <c r="A84" s="25">
        <f t="shared" si="48"/>
        <v>81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x14ac:dyDescent="0.25">
      <c r="A85" s="25">
        <f t="shared" si="48"/>
        <v>82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x14ac:dyDescent="0.25">
      <c r="A86" s="25">
        <f t="shared" si="48"/>
        <v>83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x14ac:dyDescent="0.25">
      <c r="A87" s="25">
        <f t="shared" si="48"/>
        <v>84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x14ac:dyDescent="0.25">
      <c r="A88" s="25">
        <f t="shared" si="48"/>
        <v>85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x14ac:dyDescent="0.25">
      <c r="A89" s="25">
        <f t="shared" si="48"/>
        <v>86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x14ac:dyDescent="0.25">
      <c r="A90" s="25">
        <f t="shared" si="48"/>
        <v>87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x14ac:dyDescent="0.25">
      <c r="A91" s="25">
        <f t="shared" si="48"/>
        <v>88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x14ac:dyDescent="0.25">
      <c r="A92" s="25">
        <f t="shared" si="48"/>
        <v>89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x14ac:dyDescent="0.25">
      <c r="A93" s="25">
        <f t="shared" si="48"/>
        <v>90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x14ac:dyDescent="0.25">
      <c r="A94" s="25">
        <f t="shared" si="48"/>
        <v>91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x14ac:dyDescent="0.25">
      <c r="A95" s="25">
        <f t="shared" si="48"/>
        <v>92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x14ac:dyDescent="0.25">
      <c r="A96" s="25">
        <f t="shared" si="48"/>
        <v>93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x14ac:dyDescent="0.25">
      <c r="A97" s="25">
        <f t="shared" si="48"/>
        <v>94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x14ac:dyDescent="0.25">
      <c r="A98" s="25">
        <f t="shared" si="48"/>
        <v>95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x14ac:dyDescent="0.25">
      <c r="A99" s="25">
        <f t="shared" si="48"/>
        <v>96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x14ac:dyDescent="0.25">
      <c r="A100" s="25">
        <f t="shared" si="48"/>
        <v>97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x14ac:dyDescent="0.25">
      <c r="A101" s="25">
        <f t="shared" si="48"/>
        <v>98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x14ac:dyDescent="0.25">
      <c r="A102" s="25">
        <f t="shared" si="48"/>
        <v>99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x14ac:dyDescent="0.25">
      <c r="A103" s="25">
        <f t="shared" si="48"/>
        <v>100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x14ac:dyDescent="0.25">
      <c r="A104" s="25">
        <f t="shared" si="48"/>
        <v>101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x14ac:dyDescent="0.25">
      <c r="A105" s="25">
        <f t="shared" si="48"/>
        <v>102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x14ac:dyDescent="0.25">
      <c r="A106" s="25">
        <f t="shared" si="48"/>
        <v>103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x14ac:dyDescent="0.25">
      <c r="A107" s="25">
        <f t="shared" si="48"/>
        <v>104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x14ac:dyDescent="0.25">
      <c r="A108" s="25">
        <f t="shared" si="48"/>
        <v>105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x14ac:dyDescent="0.25">
      <c r="A109" s="25">
        <f t="shared" si="48"/>
        <v>106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x14ac:dyDescent="0.25">
      <c r="A110" s="25">
        <f t="shared" si="48"/>
        <v>107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x14ac:dyDescent="0.25">
      <c r="A111" s="25">
        <f t="shared" si="48"/>
        <v>108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x14ac:dyDescent="0.25">
      <c r="A112" s="25">
        <f t="shared" si="48"/>
        <v>109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x14ac:dyDescent="0.25">
      <c r="A113" s="25">
        <f t="shared" si="48"/>
        <v>110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x14ac:dyDescent="0.25">
      <c r="A114" s="25">
        <f t="shared" si="48"/>
        <v>111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x14ac:dyDescent="0.25">
      <c r="A115" s="25">
        <f t="shared" si="48"/>
        <v>112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x14ac:dyDescent="0.25">
      <c r="A116" s="25">
        <f t="shared" si="48"/>
        <v>113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x14ac:dyDescent="0.25">
      <c r="A117" s="25">
        <f t="shared" si="48"/>
        <v>114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x14ac:dyDescent="0.25">
      <c r="A118" s="25">
        <f t="shared" si="48"/>
        <v>115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x14ac:dyDescent="0.25">
      <c r="A119" s="25">
        <f t="shared" si="48"/>
        <v>116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x14ac:dyDescent="0.25">
      <c r="A120" s="25">
        <f t="shared" si="48"/>
        <v>117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x14ac:dyDescent="0.25">
      <c r="A121" s="25">
        <f t="shared" si="48"/>
        <v>118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x14ac:dyDescent="0.25">
      <c r="A122" s="25">
        <f t="shared" si="48"/>
        <v>119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x14ac:dyDescent="0.25">
      <c r="A123" s="25">
        <f t="shared" si="48"/>
        <v>120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x14ac:dyDescent="0.25">
      <c r="A124" s="25">
        <f t="shared" si="48"/>
        <v>121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x14ac:dyDescent="0.25">
      <c r="A125" s="25">
        <f t="shared" si="48"/>
        <v>122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x14ac:dyDescent="0.25">
      <c r="A126" s="25">
        <f t="shared" si="48"/>
        <v>123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x14ac:dyDescent="0.25">
      <c r="A127" s="25">
        <f t="shared" si="48"/>
        <v>124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x14ac:dyDescent="0.25">
      <c r="A128" s="25">
        <f t="shared" si="48"/>
        <v>125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x14ac:dyDescent="0.25">
      <c r="A129" s="25">
        <f t="shared" si="48"/>
        <v>126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x14ac:dyDescent="0.25">
      <c r="A130" s="25">
        <f t="shared" si="48"/>
        <v>127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x14ac:dyDescent="0.25">
      <c r="A131" s="25">
        <f t="shared" si="48"/>
        <v>128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x14ac:dyDescent="0.25">
      <c r="A132" s="25">
        <f t="shared" si="48"/>
        <v>129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x14ac:dyDescent="0.25">
      <c r="A133" s="25">
        <f t="shared" si="48"/>
        <v>130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x14ac:dyDescent="0.25">
      <c r="A134" s="25">
        <f t="shared" si="48"/>
        <v>131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x14ac:dyDescent="0.25">
      <c r="A135" s="25">
        <f t="shared" si="48"/>
        <v>132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x14ac:dyDescent="0.25">
      <c r="A136" s="25">
        <f t="shared" ref="A136:A199" si="57">A135+1</f>
        <v>133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x14ac:dyDescent="0.25">
      <c r="A137" s="25">
        <f t="shared" si="57"/>
        <v>134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x14ac:dyDescent="0.25">
      <c r="A138" s="25">
        <f t="shared" si="57"/>
        <v>135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1912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x14ac:dyDescent="0.25">
      <c r="A139" s="25">
        <f t="shared" si="57"/>
        <v>136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x14ac:dyDescent="0.25">
      <c r="A140" s="25">
        <f t="shared" si="57"/>
        <v>137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x14ac:dyDescent="0.25">
      <c r="A141" s="25">
        <f t="shared" si="57"/>
        <v>138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x14ac:dyDescent="0.25">
      <c r="A142" s="25">
        <f t="shared" si="57"/>
        <v>139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x14ac:dyDescent="0.25">
      <c r="A143" s="25">
        <f t="shared" si="57"/>
        <v>140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x14ac:dyDescent="0.25">
      <c r="A144" s="25">
        <f t="shared" si="57"/>
        <v>141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x14ac:dyDescent="0.25">
      <c r="A145" s="25">
        <f t="shared" si="57"/>
        <v>142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1912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x14ac:dyDescent="0.25">
      <c r="A146" s="25">
        <f t="shared" si="57"/>
        <v>143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x14ac:dyDescent="0.25">
      <c r="A147" s="25">
        <f t="shared" si="57"/>
        <v>144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x14ac:dyDescent="0.25">
      <c r="A148" s="25">
        <f t="shared" si="57"/>
        <v>145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x14ac:dyDescent="0.25">
      <c r="A149" s="25">
        <f t="shared" si="57"/>
        <v>146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x14ac:dyDescent="0.25">
      <c r="A150" s="25">
        <f t="shared" si="57"/>
        <v>147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x14ac:dyDescent="0.25">
      <c r="A151" s="25">
        <f t="shared" si="57"/>
        <v>148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x14ac:dyDescent="0.25">
      <c r="A152" s="25">
        <f t="shared" si="57"/>
        <v>149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x14ac:dyDescent="0.25">
      <c r="A153" s="25">
        <f t="shared" si="57"/>
        <v>150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x14ac:dyDescent="0.25">
      <c r="A154" s="25">
        <f t="shared" si="57"/>
        <v>151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x14ac:dyDescent="0.25">
      <c r="A155" s="25">
        <f t="shared" si="57"/>
        <v>152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x14ac:dyDescent="0.25">
      <c r="A156" s="25">
        <f t="shared" si="57"/>
        <v>153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x14ac:dyDescent="0.25">
      <c r="A157" s="25">
        <f t="shared" si="57"/>
        <v>154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x14ac:dyDescent="0.25">
      <c r="A158" s="25">
        <f t="shared" si="57"/>
        <v>155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x14ac:dyDescent="0.25">
      <c r="A159" s="25">
        <f t="shared" si="57"/>
        <v>156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x14ac:dyDescent="0.25">
      <c r="A160" s="25">
        <f t="shared" si="57"/>
        <v>157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x14ac:dyDescent="0.25">
      <c r="A161" s="25">
        <f t="shared" si="57"/>
        <v>158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x14ac:dyDescent="0.25">
      <c r="A162" s="25">
        <f t="shared" si="57"/>
        <v>159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x14ac:dyDescent="0.25">
      <c r="A163" s="25">
        <f t="shared" si="57"/>
        <v>160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x14ac:dyDescent="0.25">
      <c r="A164" s="25">
        <f t="shared" si="57"/>
        <v>161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x14ac:dyDescent="0.25">
      <c r="A165" s="25">
        <f t="shared" si="57"/>
        <v>162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x14ac:dyDescent="0.25">
      <c r="A166" s="25">
        <f t="shared" si="57"/>
        <v>163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x14ac:dyDescent="0.25">
      <c r="A167" s="25">
        <f t="shared" si="57"/>
        <v>164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x14ac:dyDescent="0.25">
      <c r="A168" s="25">
        <f t="shared" si="57"/>
        <v>165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x14ac:dyDescent="0.25">
      <c r="A169" s="25">
        <f t="shared" si="57"/>
        <v>166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x14ac:dyDescent="0.25">
      <c r="A170" s="25">
        <f t="shared" si="57"/>
        <v>167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x14ac:dyDescent="0.25">
      <c r="A171" s="25">
        <f t="shared" si="57"/>
        <v>168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x14ac:dyDescent="0.25">
      <c r="A172" s="25">
        <f t="shared" si="57"/>
        <v>169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x14ac:dyDescent="0.25">
      <c r="A173" s="25">
        <f t="shared" si="57"/>
        <v>170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x14ac:dyDescent="0.25">
      <c r="A174" s="25">
        <f t="shared" si="57"/>
        <v>171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x14ac:dyDescent="0.25">
      <c r="A175" s="25">
        <f t="shared" si="57"/>
        <v>172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x14ac:dyDescent="0.25">
      <c r="A176" s="25">
        <f t="shared" si="57"/>
        <v>173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x14ac:dyDescent="0.25">
      <c r="A177" s="25">
        <f t="shared" si="57"/>
        <v>174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x14ac:dyDescent="0.25">
      <c r="A178" s="25">
        <f t="shared" si="57"/>
        <v>175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x14ac:dyDescent="0.25">
      <c r="A179" s="25">
        <f t="shared" si="57"/>
        <v>176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x14ac:dyDescent="0.25">
      <c r="A180" s="25">
        <f t="shared" si="57"/>
        <v>177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x14ac:dyDescent="0.25">
      <c r="A181" s="25">
        <f t="shared" si="57"/>
        <v>178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x14ac:dyDescent="0.25">
      <c r="A182" s="25">
        <f t="shared" si="57"/>
        <v>179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x14ac:dyDescent="0.25">
      <c r="A183" s="25">
        <f t="shared" si="57"/>
        <v>180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x14ac:dyDescent="0.25">
      <c r="A184" s="25">
        <f t="shared" si="57"/>
        <v>181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1912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x14ac:dyDescent="0.25">
      <c r="A185" s="25">
        <f t="shared" si="57"/>
        <v>182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x14ac:dyDescent="0.25">
      <c r="A186" s="25">
        <f t="shared" si="57"/>
        <v>183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x14ac:dyDescent="0.25">
      <c r="A187" s="25">
        <f t="shared" si="57"/>
        <v>184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x14ac:dyDescent="0.25">
      <c r="A188" s="25">
        <f t="shared" si="57"/>
        <v>185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x14ac:dyDescent="0.25">
      <c r="A189" s="25">
        <f t="shared" si="57"/>
        <v>186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x14ac:dyDescent="0.25">
      <c r="A190" s="25">
        <f t="shared" si="57"/>
        <v>187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x14ac:dyDescent="0.25">
      <c r="A191" s="25">
        <f t="shared" si="57"/>
        <v>188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x14ac:dyDescent="0.25">
      <c r="A192" s="25">
        <f t="shared" si="57"/>
        <v>189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x14ac:dyDescent="0.25">
      <c r="A193" s="25">
        <f t="shared" si="57"/>
        <v>190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x14ac:dyDescent="0.25">
      <c r="A194" s="25">
        <f t="shared" si="57"/>
        <v>191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x14ac:dyDescent="0.25">
      <c r="A195" s="25">
        <f t="shared" si="57"/>
        <v>192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x14ac:dyDescent="0.25">
      <c r="A196" s="25">
        <f t="shared" si="57"/>
        <v>193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x14ac:dyDescent="0.25">
      <c r="A197" s="25">
        <f t="shared" si="57"/>
        <v>194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x14ac:dyDescent="0.25">
      <c r="A198" s="25">
        <f t="shared" si="57"/>
        <v>195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x14ac:dyDescent="0.25">
      <c r="A199" s="25">
        <f t="shared" si="57"/>
        <v>196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x14ac:dyDescent="0.25">
      <c r="A200" s="25">
        <f t="shared" ref="A200:A263" si="71">A199+1</f>
        <v>197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x14ac:dyDescent="0.25">
      <c r="A201" s="25">
        <f t="shared" si="71"/>
        <v>198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x14ac:dyDescent="0.25">
      <c r="A202" s="25">
        <f t="shared" si="71"/>
        <v>199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x14ac:dyDescent="0.25">
      <c r="A203" s="25">
        <f t="shared" si="71"/>
        <v>200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x14ac:dyDescent="0.25">
      <c r="A204" s="25">
        <f t="shared" si="71"/>
        <v>201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x14ac:dyDescent="0.25">
      <c r="A205" s="25">
        <f t="shared" si="71"/>
        <v>202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x14ac:dyDescent="0.25">
      <c r="A206" s="25">
        <f t="shared" si="71"/>
        <v>203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x14ac:dyDescent="0.25">
      <c r="A207" s="25">
        <f t="shared" si="71"/>
        <v>204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x14ac:dyDescent="0.25">
      <c r="A208" s="25">
        <f t="shared" si="71"/>
        <v>205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x14ac:dyDescent="0.25">
      <c r="A209" s="25">
        <f t="shared" si="71"/>
        <v>206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x14ac:dyDescent="0.25">
      <c r="A210" s="25">
        <f t="shared" si="71"/>
        <v>207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x14ac:dyDescent="0.25">
      <c r="A211" s="25">
        <f t="shared" si="71"/>
        <v>208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x14ac:dyDescent="0.25">
      <c r="A212" s="25">
        <f t="shared" si="71"/>
        <v>209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x14ac:dyDescent="0.25">
      <c r="A213" s="25">
        <f t="shared" si="71"/>
        <v>210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x14ac:dyDescent="0.25">
      <c r="A215" s="25">
        <f t="shared" si="71"/>
        <v>212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x14ac:dyDescent="0.25">
      <c r="A217" s="25">
        <f t="shared" si="71"/>
        <v>214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x14ac:dyDescent="0.25">
      <c r="A218" s="25">
        <f t="shared" si="71"/>
        <v>215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1912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x14ac:dyDescent="0.25">
      <c r="A219" s="25">
        <f t="shared" si="71"/>
        <v>216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x14ac:dyDescent="0.25">
      <c r="A220" s="25">
        <f t="shared" si="71"/>
        <v>217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x14ac:dyDescent="0.25">
      <c r="A221" s="25">
        <f t="shared" si="71"/>
        <v>218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x14ac:dyDescent="0.25">
      <c r="A222" s="25">
        <f t="shared" si="71"/>
        <v>219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x14ac:dyDescent="0.25">
      <c r="A223" s="25">
        <f t="shared" si="71"/>
        <v>220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x14ac:dyDescent="0.25">
      <c r="A224" s="25">
        <f t="shared" si="71"/>
        <v>221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x14ac:dyDescent="0.25">
      <c r="A225" s="25">
        <f t="shared" si="71"/>
        <v>222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x14ac:dyDescent="0.25">
      <c r="A226" s="25">
        <f t="shared" si="71"/>
        <v>223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x14ac:dyDescent="0.25">
      <c r="A227" s="25">
        <f t="shared" si="71"/>
        <v>224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x14ac:dyDescent="0.25">
      <c r="A228" s="25">
        <f t="shared" si="71"/>
        <v>225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x14ac:dyDescent="0.25">
      <c r="A229" s="25">
        <f t="shared" si="71"/>
        <v>226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x14ac:dyDescent="0.25">
      <c r="A230" s="25">
        <f t="shared" si="71"/>
        <v>227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x14ac:dyDescent="0.25">
      <c r="A231" s="25">
        <f t="shared" si="71"/>
        <v>228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x14ac:dyDescent="0.25">
      <c r="A232" s="25">
        <f t="shared" si="71"/>
        <v>229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x14ac:dyDescent="0.25">
      <c r="A233" s="25">
        <f t="shared" si="71"/>
        <v>230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x14ac:dyDescent="0.25">
      <c r="A234" s="25">
        <f t="shared" si="71"/>
        <v>231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x14ac:dyDescent="0.25">
      <c r="A235" s="25">
        <f t="shared" si="71"/>
        <v>232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x14ac:dyDescent="0.25">
      <c r="A236" s="25">
        <f t="shared" si="71"/>
        <v>233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x14ac:dyDescent="0.25">
      <c r="A237" s="25">
        <f t="shared" si="71"/>
        <v>234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x14ac:dyDescent="0.25">
      <c r="A238" s="25">
        <f t="shared" si="71"/>
        <v>235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x14ac:dyDescent="0.25">
      <c r="A239" s="25">
        <f t="shared" si="71"/>
        <v>236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x14ac:dyDescent="0.25">
      <c r="A240" s="25">
        <f t="shared" si="71"/>
        <v>237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x14ac:dyDescent="0.25">
      <c r="A241" s="25">
        <f t="shared" si="71"/>
        <v>238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x14ac:dyDescent="0.25">
      <c r="A242" s="25">
        <f t="shared" si="71"/>
        <v>239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x14ac:dyDescent="0.25">
      <c r="A243" s="25">
        <f t="shared" si="71"/>
        <v>240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x14ac:dyDescent="0.25">
      <c r="A244" s="25">
        <f t="shared" si="71"/>
        <v>241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x14ac:dyDescent="0.25">
      <c r="A245" s="25">
        <f t="shared" si="71"/>
        <v>242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x14ac:dyDescent="0.25">
      <c r="A246" s="25">
        <f t="shared" si="71"/>
        <v>243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x14ac:dyDescent="0.25">
      <c r="A247" s="25">
        <f t="shared" si="71"/>
        <v>244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x14ac:dyDescent="0.25">
      <c r="A248" s="25">
        <f t="shared" si="71"/>
        <v>245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1899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x14ac:dyDescent="0.25">
      <c r="A249" s="25">
        <f t="shared" si="71"/>
        <v>246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x14ac:dyDescent="0.25">
      <c r="A250" s="25">
        <f t="shared" si="71"/>
        <v>247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x14ac:dyDescent="0.25">
      <c r="A251" s="25">
        <f t="shared" si="71"/>
        <v>248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x14ac:dyDescent="0.25">
      <c r="A252" s="25">
        <f t="shared" si="71"/>
        <v>249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x14ac:dyDescent="0.25">
      <c r="A253" s="25">
        <f t="shared" si="71"/>
        <v>250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x14ac:dyDescent="0.25">
      <c r="A254" s="25">
        <f t="shared" si="71"/>
        <v>251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x14ac:dyDescent="0.25">
      <c r="A255" s="25">
        <f t="shared" si="71"/>
        <v>252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x14ac:dyDescent="0.25">
      <c r="A256" s="25">
        <f t="shared" si="71"/>
        <v>253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x14ac:dyDescent="0.25">
      <c r="A257" s="25">
        <f t="shared" si="71"/>
        <v>254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x14ac:dyDescent="0.25">
      <c r="A258" s="25">
        <f t="shared" si="71"/>
        <v>255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x14ac:dyDescent="0.25">
      <c r="A259" s="25">
        <f t="shared" si="71"/>
        <v>256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x14ac:dyDescent="0.25">
      <c r="A260" s="25">
        <f t="shared" si="71"/>
        <v>257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x14ac:dyDescent="0.25">
      <c r="A261" s="25">
        <f t="shared" si="71"/>
        <v>258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x14ac:dyDescent="0.25">
      <c r="A262" s="25">
        <f t="shared" si="71"/>
        <v>259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x14ac:dyDescent="0.25">
      <c r="A263" s="25">
        <f t="shared" si="71"/>
        <v>260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x14ac:dyDescent="0.25">
      <c r="A264" s="25">
        <f t="shared" ref="A264:A327" si="87">A263+1</f>
        <v>261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x14ac:dyDescent="0.25">
      <c r="A265" s="25">
        <f t="shared" si="87"/>
        <v>262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x14ac:dyDescent="0.25">
      <c r="A266" s="25">
        <f t="shared" si="87"/>
        <v>263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x14ac:dyDescent="0.25">
      <c r="A267" s="25">
        <f t="shared" si="87"/>
        <v>264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x14ac:dyDescent="0.25">
      <c r="A268" s="25">
        <f t="shared" si="87"/>
        <v>265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x14ac:dyDescent="0.25">
      <c r="A269" s="25">
        <f t="shared" si="87"/>
        <v>266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x14ac:dyDescent="0.25">
      <c r="A270" s="25">
        <f t="shared" si="87"/>
        <v>267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x14ac:dyDescent="0.25">
      <c r="A271" s="25">
        <f t="shared" si="87"/>
        <v>268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x14ac:dyDescent="0.25">
      <c r="A272" s="25">
        <f t="shared" si="87"/>
        <v>269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x14ac:dyDescent="0.25">
      <c r="A273" s="25">
        <f t="shared" si="87"/>
        <v>270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x14ac:dyDescent="0.25">
      <c r="A274" s="25">
        <f t="shared" si="87"/>
        <v>271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x14ac:dyDescent="0.25">
      <c r="A275" s="25">
        <f t="shared" si="87"/>
        <v>272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x14ac:dyDescent="0.25">
      <c r="A276" s="25">
        <f t="shared" si="87"/>
        <v>273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x14ac:dyDescent="0.25">
      <c r="A277" s="25">
        <f t="shared" si="87"/>
        <v>274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x14ac:dyDescent="0.25">
      <c r="A278" s="25">
        <f t="shared" si="87"/>
        <v>275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x14ac:dyDescent="0.25">
      <c r="A279" s="25">
        <f t="shared" si="87"/>
        <v>276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x14ac:dyDescent="0.25">
      <c r="A280" s="25">
        <f t="shared" si="87"/>
        <v>277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x14ac:dyDescent="0.25">
      <c r="A281" s="25">
        <f t="shared" si="87"/>
        <v>278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x14ac:dyDescent="0.25">
      <c r="A282" s="25">
        <f t="shared" si="87"/>
        <v>279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x14ac:dyDescent="0.25">
      <c r="A283" s="25">
        <f t="shared" si="87"/>
        <v>280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x14ac:dyDescent="0.25">
      <c r="A284" s="25">
        <f t="shared" si="87"/>
        <v>281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2030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x14ac:dyDescent="0.25">
      <c r="A285" s="25">
        <f t="shared" si="87"/>
        <v>282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2030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x14ac:dyDescent="0.25">
      <c r="A287" s="25">
        <f t="shared" si="87"/>
        <v>284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2795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x14ac:dyDescent="0.25">
      <c r="A288" s="25">
        <f t="shared" si="87"/>
        <v>285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2796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x14ac:dyDescent="0.25">
      <c r="A289" s="25">
        <f t="shared" si="87"/>
        <v>286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2797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x14ac:dyDescent="0.25">
      <c r="A290" s="25">
        <f t="shared" si="87"/>
        <v>287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2798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x14ac:dyDescent="0.25">
      <c r="A291" s="25">
        <f t="shared" si="87"/>
        <v>288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2799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x14ac:dyDescent="0.25">
      <c r="A292" s="25">
        <f t="shared" si="87"/>
        <v>289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x14ac:dyDescent="0.25">
      <c r="A293" s="25">
        <f t="shared" si="87"/>
        <v>290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2800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x14ac:dyDescent="0.25">
      <c r="A294" s="25">
        <f t="shared" si="87"/>
        <v>291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x14ac:dyDescent="0.25">
      <c r="A295" s="25">
        <f t="shared" si="87"/>
        <v>292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2801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x14ac:dyDescent="0.25">
      <c r="A296" s="25">
        <f t="shared" si="87"/>
        <v>293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2802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x14ac:dyDescent="0.25">
      <c r="A297" s="25">
        <f t="shared" si="87"/>
        <v>294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x14ac:dyDescent="0.25">
      <c r="A298" s="25">
        <f t="shared" si="87"/>
        <v>295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2803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x14ac:dyDescent="0.25">
      <c r="A299" s="25">
        <f t="shared" si="87"/>
        <v>296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3281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x14ac:dyDescent="0.25">
      <c r="A300" s="25">
        <f t="shared" si="87"/>
        <v>297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2804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x14ac:dyDescent="0.25">
      <c r="A301" s="25">
        <f t="shared" si="87"/>
        <v>298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x14ac:dyDescent="0.25">
      <c r="A302" s="25">
        <f t="shared" si="87"/>
        <v>299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x14ac:dyDescent="0.25">
      <c r="A303" s="25">
        <f t="shared" si="87"/>
        <v>300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2030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x14ac:dyDescent="0.25">
      <c r="A304" s="25">
        <f t="shared" si="87"/>
        <v>301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x14ac:dyDescent="0.25">
      <c r="A305" s="25">
        <f t="shared" si="87"/>
        <v>302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x14ac:dyDescent="0.25">
      <c r="A306" s="25">
        <f t="shared" si="87"/>
        <v>303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x14ac:dyDescent="0.25">
      <c r="A307" s="25">
        <f t="shared" si="87"/>
        <v>304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x14ac:dyDescent="0.25">
      <c r="A308" s="25">
        <f t="shared" si="87"/>
        <v>305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x14ac:dyDescent="0.25">
      <c r="A309" s="25">
        <f t="shared" si="87"/>
        <v>306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x14ac:dyDescent="0.25">
      <c r="A310" s="25">
        <f t="shared" si="87"/>
        <v>307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x14ac:dyDescent="0.25">
      <c r="A311" s="25">
        <f t="shared" si="87"/>
        <v>308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x14ac:dyDescent="0.25">
      <c r="A312" s="25">
        <f t="shared" si="87"/>
        <v>309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x14ac:dyDescent="0.25">
      <c r="A313" s="25">
        <f t="shared" si="87"/>
        <v>310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x14ac:dyDescent="0.25">
      <c r="A314" s="25">
        <f t="shared" si="87"/>
        <v>311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x14ac:dyDescent="0.25">
      <c r="A315" s="25">
        <f t="shared" si="87"/>
        <v>312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x14ac:dyDescent="0.25">
      <c r="A316" s="25">
        <f t="shared" si="87"/>
        <v>313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x14ac:dyDescent="0.25">
      <c r="A317" s="25">
        <f t="shared" si="87"/>
        <v>314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x14ac:dyDescent="0.25">
      <c r="A318" s="25">
        <f t="shared" si="87"/>
        <v>315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x14ac:dyDescent="0.25">
      <c r="A319" s="25">
        <f t="shared" si="87"/>
        <v>316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x14ac:dyDescent="0.25">
      <c r="A320" s="25">
        <f t="shared" si="87"/>
        <v>317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x14ac:dyDescent="0.25">
      <c r="A321" s="25">
        <f t="shared" si="87"/>
        <v>318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x14ac:dyDescent="0.25">
      <c r="A322" s="25">
        <f t="shared" si="87"/>
        <v>319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x14ac:dyDescent="0.25">
      <c r="A323" s="25">
        <f t="shared" si="87"/>
        <v>320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x14ac:dyDescent="0.25">
      <c r="A324" s="25">
        <f t="shared" si="87"/>
        <v>321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x14ac:dyDescent="0.25">
      <c r="A325" s="25">
        <f t="shared" si="87"/>
        <v>322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x14ac:dyDescent="0.25">
      <c r="A326" s="25">
        <f t="shared" si="87"/>
        <v>323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x14ac:dyDescent="0.25">
      <c r="A327" s="25">
        <f t="shared" si="87"/>
        <v>324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x14ac:dyDescent="0.25">
      <c r="A328" s="25">
        <f t="shared" ref="A328:A391" si="101">A327+1</f>
        <v>325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x14ac:dyDescent="0.25">
      <c r="A329" s="25">
        <f t="shared" si="101"/>
        <v>326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x14ac:dyDescent="0.25">
      <c r="A330" s="25">
        <f t="shared" si="101"/>
        <v>327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x14ac:dyDescent="0.25">
      <c r="A331" s="25">
        <f t="shared" si="101"/>
        <v>328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x14ac:dyDescent="0.25">
      <c r="A332" s="25">
        <f t="shared" si="101"/>
        <v>329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x14ac:dyDescent="0.25">
      <c r="A333" s="25">
        <f t="shared" si="101"/>
        <v>330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x14ac:dyDescent="0.25">
      <c r="A334" s="25">
        <f t="shared" si="101"/>
        <v>331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x14ac:dyDescent="0.25">
      <c r="A335" s="25">
        <f t="shared" si="101"/>
        <v>332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x14ac:dyDescent="0.25">
      <c r="A336" s="25">
        <f t="shared" si="101"/>
        <v>333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x14ac:dyDescent="0.25">
      <c r="A337" s="25">
        <f t="shared" si="101"/>
        <v>334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x14ac:dyDescent="0.25">
      <c r="A338" s="25">
        <f t="shared" si="101"/>
        <v>335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x14ac:dyDescent="0.25">
      <c r="A339" s="25">
        <f t="shared" si="101"/>
        <v>336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x14ac:dyDescent="0.25">
      <c r="A340" s="25">
        <f t="shared" si="101"/>
        <v>337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x14ac:dyDescent="0.25">
      <c r="A341" s="25">
        <f t="shared" si="101"/>
        <v>338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x14ac:dyDescent="0.25">
      <c r="A342" s="25">
        <f t="shared" si="101"/>
        <v>339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x14ac:dyDescent="0.25">
      <c r="A343" s="25">
        <f t="shared" si="101"/>
        <v>340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x14ac:dyDescent="0.25">
      <c r="A344" s="25">
        <f t="shared" si="101"/>
        <v>341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x14ac:dyDescent="0.25">
      <c r="A345" s="25">
        <f t="shared" si="101"/>
        <v>342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x14ac:dyDescent="0.25">
      <c r="A346" s="25">
        <f t="shared" si="101"/>
        <v>343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x14ac:dyDescent="0.25">
      <c r="A347" s="25">
        <f t="shared" si="101"/>
        <v>344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x14ac:dyDescent="0.25">
      <c r="A348" s="25">
        <f t="shared" si="101"/>
        <v>345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x14ac:dyDescent="0.25">
      <c r="A349" s="25">
        <f t="shared" si="101"/>
        <v>346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x14ac:dyDescent="0.25">
      <c r="A350" s="25">
        <f t="shared" si="101"/>
        <v>347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x14ac:dyDescent="0.25">
      <c r="A351" s="25">
        <f t="shared" si="101"/>
        <v>348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x14ac:dyDescent="0.25">
      <c r="A352" s="25">
        <f t="shared" si="101"/>
        <v>349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x14ac:dyDescent="0.25">
      <c r="A353" s="25">
        <f t="shared" si="101"/>
        <v>350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x14ac:dyDescent="0.25">
      <c r="A354" s="25">
        <f t="shared" si="101"/>
        <v>351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2805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x14ac:dyDescent="0.25">
      <c r="A355" s="25">
        <f t="shared" si="101"/>
        <v>352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x14ac:dyDescent="0.25">
      <c r="A356" s="25">
        <f t="shared" si="101"/>
        <v>353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x14ac:dyDescent="0.25">
      <c r="A357" s="25">
        <f t="shared" si="101"/>
        <v>354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x14ac:dyDescent="0.25">
      <c r="A358" s="25">
        <f t="shared" si="101"/>
        <v>355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2011</v>
      </c>
      <c r="N358" s="34">
        <v>45860</v>
      </c>
      <c r="O358" s="41">
        <v>11392.5</v>
      </c>
      <c r="P358" s="25" t="s">
        <v>26</v>
      </c>
      <c r="Q358" s="25" t="s">
        <v>2000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x14ac:dyDescent="0.25">
      <c r="A359" s="25">
        <f t="shared" si="101"/>
        <v>356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x14ac:dyDescent="0.25">
      <c r="A360" s="25">
        <f t="shared" si="101"/>
        <v>357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x14ac:dyDescent="0.25">
      <c r="A361" s="25">
        <f t="shared" si="101"/>
        <v>358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x14ac:dyDescent="0.25">
      <c r="A362" s="25">
        <f t="shared" si="101"/>
        <v>359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2011</v>
      </c>
      <c r="N362" s="34">
        <v>45860</v>
      </c>
      <c r="O362" s="41">
        <v>10958.5</v>
      </c>
      <c r="P362" s="25" t="s">
        <v>26</v>
      </c>
      <c r="Q362" s="25" t="s">
        <v>2000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x14ac:dyDescent="0.25">
      <c r="A363" s="25">
        <f t="shared" si="101"/>
        <v>360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x14ac:dyDescent="0.25">
      <c r="A364" s="25">
        <f t="shared" si="101"/>
        <v>361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x14ac:dyDescent="0.25">
      <c r="A365" s="25">
        <f t="shared" si="101"/>
        <v>362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x14ac:dyDescent="0.25">
      <c r="A366" s="25">
        <f t="shared" si="101"/>
        <v>363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x14ac:dyDescent="0.25">
      <c r="A367" s="25">
        <f t="shared" si="101"/>
        <v>364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x14ac:dyDescent="0.25">
      <c r="A368" s="25">
        <f t="shared" si="101"/>
        <v>365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x14ac:dyDescent="0.25">
      <c r="A369" s="25">
        <f t="shared" si="101"/>
        <v>366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2151</v>
      </c>
      <c r="N369" s="34">
        <v>45860</v>
      </c>
      <c r="O369" s="41">
        <v>0</v>
      </c>
      <c r="P369" s="25" t="s">
        <v>26</v>
      </c>
      <c r="Q369" s="25" t="s">
        <v>2000</v>
      </c>
      <c r="R369" s="25" t="s">
        <v>40</v>
      </c>
      <c r="S369" s="3">
        <v>4</v>
      </c>
      <c r="T369" s="42" t="s">
        <v>2152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x14ac:dyDescent="0.25">
      <c r="A370" s="25">
        <f t="shared" si="101"/>
        <v>367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x14ac:dyDescent="0.25">
      <c r="A371" s="25">
        <f t="shared" si="101"/>
        <v>368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x14ac:dyDescent="0.25">
      <c r="A372" s="25">
        <f t="shared" si="101"/>
        <v>369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x14ac:dyDescent="0.25">
      <c r="A373" s="25">
        <f t="shared" si="101"/>
        <v>370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x14ac:dyDescent="0.25">
      <c r="A374" s="25">
        <f t="shared" si="101"/>
        <v>371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x14ac:dyDescent="0.25">
      <c r="A375" s="25">
        <f t="shared" si="101"/>
        <v>372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x14ac:dyDescent="0.25">
      <c r="A376" s="25">
        <f t="shared" si="101"/>
        <v>373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x14ac:dyDescent="0.25">
      <c r="A377" s="25">
        <f t="shared" si="101"/>
        <v>374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2011</v>
      </c>
      <c r="N377" s="34">
        <v>45860</v>
      </c>
      <c r="O377" s="41">
        <v>9439.5</v>
      </c>
      <c r="P377" s="25" t="s">
        <v>26</v>
      </c>
      <c r="Q377" s="25" t="s">
        <v>2000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x14ac:dyDescent="0.25">
      <c r="A378" s="25">
        <f t="shared" si="101"/>
        <v>375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x14ac:dyDescent="0.25">
      <c r="A379" s="25">
        <f t="shared" si="101"/>
        <v>376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x14ac:dyDescent="0.25">
      <c r="A380" s="25">
        <f t="shared" si="101"/>
        <v>377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x14ac:dyDescent="0.25">
      <c r="A381" s="25">
        <f t="shared" si="101"/>
        <v>378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2011</v>
      </c>
      <c r="N381" s="34">
        <v>45860</v>
      </c>
      <c r="O381" s="41">
        <v>4774</v>
      </c>
      <c r="P381" s="25" t="s">
        <v>26</v>
      </c>
      <c r="Q381" s="25" t="s">
        <v>2000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x14ac:dyDescent="0.25">
      <c r="A382" s="25">
        <f t="shared" si="101"/>
        <v>379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x14ac:dyDescent="0.25">
      <c r="A383" s="25">
        <f t="shared" si="101"/>
        <v>380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x14ac:dyDescent="0.25">
      <c r="A384" s="25">
        <f t="shared" si="101"/>
        <v>381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x14ac:dyDescent="0.25">
      <c r="A385" s="25">
        <f t="shared" si="101"/>
        <v>382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x14ac:dyDescent="0.25">
      <c r="A386" s="25">
        <f t="shared" si="101"/>
        <v>383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x14ac:dyDescent="0.25">
      <c r="A387" s="25">
        <f t="shared" si="101"/>
        <v>384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x14ac:dyDescent="0.25">
      <c r="A388" s="25">
        <f t="shared" si="101"/>
        <v>385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x14ac:dyDescent="0.25">
      <c r="A389" s="25">
        <f t="shared" si="101"/>
        <v>386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x14ac:dyDescent="0.25">
      <c r="A390" s="25">
        <f t="shared" si="101"/>
        <v>387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x14ac:dyDescent="0.25">
      <c r="A391" s="25">
        <f t="shared" si="101"/>
        <v>388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x14ac:dyDescent="0.25">
      <c r="A392" s="25">
        <f t="shared" ref="A392:A455" si="112">A391+1</f>
        <v>389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x14ac:dyDescent="0.25">
      <c r="A393" s="25">
        <f t="shared" si="112"/>
        <v>390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x14ac:dyDescent="0.25">
      <c r="A394" s="25">
        <f t="shared" si="112"/>
        <v>391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2806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x14ac:dyDescent="0.25">
      <c r="A395" s="25">
        <f t="shared" si="112"/>
        <v>392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x14ac:dyDescent="0.25">
      <c r="A396" s="25">
        <f t="shared" si="112"/>
        <v>393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x14ac:dyDescent="0.25">
      <c r="A397" s="25">
        <f t="shared" si="112"/>
        <v>394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x14ac:dyDescent="0.25">
      <c r="A398" s="25">
        <f t="shared" si="112"/>
        <v>395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x14ac:dyDescent="0.25">
      <c r="A399" s="25">
        <f t="shared" si="112"/>
        <v>396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x14ac:dyDescent="0.25">
      <c r="A400" s="25">
        <f t="shared" si="112"/>
        <v>397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x14ac:dyDescent="0.25">
      <c r="A401" s="25">
        <f t="shared" si="112"/>
        <v>398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x14ac:dyDescent="0.25">
      <c r="A402" s="25">
        <f t="shared" si="112"/>
        <v>399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x14ac:dyDescent="0.25">
      <c r="A403" s="25">
        <f t="shared" si="112"/>
        <v>400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x14ac:dyDescent="0.25">
      <c r="A404" s="25">
        <f t="shared" si="112"/>
        <v>401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x14ac:dyDescent="0.25">
      <c r="A405" s="25">
        <f t="shared" si="112"/>
        <v>402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x14ac:dyDescent="0.25">
      <c r="A406" s="25">
        <f t="shared" si="112"/>
        <v>403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x14ac:dyDescent="0.25">
      <c r="A407" s="25">
        <f t="shared" si="112"/>
        <v>404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x14ac:dyDescent="0.25">
      <c r="A408" s="25">
        <f t="shared" si="112"/>
        <v>405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2011</v>
      </c>
      <c r="N408" s="34">
        <v>45860</v>
      </c>
      <c r="O408" s="41">
        <v>20398</v>
      </c>
      <c r="P408" s="25" t="s">
        <v>26</v>
      </c>
      <c r="Q408" s="25" t="s">
        <v>2000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x14ac:dyDescent="0.25">
      <c r="A409" s="25">
        <f t="shared" si="112"/>
        <v>406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x14ac:dyDescent="0.25">
      <c r="A410" s="25">
        <f t="shared" si="112"/>
        <v>407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x14ac:dyDescent="0.25">
      <c r="A411" s="25">
        <f t="shared" si="112"/>
        <v>408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2011</v>
      </c>
      <c r="N411" s="34">
        <v>45860</v>
      </c>
      <c r="O411" s="41">
        <v>15949.5</v>
      </c>
      <c r="P411" s="25" t="s">
        <v>26</v>
      </c>
      <c r="Q411" s="25" t="s">
        <v>2000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x14ac:dyDescent="0.25">
      <c r="A412" s="25">
        <f t="shared" si="112"/>
        <v>409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x14ac:dyDescent="0.25">
      <c r="A413" s="25">
        <f t="shared" si="112"/>
        <v>410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2011</v>
      </c>
      <c r="N413" s="34">
        <v>45860</v>
      </c>
      <c r="O413" s="41">
        <v>13454</v>
      </c>
      <c r="P413" s="25" t="s">
        <v>26</v>
      </c>
      <c r="Q413" s="25" t="s">
        <v>2000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x14ac:dyDescent="0.25">
      <c r="A414" s="25">
        <f t="shared" si="112"/>
        <v>411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x14ac:dyDescent="0.25">
      <c r="A415" s="25">
        <f t="shared" si="112"/>
        <v>412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x14ac:dyDescent="0.25">
      <c r="A416" s="25">
        <f t="shared" si="112"/>
        <v>413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x14ac:dyDescent="0.25">
      <c r="A417" s="25">
        <f t="shared" si="112"/>
        <v>414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x14ac:dyDescent="0.25">
      <c r="A418" s="25">
        <f t="shared" si="112"/>
        <v>415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x14ac:dyDescent="0.25">
      <c r="A419" s="25">
        <f t="shared" si="112"/>
        <v>416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x14ac:dyDescent="0.25">
      <c r="A420" s="25">
        <f t="shared" si="112"/>
        <v>417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x14ac:dyDescent="0.25">
      <c r="A421" s="25">
        <f t="shared" si="112"/>
        <v>418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x14ac:dyDescent="0.25">
      <c r="A422" s="25">
        <f t="shared" si="112"/>
        <v>419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x14ac:dyDescent="0.25">
      <c r="A423" s="25">
        <f t="shared" si="112"/>
        <v>420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x14ac:dyDescent="0.25">
      <c r="A424" s="25">
        <f t="shared" si="112"/>
        <v>421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x14ac:dyDescent="0.25">
      <c r="A425" s="25">
        <f t="shared" si="112"/>
        <v>422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x14ac:dyDescent="0.25">
      <c r="A426" s="25">
        <f t="shared" si="112"/>
        <v>423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x14ac:dyDescent="0.25">
      <c r="A427" s="25">
        <f t="shared" si="112"/>
        <v>424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x14ac:dyDescent="0.25">
      <c r="A428" s="25">
        <f t="shared" si="112"/>
        <v>425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x14ac:dyDescent="0.25">
      <c r="A429" s="25">
        <f t="shared" si="112"/>
        <v>426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x14ac:dyDescent="0.25">
      <c r="A430" s="25">
        <f t="shared" si="112"/>
        <v>427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x14ac:dyDescent="0.25">
      <c r="A431" s="25">
        <f t="shared" si="112"/>
        <v>428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x14ac:dyDescent="0.25">
      <c r="A432" s="25">
        <f t="shared" si="112"/>
        <v>429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x14ac:dyDescent="0.25">
      <c r="A433" s="25">
        <f t="shared" si="112"/>
        <v>430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x14ac:dyDescent="0.25">
      <c r="A434" s="25">
        <f t="shared" si="112"/>
        <v>431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x14ac:dyDescent="0.25">
      <c r="A435" s="25">
        <f t="shared" si="112"/>
        <v>432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x14ac:dyDescent="0.25">
      <c r="A436" s="25">
        <f t="shared" si="112"/>
        <v>433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x14ac:dyDescent="0.25">
      <c r="A437" s="25">
        <f t="shared" si="112"/>
        <v>434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x14ac:dyDescent="0.25">
      <c r="A438" s="25">
        <f t="shared" si="112"/>
        <v>435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x14ac:dyDescent="0.25">
      <c r="A439" s="25">
        <f t="shared" si="112"/>
        <v>436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x14ac:dyDescent="0.25">
      <c r="A440" s="25">
        <f t="shared" si="112"/>
        <v>437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x14ac:dyDescent="0.25">
      <c r="A441" s="25">
        <f t="shared" si="112"/>
        <v>438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x14ac:dyDescent="0.25">
      <c r="A442" s="25">
        <f t="shared" si="112"/>
        <v>439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x14ac:dyDescent="0.25">
      <c r="A443" s="25">
        <f t="shared" si="112"/>
        <v>440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x14ac:dyDescent="0.25">
      <c r="A444" s="25">
        <f t="shared" si="112"/>
        <v>441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x14ac:dyDescent="0.25">
      <c r="A445" s="25">
        <f t="shared" si="112"/>
        <v>442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x14ac:dyDescent="0.25">
      <c r="A446" s="25">
        <f t="shared" si="112"/>
        <v>443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x14ac:dyDescent="0.25">
      <c r="A447" s="25">
        <f t="shared" si="112"/>
        <v>444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x14ac:dyDescent="0.25">
      <c r="A448" s="25">
        <f t="shared" si="112"/>
        <v>445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x14ac:dyDescent="0.25">
      <c r="A449" s="25">
        <f t="shared" si="112"/>
        <v>446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x14ac:dyDescent="0.25">
      <c r="A450" s="25">
        <f t="shared" si="112"/>
        <v>447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2178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x14ac:dyDescent="0.25">
      <c r="A451" s="25">
        <f t="shared" si="112"/>
        <v>448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x14ac:dyDescent="0.25">
      <c r="A452" s="25">
        <f t="shared" si="112"/>
        <v>449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x14ac:dyDescent="0.25">
      <c r="A453" s="25">
        <f t="shared" si="112"/>
        <v>450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x14ac:dyDescent="0.25">
      <c r="A454" s="25">
        <f t="shared" si="112"/>
        <v>451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x14ac:dyDescent="0.25">
      <c r="A455" s="25">
        <f t="shared" si="112"/>
        <v>452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x14ac:dyDescent="0.25">
      <c r="A456" s="25">
        <f t="shared" ref="A456:A519" si="119">A455+1</f>
        <v>453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x14ac:dyDescent="0.25">
      <c r="A457" s="25">
        <f t="shared" si="119"/>
        <v>454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x14ac:dyDescent="0.25">
      <c r="A458" s="25">
        <f t="shared" si="119"/>
        <v>455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x14ac:dyDescent="0.25">
      <c r="A459" s="25">
        <f t="shared" si="119"/>
        <v>456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x14ac:dyDescent="0.25">
      <c r="A460" s="25">
        <f t="shared" si="119"/>
        <v>457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x14ac:dyDescent="0.25">
      <c r="A461" s="25">
        <f t="shared" si="119"/>
        <v>458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x14ac:dyDescent="0.25">
      <c r="A462" s="25">
        <f t="shared" si="119"/>
        <v>459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x14ac:dyDescent="0.25">
      <c r="A463" s="25">
        <f t="shared" si="119"/>
        <v>460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x14ac:dyDescent="0.25">
      <c r="A464" s="25">
        <f t="shared" si="119"/>
        <v>461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x14ac:dyDescent="0.25">
      <c r="A465" s="25">
        <f t="shared" si="119"/>
        <v>462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x14ac:dyDescent="0.25">
      <c r="A466" s="25">
        <f t="shared" si="119"/>
        <v>463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x14ac:dyDescent="0.25">
      <c r="A467" s="25">
        <f t="shared" si="119"/>
        <v>464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x14ac:dyDescent="0.25">
      <c r="A468" s="25">
        <f t="shared" si="119"/>
        <v>465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x14ac:dyDescent="0.25">
      <c r="A469" s="25">
        <f t="shared" si="119"/>
        <v>466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x14ac:dyDescent="0.25">
      <c r="A470" s="25">
        <f t="shared" si="119"/>
        <v>467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2011</v>
      </c>
      <c r="N470" s="34">
        <v>45860</v>
      </c>
      <c r="O470" s="41">
        <v>9005.5</v>
      </c>
      <c r="P470" s="25" t="s">
        <v>26</v>
      </c>
      <c r="Q470" s="25" t="s">
        <v>2000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x14ac:dyDescent="0.25">
      <c r="A471" s="25">
        <f t="shared" si="119"/>
        <v>468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x14ac:dyDescent="0.25">
      <c r="A472" s="25">
        <f t="shared" si="119"/>
        <v>469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x14ac:dyDescent="0.25">
      <c r="A473" s="25">
        <f t="shared" si="119"/>
        <v>470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x14ac:dyDescent="0.25">
      <c r="A474" s="25">
        <f t="shared" si="119"/>
        <v>471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x14ac:dyDescent="0.25">
      <c r="A475" s="25">
        <f t="shared" si="119"/>
        <v>472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x14ac:dyDescent="0.25">
      <c r="A476" s="25">
        <f t="shared" si="119"/>
        <v>473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x14ac:dyDescent="0.25">
      <c r="A477" s="25">
        <f t="shared" si="119"/>
        <v>474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x14ac:dyDescent="0.25">
      <c r="A478" s="25">
        <f t="shared" si="119"/>
        <v>475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x14ac:dyDescent="0.25">
      <c r="A479" s="25">
        <f t="shared" si="119"/>
        <v>476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x14ac:dyDescent="0.25">
      <c r="A480" s="25">
        <f t="shared" si="119"/>
        <v>477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x14ac:dyDescent="0.25">
      <c r="A481" s="25">
        <f t="shared" si="119"/>
        <v>478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2011</v>
      </c>
      <c r="N481" s="34">
        <v>45860</v>
      </c>
      <c r="O481" s="41">
        <v>58481.5</v>
      </c>
      <c r="P481" s="25" t="s">
        <v>26</v>
      </c>
      <c r="Q481" s="25" t="s">
        <v>2000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x14ac:dyDescent="0.25">
      <c r="A482" s="25">
        <f t="shared" si="119"/>
        <v>479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x14ac:dyDescent="0.25">
      <c r="A483" s="25">
        <f t="shared" si="119"/>
        <v>480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2011</v>
      </c>
      <c r="N483" s="34">
        <v>45860</v>
      </c>
      <c r="O483" s="41">
        <v>58481.5</v>
      </c>
      <c r="P483" s="25" t="s">
        <v>26</v>
      </c>
      <c r="Q483" s="25" t="s">
        <v>2000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x14ac:dyDescent="0.25">
      <c r="A484" s="25">
        <f t="shared" si="119"/>
        <v>481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x14ac:dyDescent="0.25">
      <c r="A485" s="25">
        <f t="shared" si="119"/>
        <v>482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x14ac:dyDescent="0.25">
      <c r="A486" s="25">
        <f t="shared" si="119"/>
        <v>483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x14ac:dyDescent="0.25">
      <c r="A487" s="25">
        <f t="shared" si="119"/>
        <v>484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x14ac:dyDescent="0.25">
      <c r="A488" s="25">
        <f t="shared" si="119"/>
        <v>485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2011</v>
      </c>
      <c r="N488" s="34">
        <v>45860</v>
      </c>
      <c r="O488" s="41">
        <v>11935</v>
      </c>
      <c r="P488" s="25" t="s">
        <v>26</v>
      </c>
      <c r="Q488" s="25" t="s">
        <v>2000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x14ac:dyDescent="0.25">
      <c r="A489" s="25">
        <f t="shared" si="119"/>
        <v>486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x14ac:dyDescent="0.25">
      <c r="A490" s="25">
        <f t="shared" si="119"/>
        <v>487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x14ac:dyDescent="0.25">
      <c r="A491" s="25">
        <f t="shared" si="119"/>
        <v>488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x14ac:dyDescent="0.25">
      <c r="A492" s="25">
        <f t="shared" si="119"/>
        <v>489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x14ac:dyDescent="0.25">
      <c r="A493" s="25">
        <f t="shared" si="119"/>
        <v>490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x14ac:dyDescent="0.25">
      <c r="A494" s="25">
        <f t="shared" si="119"/>
        <v>491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x14ac:dyDescent="0.25">
      <c r="A495" s="25">
        <f t="shared" si="119"/>
        <v>492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x14ac:dyDescent="0.25">
      <c r="A496" s="25">
        <f t="shared" si="119"/>
        <v>493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x14ac:dyDescent="0.25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2785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x14ac:dyDescent="0.25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2785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x14ac:dyDescent="0.25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2785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x14ac:dyDescent="0.25">
      <c r="A500" s="25">
        <f t="shared" si="119"/>
        <v>497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x14ac:dyDescent="0.25">
      <c r="A501" s="25">
        <f t="shared" si="119"/>
        <v>498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x14ac:dyDescent="0.25">
      <c r="A502" s="25">
        <f t="shared" si="119"/>
        <v>499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x14ac:dyDescent="0.25">
      <c r="A503" s="25">
        <f t="shared" si="119"/>
        <v>500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x14ac:dyDescent="0.25">
      <c r="A504" s="25">
        <f t="shared" si="119"/>
        <v>501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x14ac:dyDescent="0.25">
      <c r="A505" s="25">
        <f t="shared" si="119"/>
        <v>502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x14ac:dyDescent="0.25">
      <c r="A506" s="25">
        <f t="shared" si="119"/>
        <v>503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x14ac:dyDescent="0.25">
      <c r="A507" s="25">
        <f t="shared" si="119"/>
        <v>504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x14ac:dyDescent="0.25">
      <c r="A508" s="25">
        <f t="shared" si="119"/>
        <v>505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x14ac:dyDescent="0.25">
      <c r="A509" s="25">
        <f t="shared" si="119"/>
        <v>506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x14ac:dyDescent="0.25">
      <c r="A510" s="25">
        <f t="shared" si="119"/>
        <v>507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x14ac:dyDescent="0.25">
      <c r="A511" s="25">
        <f t="shared" si="119"/>
        <v>508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x14ac:dyDescent="0.25">
      <c r="A512" s="25">
        <f t="shared" si="119"/>
        <v>509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x14ac:dyDescent="0.25">
      <c r="A513" s="25">
        <f t="shared" si="119"/>
        <v>510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x14ac:dyDescent="0.25">
      <c r="A514" s="25">
        <f t="shared" si="119"/>
        <v>511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2022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x14ac:dyDescent="0.25">
      <c r="A515" s="25">
        <f t="shared" si="119"/>
        <v>512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x14ac:dyDescent="0.25">
      <c r="A516" s="25">
        <f t="shared" si="119"/>
        <v>513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3298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x14ac:dyDescent="0.25">
      <c r="A517" s="25">
        <f t="shared" si="119"/>
        <v>514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3297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x14ac:dyDescent="0.25">
      <c r="A518" s="25">
        <f t="shared" si="119"/>
        <v>515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x14ac:dyDescent="0.25">
      <c r="A519" s="25">
        <f t="shared" si="119"/>
        <v>516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3297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x14ac:dyDescent="0.25">
      <c r="A520" s="25">
        <f t="shared" ref="A520:A583" si="132">A519+1</f>
        <v>517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x14ac:dyDescent="0.25">
      <c r="A521" s="25">
        <f t="shared" si="132"/>
        <v>518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x14ac:dyDescent="0.25">
      <c r="A522" s="25">
        <f t="shared" si="132"/>
        <v>519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x14ac:dyDescent="0.25">
      <c r="A523" s="25">
        <f t="shared" si="132"/>
        <v>520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x14ac:dyDescent="0.25">
      <c r="A524" s="25">
        <f t="shared" si="132"/>
        <v>521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x14ac:dyDescent="0.25">
      <c r="A525" s="25">
        <f t="shared" si="132"/>
        <v>522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x14ac:dyDescent="0.25">
      <c r="A526" s="25">
        <f t="shared" si="132"/>
        <v>523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x14ac:dyDescent="0.25">
      <c r="A527" s="25">
        <f t="shared" si="132"/>
        <v>524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x14ac:dyDescent="0.25">
      <c r="A528" s="25">
        <f t="shared" si="132"/>
        <v>525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x14ac:dyDescent="0.25">
      <c r="A529" s="25">
        <f t="shared" si="132"/>
        <v>526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x14ac:dyDescent="0.25">
      <c r="A530" s="25">
        <f t="shared" si="132"/>
        <v>527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x14ac:dyDescent="0.25">
      <c r="A531" s="25">
        <f t="shared" si="132"/>
        <v>528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x14ac:dyDescent="0.25">
      <c r="A532" s="25">
        <f t="shared" si="132"/>
        <v>529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x14ac:dyDescent="0.25">
      <c r="A533" s="25">
        <f t="shared" si="132"/>
        <v>530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x14ac:dyDescent="0.25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x14ac:dyDescent="0.25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x14ac:dyDescent="0.25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1899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x14ac:dyDescent="0.25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x14ac:dyDescent="0.25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x14ac:dyDescent="0.25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x14ac:dyDescent="0.25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x14ac:dyDescent="0.25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x14ac:dyDescent="0.25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x14ac:dyDescent="0.25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x14ac:dyDescent="0.25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x14ac:dyDescent="0.25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x14ac:dyDescent="0.25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x14ac:dyDescent="0.25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x14ac:dyDescent="0.25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x14ac:dyDescent="0.25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x14ac:dyDescent="0.25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x14ac:dyDescent="0.25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x14ac:dyDescent="0.25">
      <c r="A552" s="25">
        <f t="shared" si="132"/>
        <v>549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1917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x14ac:dyDescent="0.25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x14ac:dyDescent="0.25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Pune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x14ac:dyDescent="0.25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Pune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x14ac:dyDescent="0.25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x14ac:dyDescent="0.25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x14ac:dyDescent="0.25">
      <c r="A558" s="25">
        <f t="shared" si="132"/>
        <v>555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Pune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x14ac:dyDescent="0.25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x14ac:dyDescent="0.25">
      <c r="A560" s="25">
        <f t="shared" si="132"/>
        <v>557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x14ac:dyDescent="0.25">
      <c r="A561" s="25">
        <f t="shared" si="132"/>
        <v>558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x14ac:dyDescent="0.25">
      <c r="A562" s="25">
        <f t="shared" si="132"/>
        <v>559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x14ac:dyDescent="0.25">
      <c r="A563" s="25">
        <f t="shared" si="132"/>
        <v>560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x14ac:dyDescent="0.25">
      <c r="A564" s="25">
        <f t="shared" si="132"/>
        <v>561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x14ac:dyDescent="0.25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x14ac:dyDescent="0.25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x14ac:dyDescent="0.25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Pune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x14ac:dyDescent="0.25">
      <c r="A568" s="25">
        <f t="shared" si="132"/>
        <v>565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x14ac:dyDescent="0.25">
      <c r="A569" s="25">
        <f t="shared" si="132"/>
        <v>566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x14ac:dyDescent="0.25">
      <c r="A570" s="25">
        <f t="shared" si="132"/>
        <v>567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x14ac:dyDescent="0.25">
      <c r="A571" s="25">
        <f t="shared" si="132"/>
        <v>568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x14ac:dyDescent="0.25">
      <c r="A572" s="25">
        <f t="shared" si="132"/>
        <v>569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x14ac:dyDescent="0.25">
      <c r="A573" s="25">
        <f t="shared" si="132"/>
        <v>570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x14ac:dyDescent="0.25">
      <c r="A574" s="25">
        <f t="shared" si="132"/>
        <v>571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x14ac:dyDescent="0.25">
      <c r="A575" s="25">
        <f t="shared" si="132"/>
        <v>572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x14ac:dyDescent="0.25">
      <c r="A576" s="25">
        <f t="shared" si="132"/>
        <v>573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x14ac:dyDescent="0.25">
      <c r="A577" s="25">
        <f t="shared" si="132"/>
        <v>574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x14ac:dyDescent="0.25">
      <c r="A578" s="25">
        <f t="shared" si="132"/>
        <v>575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x14ac:dyDescent="0.25">
      <c r="A582" s="25">
        <f t="shared" si="132"/>
        <v>579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x14ac:dyDescent="0.25">
      <c r="A583" s="25">
        <f t="shared" si="132"/>
        <v>580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x14ac:dyDescent="0.25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2032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x14ac:dyDescent="0.25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2032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x14ac:dyDescent="0.25">
      <c r="A586" s="25">
        <f t="shared" si="145"/>
        <v>583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x14ac:dyDescent="0.25">
      <c r="A587" s="25">
        <f t="shared" si="145"/>
        <v>584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x14ac:dyDescent="0.25">
      <c r="A588" s="25">
        <f t="shared" si="145"/>
        <v>585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x14ac:dyDescent="0.25">
      <c r="A589" s="25">
        <f t="shared" si="145"/>
        <v>586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x14ac:dyDescent="0.25">
      <c r="A590" s="25">
        <f t="shared" si="145"/>
        <v>587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x14ac:dyDescent="0.25">
      <c r="A591" s="25">
        <f t="shared" si="145"/>
        <v>588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x14ac:dyDescent="0.25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x14ac:dyDescent="0.25">
      <c r="A593" s="25">
        <f t="shared" si="145"/>
        <v>590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x14ac:dyDescent="0.25">
      <c r="A594" s="25">
        <f t="shared" si="145"/>
        <v>591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x14ac:dyDescent="0.25">
      <c r="A595" s="25">
        <f t="shared" si="145"/>
        <v>592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x14ac:dyDescent="0.25">
      <c r="A596" s="25">
        <f t="shared" si="145"/>
        <v>593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x14ac:dyDescent="0.25">
      <c r="A597" s="25">
        <f t="shared" si="145"/>
        <v>594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x14ac:dyDescent="0.25">
      <c r="A598" s="25">
        <f t="shared" si="145"/>
        <v>595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Pune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x14ac:dyDescent="0.25">
      <c r="A599" s="25">
        <f t="shared" si="145"/>
        <v>596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x14ac:dyDescent="0.25">
      <c r="A600" s="25">
        <f t="shared" si="145"/>
        <v>597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x14ac:dyDescent="0.25">
      <c r="A601" s="25">
        <f t="shared" si="145"/>
        <v>598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x14ac:dyDescent="0.25">
      <c r="A602" s="25">
        <f t="shared" si="145"/>
        <v>599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1899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x14ac:dyDescent="0.25">
      <c r="A603" s="25">
        <f t="shared" si="145"/>
        <v>600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x14ac:dyDescent="0.25">
      <c r="A604" s="25">
        <f t="shared" si="145"/>
        <v>601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x14ac:dyDescent="0.25">
      <c r="A605" s="25">
        <f t="shared" si="145"/>
        <v>602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x14ac:dyDescent="0.25">
      <c r="A606" s="25">
        <f t="shared" si="145"/>
        <v>603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x14ac:dyDescent="0.25">
      <c r="A607" s="25">
        <f t="shared" si="145"/>
        <v>604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x14ac:dyDescent="0.25">
      <c r="A608" s="25">
        <f t="shared" si="145"/>
        <v>605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x14ac:dyDescent="0.25">
      <c r="A609" s="25">
        <f t="shared" si="145"/>
        <v>606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x14ac:dyDescent="0.25">
      <c r="A610" s="25">
        <f t="shared" si="145"/>
        <v>607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x14ac:dyDescent="0.25">
      <c r="A611" s="25">
        <f t="shared" si="145"/>
        <v>608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x14ac:dyDescent="0.25">
      <c r="A612" s="25">
        <f t="shared" si="145"/>
        <v>609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x14ac:dyDescent="0.25">
      <c r="A613" s="25">
        <f t="shared" si="145"/>
        <v>610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x14ac:dyDescent="0.25">
      <c r="A614" s="25">
        <f t="shared" si="145"/>
        <v>611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x14ac:dyDescent="0.25">
      <c r="A615" s="25">
        <f t="shared" si="145"/>
        <v>612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x14ac:dyDescent="0.25">
      <c r="A616" s="25">
        <f t="shared" si="145"/>
        <v>613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x14ac:dyDescent="0.25">
      <c r="A617" s="25">
        <f t="shared" si="145"/>
        <v>614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x14ac:dyDescent="0.25">
      <c r="A618" s="25">
        <f t="shared" si="145"/>
        <v>615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3282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x14ac:dyDescent="0.25">
      <c r="A619" s="25">
        <f t="shared" si="145"/>
        <v>616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x14ac:dyDescent="0.25">
      <c r="A620" s="25">
        <f t="shared" si="145"/>
        <v>617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x14ac:dyDescent="0.25">
      <c r="A621" s="25">
        <f t="shared" si="145"/>
        <v>618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x14ac:dyDescent="0.25">
      <c r="A622" s="25">
        <f t="shared" si="145"/>
        <v>619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x14ac:dyDescent="0.25">
      <c r="A623" s="25">
        <f t="shared" si="145"/>
        <v>620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x14ac:dyDescent="0.25">
      <c r="A624" s="25">
        <f t="shared" si="145"/>
        <v>621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x14ac:dyDescent="0.25">
      <c r="A625" s="25">
        <f t="shared" si="145"/>
        <v>622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x14ac:dyDescent="0.25">
      <c r="A626" s="25">
        <f t="shared" si="145"/>
        <v>623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x14ac:dyDescent="0.25">
      <c r="A627" s="25">
        <f t="shared" si="145"/>
        <v>624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x14ac:dyDescent="0.25">
      <c r="A628" s="25">
        <f t="shared" si="145"/>
        <v>625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x14ac:dyDescent="0.25">
      <c r="A629" s="25">
        <f t="shared" si="145"/>
        <v>626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x14ac:dyDescent="0.25">
      <c r="A630" s="25">
        <f t="shared" si="145"/>
        <v>627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x14ac:dyDescent="0.25">
      <c r="A631" s="25">
        <f t="shared" si="145"/>
        <v>628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x14ac:dyDescent="0.25">
      <c r="A632" s="25">
        <f t="shared" si="145"/>
        <v>629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x14ac:dyDescent="0.25">
      <c r="A633" s="25">
        <f t="shared" si="145"/>
        <v>630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x14ac:dyDescent="0.25">
      <c r="A634" s="25">
        <f t="shared" si="145"/>
        <v>631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x14ac:dyDescent="0.25">
      <c r="A635" s="25">
        <f t="shared" si="145"/>
        <v>632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x14ac:dyDescent="0.25">
      <c r="A636" s="25">
        <f t="shared" si="145"/>
        <v>633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x14ac:dyDescent="0.25">
      <c r="A637" s="25">
        <f t="shared" si="145"/>
        <v>634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x14ac:dyDescent="0.25">
      <c r="A638" s="25">
        <f t="shared" si="145"/>
        <v>635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x14ac:dyDescent="0.25">
      <c r="A639" s="25">
        <f t="shared" si="145"/>
        <v>636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x14ac:dyDescent="0.25">
      <c r="A640" s="25">
        <f t="shared" si="145"/>
        <v>637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x14ac:dyDescent="0.25">
      <c r="A641" s="25">
        <f t="shared" si="145"/>
        <v>638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x14ac:dyDescent="0.25">
      <c r="A642" s="25">
        <f t="shared" si="145"/>
        <v>639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x14ac:dyDescent="0.25">
      <c r="A643" s="25">
        <f t="shared" si="145"/>
        <v>640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x14ac:dyDescent="0.25">
      <c r="A644" s="25">
        <f t="shared" si="145"/>
        <v>641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x14ac:dyDescent="0.25">
      <c r="A645" s="25">
        <f t="shared" si="145"/>
        <v>642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x14ac:dyDescent="0.25">
      <c r="A646" s="25">
        <f t="shared" si="145"/>
        <v>643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x14ac:dyDescent="0.25">
      <c r="A647" s="25">
        <f t="shared" si="145"/>
        <v>644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x14ac:dyDescent="0.25">
      <c r="A648" s="25">
        <f t="shared" ref="A648:A711" si="154">A647+1</f>
        <v>645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x14ac:dyDescent="0.25">
      <c r="A649" s="25">
        <f t="shared" si="154"/>
        <v>646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x14ac:dyDescent="0.25">
      <c r="A650" s="25">
        <f t="shared" si="154"/>
        <v>647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x14ac:dyDescent="0.25">
      <c r="A651" s="25">
        <f t="shared" si="154"/>
        <v>648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x14ac:dyDescent="0.25">
      <c r="A652" s="25">
        <f t="shared" si="154"/>
        <v>649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x14ac:dyDescent="0.25">
      <c r="A653" s="25">
        <f t="shared" si="154"/>
        <v>650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x14ac:dyDescent="0.25">
      <c r="A654" s="25">
        <f t="shared" si="154"/>
        <v>651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x14ac:dyDescent="0.25">
      <c r="A655" s="25">
        <f t="shared" si="154"/>
        <v>652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x14ac:dyDescent="0.25">
      <c r="A656" s="25">
        <f t="shared" si="154"/>
        <v>653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x14ac:dyDescent="0.25">
      <c r="A657" s="25">
        <f t="shared" si="154"/>
        <v>654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x14ac:dyDescent="0.25">
      <c r="A658" s="25">
        <f t="shared" si="154"/>
        <v>655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x14ac:dyDescent="0.25">
      <c r="A659" s="25">
        <f t="shared" si="154"/>
        <v>656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x14ac:dyDescent="0.25">
      <c r="A660" s="25">
        <f t="shared" si="154"/>
        <v>657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x14ac:dyDescent="0.25">
      <c r="A661" s="25">
        <f t="shared" si="154"/>
        <v>658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x14ac:dyDescent="0.25">
      <c r="A662" s="25">
        <f t="shared" si="154"/>
        <v>659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x14ac:dyDescent="0.25">
      <c r="A663" s="25">
        <f t="shared" si="154"/>
        <v>660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x14ac:dyDescent="0.25">
      <c r="A664" s="25">
        <f t="shared" si="154"/>
        <v>661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x14ac:dyDescent="0.25">
      <c r="A665" s="25">
        <f t="shared" si="154"/>
        <v>662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x14ac:dyDescent="0.25">
      <c r="A666" s="25">
        <f t="shared" si="154"/>
        <v>663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x14ac:dyDescent="0.25">
      <c r="A667" s="25">
        <f t="shared" si="154"/>
        <v>664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x14ac:dyDescent="0.25">
      <c r="A668" s="25">
        <f t="shared" si="154"/>
        <v>665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x14ac:dyDescent="0.25">
      <c r="A669" s="25">
        <f t="shared" si="154"/>
        <v>666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x14ac:dyDescent="0.25">
      <c r="A670" s="25">
        <f t="shared" si="154"/>
        <v>667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x14ac:dyDescent="0.25">
      <c r="A671" s="25">
        <f t="shared" si="154"/>
        <v>668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x14ac:dyDescent="0.25">
      <c r="A672" s="25">
        <f t="shared" si="154"/>
        <v>669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x14ac:dyDescent="0.25">
      <c r="A673" s="25">
        <f t="shared" si="154"/>
        <v>670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x14ac:dyDescent="0.25">
      <c r="A674" s="25">
        <f t="shared" si="154"/>
        <v>671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x14ac:dyDescent="0.25">
      <c r="A675" s="25">
        <f t="shared" si="154"/>
        <v>672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x14ac:dyDescent="0.25">
      <c r="A676" s="25">
        <f t="shared" si="154"/>
        <v>673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x14ac:dyDescent="0.25">
      <c r="A677" s="25">
        <f t="shared" si="154"/>
        <v>674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Pune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x14ac:dyDescent="0.25">
      <c r="A678" s="25">
        <f t="shared" si="154"/>
        <v>675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x14ac:dyDescent="0.25">
      <c r="A679" s="25">
        <f t="shared" si="154"/>
        <v>676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x14ac:dyDescent="0.25">
      <c r="A680" s="25">
        <f t="shared" si="154"/>
        <v>677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x14ac:dyDescent="0.25">
      <c r="A681" s="25">
        <f t="shared" si="154"/>
        <v>678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x14ac:dyDescent="0.25">
      <c r="A682" s="25">
        <f t="shared" si="154"/>
        <v>679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x14ac:dyDescent="0.25">
      <c r="A683" s="25">
        <f t="shared" si="154"/>
        <v>680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x14ac:dyDescent="0.25">
      <c r="A684" s="25">
        <f t="shared" si="154"/>
        <v>681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x14ac:dyDescent="0.25">
      <c r="A685" s="25">
        <f t="shared" si="154"/>
        <v>682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x14ac:dyDescent="0.25">
      <c r="A686" s="25">
        <f t="shared" si="154"/>
        <v>683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x14ac:dyDescent="0.25">
      <c r="A687" s="25">
        <f t="shared" si="154"/>
        <v>684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x14ac:dyDescent="0.25">
      <c r="A688" s="25">
        <f t="shared" si="154"/>
        <v>685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x14ac:dyDescent="0.25">
      <c r="A689" s="25">
        <f t="shared" si="154"/>
        <v>686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x14ac:dyDescent="0.25">
      <c r="A690" s="25">
        <f t="shared" si="154"/>
        <v>687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x14ac:dyDescent="0.25">
      <c r="A691" s="25">
        <f t="shared" si="154"/>
        <v>688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x14ac:dyDescent="0.25">
      <c r="A692" s="25">
        <f t="shared" si="154"/>
        <v>689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x14ac:dyDescent="0.25">
      <c r="A693" s="25">
        <f t="shared" si="154"/>
        <v>690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x14ac:dyDescent="0.25">
      <c r="A694" s="25">
        <f t="shared" si="154"/>
        <v>691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x14ac:dyDescent="0.25">
      <c r="A695" s="25">
        <f t="shared" si="154"/>
        <v>692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x14ac:dyDescent="0.25">
      <c r="A696" s="25">
        <f t="shared" si="154"/>
        <v>693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x14ac:dyDescent="0.25">
      <c r="A697" s="25">
        <f t="shared" si="154"/>
        <v>694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x14ac:dyDescent="0.25">
      <c r="A698" s="25">
        <f t="shared" si="154"/>
        <v>695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x14ac:dyDescent="0.25">
      <c r="A699" s="25">
        <f t="shared" si="154"/>
        <v>696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x14ac:dyDescent="0.25">
      <c r="A700" s="25">
        <f t="shared" si="154"/>
        <v>697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x14ac:dyDescent="0.25">
      <c r="A701" s="25">
        <f t="shared" si="154"/>
        <v>698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x14ac:dyDescent="0.25">
      <c r="A702" s="25">
        <f t="shared" si="154"/>
        <v>699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x14ac:dyDescent="0.25">
      <c r="A703" s="25">
        <f t="shared" si="154"/>
        <v>700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x14ac:dyDescent="0.25">
      <c r="A704" s="25">
        <f t="shared" si="154"/>
        <v>701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x14ac:dyDescent="0.25">
      <c r="A705" s="25">
        <f t="shared" si="154"/>
        <v>702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x14ac:dyDescent="0.25">
      <c r="A707" s="25">
        <f t="shared" si="154"/>
        <v>704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x14ac:dyDescent="0.25">
      <c r="A708" s="25">
        <f t="shared" si="154"/>
        <v>705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x14ac:dyDescent="0.25">
      <c r="A709" s="25">
        <f t="shared" si="154"/>
        <v>706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x14ac:dyDescent="0.25">
      <c r="A710" s="25">
        <f t="shared" si="154"/>
        <v>707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x14ac:dyDescent="0.25">
      <c r="A711" s="25">
        <f t="shared" si="154"/>
        <v>708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x14ac:dyDescent="0.25">
      <c r="A712" s="25">
        <f t="shared" ref="A712:A775" si="161">A711+1</f>
        <v>709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x14ac:dyDescent="0.25">
      <c r="A713" s="25">
        <f t="shared" si="161"/>
        <v>710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x14ac:dyDescent="0.25">
      <c r="A714" s="25">
        <f t="shared" si="161"/>
        <v>711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x14ac:dyDescent="0.25">
      <c r="A715" s="25">
        <f t="shared" si="161"/>
        <v>712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x14ac:dyDescent="0.25">
      <c r="A716" s="25">
        <f t="shared" si="161"/>
        <v>713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x14ac:dyDescent="0.25">
      <c r="A717" s="25">
        <f t="shared" si="161"/>
        <v>714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x14ac:dyDescent="0.25">
      <c r="A718" s="25">
        <f t="shared" si="161"/>
        <v>715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x14ac:dyDescent="0.25">
      <c r="A719" s="25">
        <f t="shared" si="161"/>
        <v>716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x14ac:dyDescent="0.25">
      <c r="A720" s="25">
        <f t="shared" si="161"/>
        <v>717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x14ac:dyDescent="0.25">
      <c r="A721" s="25">
        <f t="shared" si="161"/>
        <v>718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x14ac:dyDescent="0.25">
      <c r="A722" s="25">
        <f t="shared" si="161"/>
        <v>719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x14ac:dyDescent="0.25">
      <c r="A723" s="25">
        <f t="shared" si="161"/>
        <v>720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x14ac:dyDescent="0.25">
      <c r="A724" s="25">
        <f t="shared" si="161"/>
        <v>721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x14ac:dyDescent="0.25">
      <c r="A725" s="25">
        <f t="shared" si="161"/>
        <v>722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x14ac:dyDescent="0.25">
      <c r="A726" s="25">
        <f t="shared" si="161"/>
        <v>723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x14ac:dyDescent="0.25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x14ac:dyDescent="0.25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x14ac:dyDescent="0.25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x14ac:dyDescent="0.25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x14ac:dyDescent="0.25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x14ac:dyDescent="0.25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4132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x14ac:dyDescent="0.25">
      <c r="A733" s="25">
        <f t="shared" si="161"/>
        <v>730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2032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x14ac:dyDescent="0.25">
      <c r="A734" s="25">
        <f t="shared" si="161"/>
        <v>731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2032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x14ac:dyDescent="0.25">
      <c r="A735" s="25">
        <f t="shared" si="161"/>
        <v>732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2032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x14ac:dyDescent="0.25">
      <c r="A736" s="25">
        <f t="shared" si="161"/>
        <v>733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4133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x14ac:dyDescent="0.25">
      <c r="A737" s="25">
        <f t="shared" si="161"/>
        <v>734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4682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x14ac:dyDescent="0.25">
      <c r="A738" s="25">
        <f t="shared" si="161"/>
        <v>735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4683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x14ac:dyDescent="0.25">
      <c r="A739" s="25">
        <f t="shared" si="161"/>
        <v>736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4134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x14ac:dyDescent="0.25">
      <c r="A740" s="25">
        <f t="shared" si="161"/>
        <v>737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4684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x14ac:dyDescent="0.25">
      <c r="A741" s="25">
        <f t="shared" si="161"/>
        <v>738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4685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x14ac:dyDescent="0.25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x14ac:dyDescent="0.25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x14ac:dyDescent="0.25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x14ac:dyDescent="0.25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4721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2030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x14ac:dyDescent="0.25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4722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2030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x14ac:dyDescent="0.25">
      <c r="A747" s="25">
        <f t="shared" si="161"/>
        <v>744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x14ac:dyDescent="0.25">
      <c r="A748" s="25">
        <f t="shared" si="161"/>
        <v>745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x14ac:dyDescent="0.25">
      <c r="A749" s="25">
        <f t="shared" si="161"/>
        <v>746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x14ac:dyDescent="0.25">
      <c r="A750" s="25">
        <f t="shared" si="161"/>
        <v>747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x14ac:dyDescent="0.25">
      <c r="A751" s="25">
        <f t="shared" si="161"/>
        <v>748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x14ac:dyDescent="0.25">
      <c r="A752" s="25">
        <f t="shared" si="161"/>
        <v>749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x14ac:dyDescent="0.25">
      <c r="A753" s="25">
        <f t="shared" si="161"/>
        <v>750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x14ac:dyDescent="0.25">
      <c r="A754" s="25">
        <f t="shared" si="161"/>
        <v>751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x14ac:dyDescent="0.25">
      <c r="A755" s="25">
        <f t="shared" si="161"/>
        <v>752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x14ac:dyDescent="0.25">
      <c r="A756" s="25">
        <f t="shared" si="161"/>
        <v>753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x14ac:dyDescent="0.25">
      <c r="A757" s="25">
        <f t="shared" si="161"/>
        <v>754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x14ac:dyDescent="0.25">
      <c r="A758" s="25">
        <f t="shared" si="161"/>
        <v>755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x14ac:dyDescent="0.25">
      <c r="A759" s="25">
        <f t="shared" si="161"/>
        <v>756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x14ac:dyDescent="0.25">
      <c r="A760" s="25">
        <f t="shared" si="161"/>
        <v>757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x14ac:dyDescent="0.25">
      <c r="A761" s="25">
        <f t="shared" si="161"/>
        <v>758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x14ac:dyDescent="0.25">
      <c r="A762" s="25">
        <f t="shared" si="161"/>
        <v>759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x14ac:dyDescent="0.25">
      <c r="A763" s="25">
        <f t="shared" si="161"/>
        <v>760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x14ac:dyDescent="0.25">
      <c r="A764" s="25">
        <f t="shared" si="161"/>
        <v>761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2374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x14ac:dyDescent="0.25">
      <c r="A765" s="25">
        <f t="shared" si="161"/>
        <v>762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2374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x14ac:dyDescent="0.25">
      <c r="A766" s="25">
        <f t="shared" si="161"/>
        <v>763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x14ac:dyDescent="0.25">
      <c r="A767" s="25">
        <f t="shared" si="161"/>
        <v>764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x14ac:dyDescent="0.25">
      <c r="A768" s="25">
        <f t="shared" si="161"/>
        <v>765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x14ac:dyDescent="0.25">
      <c r="A769" s="25">
        <f t="shared" si="161"/>
        <v>766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x14ac:dyDescent="0.25">
      <c r="A770" s="25">
        <f t="shared" si="161"/>
        <v>767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x14ac:dyDescent="0.25">
      <c r="A771" s="25">
        <f t="shared" si="161"/>
        <v>768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x14ac:dyDescent="0.25">
      <c r="A772" s="25">
        <f t="shared" si="161"/>
        <v>769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x14ac:dyDescent="0.25">
      <c r="A773" s="25">
        <f t="shared" si="161"/>
        <v>770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x14ac:dyDescent="0.25">
      <c r="A774" s="25">
        <f t="shared" si="161"/>
        <v>771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x14ac:dyDescent="0.25">
      <c r="A775" s="25">
        <f t="shared" si="161"/>
        <v>772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x14ac:dyDescent="0.25">
      <c r="A776" s="25">
        <f t="shared" ref="A776:A839" si="170">A775+1</f>
        <v>773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x14ac:dyDescent="0.25">
      <c r="A777" s="25">
        <f t="shared" si="170"/>
        <v>774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x14ac:dyDescent="0.25">
      <c r="A778" s="25">
        <f t="shared" si="170"/>
        <v>775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x14ac:dyDescent="0.25">
      <c r="A779" s="25">
        <f t="shared" si="170"/>
        <v>776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x14ac:dyDescent="0.25">
      <c r="A780" s="25">
        <f t="shared" si="170"/>
        <v>777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x14ac:dyDescent="0.25">
      <c r="A781" s="25">
        <f t="shared" si="170"/>
        <v>778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x14ac:dyDescent="0.25">
      <c r="A782" s="25">
        <f t="shared" si="170"/>
        <v>779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x14ac:dyDescent="0.25">
      <c r="A783" s="25">
        <f t="shared" si="170"/>
        <v>780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x14ac:dyDescent="0.25">
      <c r="A784" s="25">
        <f t="shared" si="170"/>
        <v>781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x14ac:dyDescent="0.25">
      <c r="A785" s="25">
        <f t="shared" si="170"/>
        <v>782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x14ac:dyDescent="0.25">
      <c r="A786" s="25">
        <f t="shared" si="170"/>
        <v>783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x14ac:dyDescent="0.25">
      <c r="A787" s="25">
        <f t="shared" si="170"/>
        <v>784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x14ac:dyDescent="0.25">
      <c r="A788" s="25">
        <f t="shared" si="170"/>
        <v>785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x14ac:dyDescent="0.25">
      <c r="A789" s="25">
        <f t="shared" si="170"/>
        <v>786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x14ac:dyDescent="0.25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x14ac:dyDescent="0.25">
      <c r="A791" s="25">
        <f t="shared" si="170"/>
        <v>788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2032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x14ac:dyDescent="0.25">
      <c r="A792" s="25">
        <f t="shared" si="170"/>
        <v>789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x14ac:dyDescent="0.25">
      <c r="A793" s="25">
        <f t="shared" si="170"/>
        <v>790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x14ac:dyDescent="0.25">
      <c r="A794" s="25">
        <f t="shared" si="170"/>
        <v>791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4386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x14ac:dyDescent="0.25">
      <c r="A795" s="25">
        <f t="shared" si="170"/>
        <v>792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4387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x14ac:dyDescent="0.25">
      <c r="A796" s="25">
        <f t="shared" si="170"/>
        <v>793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4388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x14ac:dyDescent="0.25">
      <c r="A797" s="25">
        <f t="shared" si="170"/>
        <v>794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2745</v>
      </c>
      <c r="I797" s="25" t="s">
        <v>4674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x14ac:dyDescent="0.25">
      <c r="A798" s="25">
        <f t="shared" si="170"/>
        <v>795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4675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x14ac:dyDescent="0.25">
      <c r="A799" s="25">
        <f t="shared" si="170"/>
        <v>796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4389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x14ac:dyDescent="0.25">
      <c r="A800" s="25">
        <f t="shared" si="170"/>
        <v>797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4390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x14ac:dyDescent="0.25">
      <c r="A801" s="25">
        <f t="shared" si="170"/>
        <v>798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4391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x14ac:dyDescent="0.25">
      <c r="A802" s="25">
        <f t="shared" si="170"/>
        <v>799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4392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x14ac:dyDescent="0.25">
      <c r="A803" s="25">
        <f t="shared" si="170"/>
        <v>800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4393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x14ac:dyDescent="0.25">
      <c r="A804" s="25">
        <f t="shared" si="170"/>
        <v>801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4394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x14ac:dyDescent="0.25">
      <c r="A805" s="25">
        <f t="shared" si="170"/>
        <v>802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4395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x14ac:dyDescent="0.25">
      <c r="A806" s="25">
        <f t="shared" si="170"/>
        <v>803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4396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x14ac:dyDescent="0.25">
      <c r="A807" s="25">
        <f t="shared" si="170"/>
        <v>804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4397</v>
      </c>
      <c r="J807" s="25">
        <v>1</v>
      </c>
      <c r="K807" s="25">
        <v>1</v>
      </c>
      <c r="L807" s="25">
        <f t="shared" si="165"/>
        <v>0</v>
      </c>
      <c r="M807" s="25" t="s">
        <v>2021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2020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x14ac:dyDescent="0.25">
      <c r="A808" s="25">
        <f t="shared" si="170"/>
        <v>805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4398</v>
      </c>
      <c r="J808" s="25">
        <v>1</v>
      </c>
      <c r="K808" s="25">
        <v>1</v>
      </c>
      <c r="L808" s="25">
        <f t="shared" si="165"/>
        <v>0</v>
      </c>
      <c r="M808" s="25" t="s">
        <v>2021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2020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x14ac:dyDescent="0.25">
      <c r="A809" s="25">
        <f t="shared" si="170"/>
        <v>806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4399</v>
      </c>
      <c r="J809" s="25">
        <v>1</v>
      </c>
      <c r="K809" s="25">
        <v>1</v>
      </c>
      <c r="L809" s="25">
        <f t="shared" si="165"/>
        <v>0</v>
      </c>
      <c r="M809" s="25" t="s">
        <v>2021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2020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x14ac:dyDescent="0.25">
      <c r="A810" s="25">
        <f t="shared" si="170"/>
        <v>807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4400</v>
      </c>
      <c r="J810" s="25">
        <v>1</v>
      </c>
      <c r="K810" s="25">
        <v>1</v>
      </c>
      <c r="L810" s="25">
        <f t="shared" si="165"/>
        <v>0</v>
      </c>
      <c r="M810" s="25" t="s">
        <v>2021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2020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x14ac:dyDescent="0.25">
      <c r="A811" s="25">
        <f t="shared" si="170"/>
        <v>808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4401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x14ac:dyDescent="0.25">
      <c r="A812" s="25">
        <f t="shared" si="170"/>
        <v>809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x14ac:dyDescent="0.25">
      <c r="A813" s="25">
        <f t="shared" si="170"/>
        <v>810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x14ac:dyDescent="0.25">
      <c r="A814" s="25">
        <f t="shared" si="170"/>
        <v>811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x14ac:dyDescent="0.25">
      <c r="A815" s="25">
        <f t="shared" si="170"/>
        <v>812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x14ac:dyDescent="0.25">
      <c r="A816" s="25">
        <f t="shared" si="170"/>
        <v>813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x14ac:dyDescent="0.25">
      <c r="A817" s="25">
        <f t="shared" si="170"/>
        <v>814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x14ac:dyDescent="0.25">
      <c r="A818" s="25">
        <f t="shared" si="170"/>
        <v>815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x14ac:dyDescent="0.25">
      <c r="A819" s="25">
        <f t="shared" si="170"/>
        <v>816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x14ac:dyDescent="0.25">
      <c r="A820" s="25">
        <f t="shared" si="170"/>
        <v>817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x14ac:dyDescent="0.25">
      <c r="A821" s="25">
        <f t="shared" si="170"/>
        <v>818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x14ac:dyDescent="0.25">
      <c r="A822" s="25">
        <f t="shared" si="170"/>
        <v>819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x14ac:dyDescent="0.25">
      <c r="A823" s="25">
        <f t="shared" si="170"/>
        <v>820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x14ac:dyDescent="0.25">
      <c r="A824" s="25">
        <f t="shared" si="170"/>
        <v>821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x14ac:dyDescent="0.25">
      <c r="A825" s="25">
        <f t="shared" si="170"/>
        <v>822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x14ac:dyDescent="0.25">
      <c r="A826" s="25">
        <f t="shared" si="170"/>
        <v>823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x14ac:dyDescent="0.25">
      <c r="A827" s="25">
        <f t="shared" si="170"/>
        <v>824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x14ac:dyDescent="0.25">
      <c r="A828" s="25">
        <f t="shared" si="170"/>
        <v>825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x14ac:dyDescent="0.25">
      <c r="A829" s="25">
        <f t="shared" si="170"/>
        <v>826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x14ac:dyDescent="0.25">
      <c r="A830" s="25">
        <f t="shared" si="170"/>
        <v>827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x14ac:dyDescent="0.25">
      <c r="A831" s="25">
        <f t="shared" si="170"/>
        <v>828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x14ac:dyDescent="0.25">
      <c r="A832" s="25">
        <f t="shared" si="170"/>
        <v>829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x14ac:dyDescent="0.25">
      <c r="A833" s="25">
        <f t="shared" si="170"/>
        <v>830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x14ac:dyDescent="0.25">
      <c r="A834" s="25">
        <f t="shared" si="170"/>
        <v>831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x14ac:dyDescent="0.25">
      <c r="A835" s="25">
        <f t="shared" si="170"/>
        <v>832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x14ac:dyDescent="0.25">
      <c r="A836" s="25">
        <f t="shared" si="170"/>
        <v>833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x14ac:dyDescent="0.25">
      <c r="A837" s="25">
        <f t="shared" si="170"/>
        <v>834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x14ac:dyDescent="0.25">
      <c r="A838" s="25">
        <f t="shared" si="170"/>
        <v>835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x14ac:dyDescent="0.25">
      <c r="A839" s="25">
        <f t="shared" si="170"/>
        <v>836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x14ac:dyDescent="0.25">
      <c r="A840" s="25">
        <f t="shared" ref="A840:A903" si="177">A839+1</f>
        <v>837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x14ac:dyDescent="0.25">
      <c r="A841" s="25">
        <f t="shared" si="177"/>
        <v>838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x14ac:dyDescent="0.25">
      <c r="A842" s="25">
        <f t="shared" si="177"/>
        <v>839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x14ac:dyDescent="0.25">
      <c r="A843" s="25">
        <f t="shared" si="177"/>
        <v>840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x14ac:dyDescent="0.25">
      <c r="A844" s="25">
        <f t="shared" si="177"/>
        <v>841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x14ac:dyDescent="0.25">
      <c r="A845" s="25">
        <f t="shared" si="177"/>
        <v>842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x14ac:dyDescent="0.25">
      <c r="A846" s="25">
        <f t="shared" si="177"/>
        <v>843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x14ac:dyDescent="0.25">
      <c r="A847" s="25">
        <f t="shared" si="177"/>
        <v>844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x14ac:dyDescent="0.25">
      <c r="A848" s="25">
        <f t="shared" si="177"/>
        <v>845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x14ac:dyDescent="0.25">
      <c r="A849" s="25">
        <f t="shared" si="177"/>
        <v>846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x14ac:dyDescent="0.25">
      <c r="A850" s="25">
        <f t="shared" si="177"/>
        <v>847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x14ac:dyDescent="0.25">
      <c r="A851" s="25">
        <f t="shared" si="177"/>
        <v>848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x14ac:dyDescent="0.25">
      <c r="A852" s="25">
        <f t="shared" si="177"/>
        <v>849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x14ac:dyDescent="0.25">
      <c r="A853" s="25">
        <f t="shared" si="177"/>
        <v>850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x14ac:dyDescent="0.25">
      <c r="A854" s="25">
        <f t="shared" si="177"/>
        <v>851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x14ac:dyDescent="0.25">
      <c r="A855" s="25">
        <f t="shared" si="177"/>
        <v>852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x14ac:dyDescent="0.25">
      <c r="A856" s="25">
        <f t="shared" si="177"/>
        <v>853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x14ac:dyDescent="0.25">
      <c r="A857" s="25">
        <f t="shared" si="177"/>
        <v>854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x14ac:dyDescent="0.25">
      <c r="A858" s="25">
        <f t="shared" si="177"/>
        <v>855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x14ac:dyDescent="0.25">
      <c r="A859" s="25">
        <f t="shared" si="177"/>
        <v>856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x14ac:dyDescent="0.25">
      <c r="A860" s="25">
        <f t="shared" si="177"/>
        <v>857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x14ac:dyDescent="0.25">
      <c r="A861" s="25">
        <f t="shared" si="177"/>
        <v>858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x14ac:dyDescent="0.25">
      <c r="A862" s="25">
        <f t="shared" si="177"/>
        <v>859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x14ac:dyDescent="0.25">
      <c r="A863" s="25">
        <f t="shared" si="177"/>
        <v>860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x14ac:dyDescent="0.25">
      <c r="A864" s="25">
        <f t="shared" si="177"/>
        <v>861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x14ac:dyDescent="0.25">
      <c r="A865" s="25">
        <f t="shared" si="177"/>
        <v>862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x14ac:dyDescent="0.25">
      <c r="A866" s="25">
        <f t="shared" si="177"/>
        <v>863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x14ac:dyDescent="0.25">
      <c r="A867" s="25">
        <f t="shared" si="177"/>
        <v>864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x14ac:dyDescent="0.25">
      <c r="A868" s="25">
        <f t="shared" si="177"/>
        <v>865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x14ac:dyDescent="0.25">
      <c r="A869" s="25">
        <f t="shared" si="177"/>
        <v>866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x14ac:dyDescent="0.25">
      <c r="A870" s="25">
        <f t="shared" si="177"/>
        <v>867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x14ac:dyDescent="0.25">
      <c r="A871" s="25">
        <f t="shared" si="177"/>
        <v>868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x14ac:dyDescent="0.25">
      <c r="A872" s="25">
        <f t="shared" si="177"/>
        <v>869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x14ac:dyDescent="0.25">
      <c r="A873" s="25">
        <f t="shared" si="177"/>
        <v>870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x14ac:dyDescent="0.25">
      <c r="A874" s="25">
        <f t="shared" si="177"/>
        <v>871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x14ac:dyDescent="0.25">
      <c r="A875" s="25">
        <f t="shared" si="177"/>
        <v>872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x14ac:dyDescent="0.25">
      <c r="A876" s="25">
        <f t="shared" si="177"/>
        <v>873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x14ac:dyDescent="0.25">
      <c r="A877" s="25">
        <f t="shared" si="177"/>
        <v>874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x14ac:dyDescent="0.25">
      <c r="A878" s="25">
        <f t="shared" si="177"/>
        <v>875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x14ac:dyDescent="0.25">
      <c r="A879" s="25">
        <f t="shared" si="177"/>
        <v>876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x14ac:dyDescent="0.25">
      <c r="A880" s="25">
        <f t="shared" si="177"/>
        <v>877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x14ac:dyDescent="0.25">
      <c r="A881" s="25">
        <f t="shared" si="177"/>
        <v>878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x14ac:dyDescent="0.25">
      <c r="A882" s="25">
        <f t="shared" si="177"/>
        <v>879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x14ac:dyDescent="0.25">
      <c r="A883" s="25">
        <f t="shared" si="177"/>
        <v>880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x14ac:dyDescent="0.25">
      <c r="A884" s="25">
        <f t="shared" si="177"/>
        <v>881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x14ac:dyDescent="0.25">
      <c r="A885" s="25">
        <f t="shared" si="177"/>
        <v>882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x14ac:dyDescent="0.25">
      <c r="A886" s="25">
        <f t="shared" si="177"/>
        <v>883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x14ac:dyDescent="0.25">
      <c r="A887" s="25">
        <f t="shared" si="177"/>
        <v>884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x14ac:dyDescent="0.25">
      <c r="A888" s="25">
        <f t="shared" si="177"/>
        <v>885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x14ac:dyDescent="0.25">
      <c r="A889" s="25">
        <f t="shared" si="177"/>
        <v>886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x14ac:dyDescent="0.25">
      <c r="A890" s="25">
        <f t="shared" si="177"/>
        <v>887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x14ac:dyDescent="0.25">
      <c r="A891" s="25">
        <f t="shared" si="177"/>
        <v>888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x14ac:dyDescent="0.25">
      <c r="A892" s="25">
        <f t="shared" si="177"/>
        <v>889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x14ac:dyDescent="0.25">
      <c r="A893" s="25">
        <f t="shared" si="177"/>
        <v>890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x14ac:dyDescent="0.25">
      <c r="A894" s="25">
        <f t="shared" si="177"/>
        <v>891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x14ac:dyDescent="0.25">
      <c r="A895" s="25">
        <f t="shared" si="177"/>
        <v>892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x14ac:dyDescent="0.25">
      <c r="A896" s="25">
        <f t="shared" si="177"/>
        <v>893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x14ac:dyDescent="0.25">
      <c r="A897" s="25">
        <f t="shared" si="177"/>
        <v>894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x14ac:dyDescent="0.25">
      <c r="A898" s="25">
        <f t="shared" si="177"/>
        <v>895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4902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x14ac:dyDescent="0.25">
      <c r="A899" s="25">
        <f t="shared" si="177"/>
        <v>896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x14ac:dyDescent="0.25">
      <c r="A900" s="25">
        <f t="shared" si="177"/>
        <v>897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x14ac:dyDescent="0.25">
      <c r="A901" s="25">
        <f t="shared" si="177"/>
        <v>898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x14ac:dyDescent="0.25">
      <c r="A902" s="25">
        <f t="shared" si="177"/>
        <v>899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x14ac:dyDescent="0.25">
      <c r="A903" s="25">
        <f t="shared" si="177"/>
        <v>900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x14ac:dyDescent="0.25">
      <c r="A904" s="25">
        <f t="shared" ref="A904:A967" si="184">A903+1</f>
        <v>901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x14ac:dyDescent="0.25">
      <c r="A905" s="25">
        <f t="shared" si="184"/>
        <v>902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x14ac:dyDescent="0.25">
      <c r="A906" s="25">
        <f t="shared" si="184"/>
        <v>903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x14ac:dyDescent="0.25">
      <c r="A907" s="25">
        <f t="shared" si="184"/>
        <v>904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x14ac:dyDescent="0.25">
      <c r="A908" s="25">
        <f t="shared" si="184"/>
        <v>905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x14ac:dyDescent="0.25">
      <c r="A909" s="25">
        <f t="shared" si="184"/>
        <v>906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x14ac:dyDescent="0.25">
      <c r="A910" s="25">
        <f t="shared" si="184"/>
        <v>907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x14ac:dyDescent="0.25">
      <c r="A911" s="25">
        <f t="shared" si="184"/>
        <v>908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x14ac:dyDescent="0.25">
      <c r="A912" s="25">
        <f t="shared" si="184"/>
        <v>909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x14ac:dyDescent="0.25">
      <c r="A913" s="25">
        <f t="shared" si="184"/>
        <v>910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x14ac:dyDescent="0.25">
      <c r="A914" s="25">
        <f t="shared" si="184"/>
        <v>911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x14ac:dyDescent="0.25">
      <c r="A915" s="25">
        <f t="shared" si="184"/>
        <v>912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x14ac:dyDescent="0.25">
      <c r="A916" s="25">
        <f t="shared" si="184"/>
        <v>913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x14ac:dyDescent="0.25">
      <c r="A917" s="25">
        <f t="shared" si="184"/>
        <v>914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x14ac:dyDescent="0.25">
      <c r="A918" s="25">
        <f t="shared" si="184"/>
        <v>915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x14ac:dyDescent="0.25">
      <c r="A919" s="25">
        <f t="shared" si="184"/>
        <v>916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x14ac:dyDescent="0.25">
      <c r="A920" s="25">
        <f t="shared" si="184"/>
        <v>917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x14ac:dyDescent="0.25">
      <c r="A921" s="25">
        <f t="shared" si="184"/>
        <v>918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x14ac:dyDescent="0.25">
      <c r="A922" s="25">
        <f t="shared" si="184"/>
        <v>919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x14ac:dyDescent="0.25">
      <c r="A923" s="25">
        <f t="shared" si="184"/>
        <v>920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x14ac:dyDescent="0.25">
      <c r="A924" s="25">
        <f t="shared" si="184"/>
        <v>921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x14ac:dyDescent="0.25">
      <c r="A925" s="25">
        <f t="shared" si="184"/>
        <v>922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x14ac:dyDescent="0.25">
      <c r="A926" s="25">
        <f t="shared" si="184"/>
        <v>923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x14ac:dyDescent="0.25">
      <c r="A927" s="25">
        <f t="shared" si="184"/>
        <v>924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x14ac:dyDescent="0.25">
      <c r="A928" s="25">
        <f t="shared" si="184"/>
        <v>925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x14ac:dyDescent="0.25">
      <c r="A929" s="25">
        <f t="shared" si="184"/>
        <v>926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x14ac:dyDescent="0.25">
      <c r="A930" s="25">
        <f t="shared" si="184"/>
        <v>927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x14ac:dyDescent="0.25">
      <c r="A931" s="25">
        <f t="shared" si="184"/>
        <v>928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x14ac:dyDescent="0.25">
      <c r="A932" s="25">
        <f t="shared" si="184"/>
        <v>929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x14ac:dyDescent="0.25">
      <c r="A933" s="25">
        <f t="shared" si="184"/>
        <v>930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x14ac:dyDescent="0.25">
      <c r="A934" s="25">
        <f t="shared" si="184"/>
        <v>931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x14ac:dyDescent="0.25">
      <c r="A935" s="25">
        <f t="shared" si="184"/>
        <v>932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x14ac:dyDescent="0.25">
      <c r="A936" s="25">
        <f t="shared" si="184"/>
        <v>933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x14ac:dyDescent="0.25">
      <c r="A937" s="25">
        <f t="shared" si="184"/>
        <v>934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x14ac:dyDescent="0.25">
      <c r="A938" s="25">
        <f t="shared" si="184"/>
        <v>935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x14ac:dyDescent="0.25">
      <c r="A939" s="25">
        <f t="shared" si="184"/>
        <v>936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x14ac:dyDescent="0.25">
      <c r="A940" s="25">
        <f t="shared" si="184"/>
        <v>937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x14ac:dyDescent="0.25">
      <c r="A941" s="25">
        <f t="shared" si="184"/>
        <v>938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x14ac:dyDescent="0.25">
      <c r="A942" s="25">
        <f t="shared" si="184"/>
        <v>939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x14ac:dyDescent="0.25">
      <c r="A943" s="25">
        <f t="shared" si="184"/>
        <v>940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x14ac:dyDescent="0.25">
      <c r="A944" s="25">
        <f t="shared" si="184"/>
        <v>941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x14ac:dyDescent="0.25">
      <c r="A945" s="25">
        <f t="shared" si="184"/>
        <v>942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x14ac:dyDescent="0.25">
      <c r="A946" s="25">
        <f t="shared" si="184"/>
        <v>943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x14ac:dyDescent="0.25">
      <c r="A947" s="25">
        <f t="shared" si="184"/>
        <v>944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x14ac:dyDescent="0.25">
      <c r="A948" s="25">
        <f t="shared" si="184"/>
        <v>945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x14ac:dyDescent="0.25">
      <c r="A949" s="25">
        <f t="shared" si="184"/>
        <v>946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x14ac:dyDescent="0.25">
      <c r="A950" s="25">
        <f t="shared" si="184"/>
        <v>947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x14ac:dyDescent="0.25">
      <c r="A951" s="25">
        <f t="shared" si="184"/>
        <v>948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x14ac:dyDescent="0.25">
      <c r="A952" s="25">
        <f t="shared" si="184"/>
        <v>949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x14ac:dyDescent="0.25">
      <c r="A953" s="25">
        <f t="shared" si="184"/>
        <v>950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x14ac:dyDescent="0.25">
      <c r="A954" s="25">
        <f t="shared" si="184"/>
        <v>951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x14ac:dyDescent="0.25">
      <c r="A955" s="25">
        <f t="shared" si="184"/>
        <v>952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x14ac:dyDescent="0.25">
      <c r="A956" s="25">
        <f t="shared" si="184"/>
        <v>953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x14ac:dyDescent="0.25">
      <c r="A957" s="25">
        <f t="shared" si="184"/>
        <v>954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x14ac:dyDescent="0.25">
      <c r="A958" s="25">
        <f t="shared" si="184"/>
        <v>955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x14ac:dyDescent="0.25">
      <c r="A959" s="25">
        <f t="shared" si="184"/>
        <v>956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x14ac:dyDescent="0.25">
      <c r="A960" s="25">
        <f t="shared" si="184"/>
        <v>957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x14ac:dyDescent="0.25">
      <c r="A961" s="25">
        <f t="shared" si="184"/>
        <v>958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x14ac:dyDescent="0.25">
      <c r="A962" s="25">
        <f t="shared" si="184"/>
        <v>959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x14ac:dyDescent="0.25">
      <c r="A963" s="25">
        <f t="shared" si="184"/>
        <v>960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x14ac:dyDescent="0.25">
      <c r="A964" s="25">
        <f t="shared" si="184"/>
        <v>961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x14ac:dyDescent="0.25">
      <c r="A965" s="25">
        <f t="shared" si="184"/>
        <v>962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x14ac:dyDescent="0.25">
      <c r="A966" s="25">
        <f t="shared" si="184"/>
        <v>963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x14ac:dyDescent="0.25">
      <c r="A967" s="25">
        <f t="shared" si="184"/>
        <v>964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x14ac:dyDescent="0.25">
      <c r="A968" s="25">
        <f t="shared" ref="A968:A1031" si="191">A967+1</f>
        <v>965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x14ac:dyDescent="0.25">
      <c r="A969" s="25">
        <f t="shared" si="191"/>
        <v>966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x14ac:dyDescent="0.25">
      <c r="A970" s="25">
        <f t="shared" si="191"/>
        <v>967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x14ac:dyDescent="0.25">
      <c r="A971" s="25">
        <f t="shared" si="191"/>
        <v>968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x14ac:dyDescent="0.25">
      <c r="A972" s="25">
        <f t="shared" si="191"/>
        <v>969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x14ac:dyDescent="0.25">
      <c r="A973" s="25">
        <f t="shared" si="191"/>
        <v>970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x14ac:dyDescent="0.25">
      <c r="A974" s="25">
        <f t="shared" si="191"/>
        <v>971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x14ac:dyDescent="0.25">
      <c r="A975" s="25">
        <f t="shared" si="191"/>
        <v>972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x14ac:dyDescent="0.25">
      <c r="A976" s="25">
        <f t="shared" si="191"/>
        <v>973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x14ac:dyDescent="0.25">
      <c r="A977" s="25">
        <f t="shared" si="191"/>
        <v>974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x14ac:dyDescent="0.25">
      <c r="A978" s="25">
        <f t="shared" si="191"/>
        <v>975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x14ac:dyDescent="0.25">
      <c r="A979" s="25">
        <f t="shared" si="191"/>
        <v>976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x14ac:dyDescent="0.25">
      <c r="A980" s="25">
        <f t="shared" si="191"/>
        <v>977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x14ac:dyDescent="0.25">
      <c r="A981" s="25">
        <f t="shared" si="191"/>
        <v>978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x14ac:dyDescent="0.25">
      <c r="A982" s="25">
        <f t="shared" si="191"/>
        <v>979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2807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x14ac:dyDescent="0.25">
      <c r="A983" s="25">
        <f t="shared" si="191"/>
        <v>980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x14ac:dyDescent="0.25">
      <c r="A984" s="25">
        <f t="shared" si="191"/>
        <v>981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x14ac:dyDescent="0.25">
      <c r="A985" s="25">
        <f t="shared" si="191"/>
        <v>982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x14ac:dyDescent="0.25">
      <c r="A986" s="25">
        <f t="shared" si="191"/>
        <v>983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x14ac:dyDescent="0.25">
      <c r="A987" s="25">
        <f t="shared" si="191"/>
        <v>984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x14ac:dyDescent="0.25">
      <c r="A988" s="25">
        <f t="shared" si="191"/>
        <v>985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2805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x14ac:dyDescent="0.25">
      <c r="A989" s="25">
        <f t="shared" si="191"/>
        <v>986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x14ac:dyDescent="0.25">
      <c r="A990" s="25">
        <f t="shared" si="191"/>
        <v>987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x14ac:dyDescent="0.25">
      <c r="A991" s="25">
        <f t="shared" si="191"/>
        <v>988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x14ac:dyDescent="0.25">
      <c r="A992" s="25">
        <f t="shared" si="191"/>
        <v>989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x14ac:dyDescent="0.25">
      <c r="A993" s="25">
        <f t="shared" si="191"/>
        <v>990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x14ac:dyDescent="0.25">
      <c r="A994" s="25">
        <f t="shared" si="191"/>
        <v>991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x14ac:dyDescent="0.25">
      <c r="A995" s="25">
        <f t="shared" si="191"/>
        <v>992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x14ac:dyDescent="0.25">
      <c r="A996" s="25">
        <f t="shared" si="191"/>
        <v>993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x14ac:dyDescent="0.25">
      <c r="A997" s="25">
        <f t="shared" si="191"/>
        <v>994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x14ac:dyDescent="0.25">
      <c r="A998" s="25">
        <f t="shared" si="191"/>
        <v>995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x14ac:dyDescent="0.25">
      <c r="A999" s="25">
        <f t="shared" si="191"/>
        <v>996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x14ac:dyDescent="0.25">
      <c r="A1000" s="25">
        <f t="shared" si="191"/>
        <v>997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x14ac:dyDescent="0.25">
      <c r="A1001" s="25">
        <f t="shared" si="191"/>
        <v>998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x14ac:dyDescent="0.25">
      <c r="A1002" s="25">
        <f t="shared" si="191"/>
        <v>999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x14ac:dyDescent="0.25">
      <c r="A1003" s="25">
        <f t="shared" si="191"/>
        <v>1000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x14ac:dyDescent="0.25">
      <c r="A1004" s="25">
        <f t="shared" si="191"/>
        <v>1001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x14ac:dyDescent="0.25">
      <c r="A1005" s="25">
        <f t="shared" si="191"/>
        <v>1002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x14ac:dyDescent="0.25">
      <c r="A1006" s="25">
        <f t="shared" si="191"/>
        <v>1003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x14ac:dyDescent="0.25">
      <c r="A1007" s="25">
        <f t="shared" si="191"/>
        <v>1004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x14ac:dyDescent="0.25">
      <c r="A1008" s="25">
        <f t="shared" si="191"/>
        <v>1005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x14ac:dyDescent="0.25">
      <c r="A1009" s="25">
        <f t="shared" si="191"/>
        <v>1006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x14ac:dyDescent="0.25">
      <c r="A1010" s="25">
        <f t="shared" si="191"/>
        <v>1007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x14ac:dyDescent="0.25">
      <c r="A1011" s="25">
        <f t="shared" si="191"/>
        <v>1008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x14ac:dyDescent="0.25">
      <c r="A1012" s="25">
        <f t="shared" si="191"/>
        <v>1009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x14ac:dyDescent="0.25">
      <c r="A1013" s="25">
        <f t="shared" si="191"/>
        <v>1010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x14ac:dyDescent="0.25">
      <c r="A1014" s="25">
        <f t="shared" si="191"/>
        <v>1011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x14ac:dyDescent="0.25">
      <c r="A1015" s="25">
        <f t="shared" si="191"/>
        <v>1012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x14ac:dyDescent="0.25">
      <c r="A1016" s="25">
        <f t="shared" si="191"/>
        <v>1013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2808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x14ac:dyDescent="0.25">
      <c r="A1017" s="25">
        <f t="shared" si="191"/>
        <v>1014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x14ac:dyDescent="0.25">
      <c r="A1018" s="25">
        <f t="shared" si="191"/>
        <v>1015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2809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x14ac:dyDescent="0.25">
      <c r="A1019" s="25">
        <f t="shared" si="191"/>
        <v>1016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2810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x14ac:dyDescent="0.25">
      <c r="A1020" s="25">
        <f t="shared" si="191"/>
        <v>1017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2811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x14ac:dyDescent="0.25">
      <c r="A1021" s="25">
        <f t="shared" si="191"/>
        <v>1018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2812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x14ac:dyDescent="0.25">
      <c r="A1022" s="25">
        <f t="shared" si="191"/>
        <v>1019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2813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x14ac:dyDescent="0.25">
      <c r="A1023" s="25">
        <f t="shared" si="191"/>
        <v>1020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2814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x14ac:dyDescent="0.25">
      <c r="A1024" s="25">
        <f t="shared" si="191"/>
        <v>1021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x14ac:dyDescent="0.25">
      <c r="A1025" s="25">
        <f t="shared" si="191"/>
        <v>1022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3628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x14ac:dyDescent="0.25">
      <c r="A1026" s="25">
        <f t="shared" si="191"/>
        <v>1023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x14ac:dyDescent="0.25">
      <c r="A1027" s="25">
        <f t="shared" si="191"/>
        <v>1024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x14ac:dyDescent="0.25">
      <c r="A1028" s="25">
        <f t="shared" si="191"/>
        <v>1025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x14ac:dyDescent="0.25">
      <c r="A1029" s="25">
        <f t="shared" si="191"/>
        <v>1026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2045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2043</v>
      </c>
      <c r="S1030" s="3">
        <v>4</v>
      </c>
      <c r="T1030" s="42" t="s">
        <v>2044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x14ac:dyDescent="0.25">
      <c r="A1031" s="25">
        <f t="shared" si="191"/>
        <v>1028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2045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2043</v>
      </c>
      <c r="S1032" s="3">
        <v>4</v>
      </c>
      <c r="T1032" s="42" t="s">
        <v>2044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x14ac:dyDescent="0.25">
      <c r="A1033" s="25">
        <f t="shared" si="198"/>
        <v>1030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x14ac:dyDescent="0.25">
      <c r="A1034" s="25">
        <f t="shared" si="198"/>
        <v>1031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x14ac:dyDescent="0.25">
      <c r="A1035" s="25">
        <f t="shared" si="198"/>
        <v>1032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x14ac:dyDescent="0.25">
      <c r="A1036" s="25">
        <f t="shared" si="198"/>
        <v>1033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x14ac:dyDescent="0.25">
      <c r="A1037" s="25">
        <f t="shared" si="198"/>
        <v>1034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x14ac:dyDescent="0.25">
      <c r="A1038" s="25">
        <f t="shared" si="198"/>
        <v>1035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2045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2043</v>
      </c>
      <c r="S1039" s="3">
        <v>4</v>
      </c>
      <c r="T1039" s="42" t="s">
        <v>2044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x14ac:dyDescent="0.25">
      <c r="A1040" s="25">
        <f t="shared" si="198"/>
        <v>1037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x14ac:dyDescent="0.25">
      <c r="A1041" s="25">
        <f t="shared" si="198"/>
        <v>1038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x14ac:dyDescent="0.25">
      <c r="A1042" s="25">
        <f t="shared" si="198"/>
        <v>1039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x14ac:dyDescent="0.25">
      <c r="A1043" s="25">
        <f t="shared" si="198"/>
        <v>1040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x14ac:dyDescent="0.25">
      <c r="A1044" s="25">
        <f t="shared" si="198"/>
        <v>1041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x14ac:dyDescent="0.25">
      <c r="A1045" s="25">
        <f t="shared" si="198"/>
        <v>1042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1899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x14ac:dyDescent="0.25">
      <c r="A1046" s="25">
        <f t="shared" si="198"/>
        <v>1043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x14ac:dyDescent="0.25">
      <c r="A1047" s="25">
        <f t="shared" si="198"/>
        <v>1044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x14ac:dyDescent="0.25">
      <c r="A1048" s="25">
        <f t="shared" si="198"/>
        <v>1045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x14ac:dyDescent="0.25">
      <c r="A1049" s="25">
        <f t="shared" si="198"/>
        <v>1046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x14ac:dyDescent="0.25">
      <c r="A1050" s="25">
        <f t="shared" si="198"/>
        <v>1047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x14ac:dyDescent="0.25">
      <c r="A1051" s="25">
        <f t="shared" si="198"/>
        <v>1048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x14ac:dyDescent="0.25">
      <c r="A1052" s="25">
        <f t="shared" si="198"/>
        <v>1049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x14ac:dyDescent="0.25">
      <c r="A1053" s="25">
        <f t="shared" si="198"/>
        <v>1050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x14ac:dyDescent="0.25">
      <c r="A1054" s="25">
        <f t="shared" si="198"/>
        <v>1051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x14ac:dyDescent="0.25">
      <c r="A1055" s="25">
        <f t="shared" si="198"/>
        <v>1052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x14ac:dyDescent="0.25">
      <c r="A1056" s="25">
        <f t="shared" si="198"/>
        <v>1053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x14ac:dyDescent="0.25">
      <c r="A1057" s="25">
        <f t="shared" si="198"/>
        <v>1054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x14ac:dyDescent="0.25">
      <c r="A1058" s="25">
        <f t="shared" si="198"/>
        <v>1055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x14ac:dyDescent="0.25">
      <c r="A1059" s="25">
        <f t="shared" si="198"/>
        <v>1056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x14ac:dyDescent="0.25">
      <c r="A1060" s="25">
        <f t="shared" si="198"/>
        <v>1057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x14ac:dyDescent="0.25">
      <c r="A1061" s="25">
        <f t="shared" si="198"/>
        <v>1058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x14ac:dyDescent="0.25">
      <c r="A1062" s="25">
        <f t="shared" si="198"/>
        <v>1059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x14ac:dyDescent="0.25">
      <c r="A1063" s="25">
        <f t="shared" si="198"/>
        <v>1060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x14ac:dyDescent="0.25">
      <c r="A1064" s="25">
        <f t="shared" si="198"/>
        <v>1061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x14ac:dyDescent="0.25">
      <c r="A1065" s="25">
        <f t="shared" si="198"/>
        <v>1062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x14ac:dyDescent="0.25">
      <c r="A1066" s="25">
        <f t="shared" si="198"/>
        <v>1063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x14ac:dyDescent="0.25">
      <c r="A1067" s="25">
        <f t="shared" si="198"/>
        <v>1064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x14ac:dyDescent="0.25">
      <c r="A1068" s="25">
        <f t="shared" si="198"/>
        <v>1065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x14ac:dyDescent="0.25">
      <c r="A1069" s="25">
        <f t="shared" si="198"/>
        <v>1066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x14ac:dyDescent="0.25">
      <c r="A1070" s="25">
        <f t="shared" si="198"/>
        <v>1067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x14ac:dyDescent="0.25">
      <c r="A1071" s="25">
        <f t="shared" si="198"/>
        <v>1068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x14ac:dyDescent="0.25">
      <c r="A1072" s="25">
        <f t="shared" si="198"/>
        <v>1069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x14ac:dyDescent="0.25">
      <c r="A1073" s="25">
        <f t="shared" si="198"/>
        <v>1070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x14ac:dyDescent="0.25">
      <c r="A1074" s="25">
        <f t="shared" si="198"/>
        <v>1071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x14ac:dyDescent="0.25">
      <c r="A1075" s="25">
        <f t="shared" si="198"/>
        <v>1072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x14ac:dyDescent="0.25">
      <c r="A1076" s="25">
        <f t="shared" si="198"/>
        <v>1073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x14ac:dyDescent="0.25">
      <c r="A1077" s="25">
        <f t="shared" si="198"/>
        <v>1074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x14ac:dyDescent="0.25">
      <c r="A1078" s="25">
        <f t="shared" si="198"/>
        <v>1075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x14ac:dyDescent="0.25">
      <c r="A1079" s="25">
        <f t="shared" si="198"/>
        <v>1076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x14ac:dyDescent="0.25">
      <c r="A1080" s="25">
        <f t="shared" si="198"/>
        <v>1077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x14ac:dyDescent="0.25">
      <c r="A1081" s="25">
        <f t="shared" si="198"/>
        <v>1078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x14ac:dyDescent="0.25">
      <c r="A1082" s="25">
        <f t="shared" si="198"/>
        <v>1079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x14ac:dyDescent="0.25">
      <c r="A1083" s="25">
        <f t="shared" si="198"/>
        <v>1080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x14ac:dyDescent="0.25">
      <c r="A1084" s="25">
        <f t="shared" si="198"/>
        <v>1081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x14ac:dyDescent="0.25">
      <c r="A1085" s="25">
        <f t="shared" si="198"/>
        <v>1082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x14ac:dyDescent="0.25">
      <c r="A1086" s="25">
        <f t="shared" si="198"/>
        <v>1083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x14ac:dyDescent="0.25">
      <c r="A1087" s="25">
        <f t="shared" si="198"/>
        <v>1084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x14ac:dyDescent="0.25">
      <c r="A1088" s="25">
        <f t="shared" si="198"/>
        <v>1085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x14ac:dyDescent="0.25">
      <c r="A1089" s="25">
        <f t="shared" si="198"/>
        <v>1086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x14ac:dyDescent="0.25">
      <c r="A1090" s="25">
        <f t="shared" si="198"/>
        <v>1087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x14ac:dyDescent="0.25">
      <c r="A1091" s="25">
        <f t="shared" si="198"/>
        <v>1088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x14ac:dyDescent="0.25">
      <c r="A1092" s="25">
        <f t="shared" si="198"/>
        <v>1089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2045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2043</v>
      </c>
      <c r="S1093" s="3">
        <v>4</v>
      </c>
      <c r="T1093" s="42" t="s">
        <v>2044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2045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2043</v>
      </c>
      <c r="S1094" s="3">
        <v>4</v>
      </c>
      <c r="T1094" s="42" t="s">
        <v>2044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x14ac:dyDescent="0.25">
      <c r="A1095" s="25">
        <f t="shared" si="198"/>
        <v>1092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x14ac:dyDescent="0.25">
      <c r="A1096" s="25">
        <f t="shared" ref="A1096:A1159" si="206">A1095+1</f>
        <v>1093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x14ac:dyDescent="0.25">
      <c r="A1097" s="25">
        <f t="shared" si="206"/>
        <v>1094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2045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2043</v>
      </c>
      <c r="S1098" s="3">
        <v>4</v>
      </c>
      <c r="T1098" s="42" t="s">
        <v>2044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2045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2043</v>
      </c>
      <c r="S1099" s="3">
        <v>-20</v>
      </c>
      <c r="T1099" s="42" t="s">
        <v>2044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x14ac:dyDescent="0.25">
      <c r="A1100" s="25">
        <f t="shared" si="206"/>
        <v>1097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x14ac:dyDescent="0.25">
      <c r="A1101" s="25">
        <f t="shared" si="206"/>
        <v>1098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1899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x14ac:dyDescent="0.25">
      <c r="A1102" s="25">
        <f t="shared" si="206"/>
        <v>1099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x14ac:dyDescent="0.25">
      <c r="A1103" s="25">
        <f t="shared" si="206"/>
        <v>1100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x14ac:dyDescent="0.25">
      <c r="A1104" s="25">
        <f t="shared" si="206"/>
        <v>1101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x14ac:dyDescent="0.25">
      <c r="A1105" s="25">
        <f t="shared" si="206"/>
        <v>1102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2045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2043</v>
      </c>
      <c r="S1106" s="3">
        <v>-20</v>
      </c>
      <c r="T1106" s="42" t="s">
        <v>2044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x14ac:dyDescent="0.25">
      <c r="A1107" s="25">
        <f t="shared" si="206"/>
        <v>1104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x14ac:dyDescent="0.25">
      <c r="A1108" s="25">
        <f t="shared" si="206"/>
        <v>1105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2030</v>
      </c>
      <c r="Q1108" s="25"/>
      <c r="R1108" s="25"/>
      <c r="S1108" s="3">
        <v>4</v>
      </c>
      <c r="T1108" s="42" t="s">
        <v>2229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x14ac:dyDescent="0.25">
      <c r="A1109" s="25">
        <f t="shared" si="206"/>
        <v>1106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x14ac:dyDescent="0.25">
      <c r="A1110" s="25">
        <f t="shared" si="206"/>
        <v>1107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x14ac:dyDescent="0.25">
      <c r="A1111" s="25">
        <f t="shared" si="206"/>
        <v>1108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x14ac:dyDescent="0.25">
      <c r="A1112" s="25">
        <f t="shared" si="206"/>
        <v>1109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x14ac:dyDescent="0.25">
      <c r="A1113" s="25">
        <f t="shared" si="206"/>
        <v>1110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x14ac:dyDescent="0.25">
      <c r="A1114" s="25">
        <f t="shared" si="206"/>
        <v>1111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x14ac:dyDescent="0.25">
      <c r="A1115" s="25">
        <f t="shared" si="206"/>
        <v>1112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x14ac:dyDescent="0.25">
      <c r="A1116" s="25">
        <f t="shared" si="206"/>
        <v>1113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x14ac:dyDescent="0.25">
      <c r="A1117" s="25">
        <f t="shared" si="206"/>
        <v>1114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x14ac:dyDescent="0.25">
      <c r="A1118" s="25">
        <f t="shared" si="206"/>
        <v>1115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x14ac:dyDescent="0.25">
      <c r="A1119" s="25">
        <f t="shared" si="206"/>
        <v>1116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x14ac:dyDescent="0.25">
      <c r="A1120" s="25">
        <f t="shared" si="206"/>
        <v>1117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x14ac:dyDescent="0.25">
      <c r="A1121" s="25">
        <f t="shared" si="206"/>
        <v>1118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x14ac:dyDescent="0.25">
      <c r="A1122" s="25">
        <f t="shared" si="206"/>
        <v>1119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x14ac:dyDescent="0.25">
      <c r="A1123" s="25">
        <f t="shared" si="206"/>
        <v>1120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x14ac:dyDescent="0.25">
      <c r="A1124" s="25">
        <f t="shared" si="206"/>
        <v>1121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x14ac:dyDescent="0.25">
      <c r="A1125" s="25">
        <f t="shared" si="206"/>
        <v>1122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x14ac:dyDescent="0.25">
      <c r="A1126" s="25">
        <f t="shared" si="206"/>
        <v>1123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x14ac:dyDescent="0.25">
      <c r="A1127" s="25">
        <f t="shared" si="206"/>
        <v>1124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x14ac:dyDescent="0.25">
      <c r="A1128" s="25">
        <f t="shared" si="206"/>
        <v>1125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x14ac:dyDescent="0.25">
      <c r="A1129" s="25">
        <f t="shared" si="206"/>
        <v>1126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x14ac:dyDescent="0.25">
      <c r="A1130" s="25">
        <f t="shared" si="206"/>
        <v>1127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x14ac:dyDescent="0.25">
      <c r="A1131" s="25">
        <f t="shared" si="206"/>
        <v>1128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x14ac:dyDescent="0.25">
      <c r="A1132" s="25">
        <f t="shared" si="206"/>
        <v>1129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x14ac:dyDescent="0.25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4361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x14ac:dyDescent="0.25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4135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x14ac:dyDescent="0.25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4136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x14ac:dyDescent="0.25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4362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x14ac:dyDescent="0.25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4363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x14ac:dyDescent="0.25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4364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x14ac:dyDescent="0.25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4132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x14ac:dyDescent="0.25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4365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x14ac:dyDescent="0.25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x14ac:dyDescent="0.25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4366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x14ac:dyDescent="0.25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4367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x14ac:dyDescent="0.25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4368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x14ac:dyDescent="0.25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4369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x14ac:dyDescent="0.25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2032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x14ac:dyDescent="0.25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2032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x14ac:dyDescent="0.25">
      <c r="A1148" s="25">
        <f t="shared" si="206"/>
        <v>1145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x14ac:dyDescent="0.25">
      <c r="A1149" s="25">
        <f t="shared" si="206"/>
        <v>1146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x14ac:dyDescent="0.25">
      <c r="A1150" s="25">
        <f t="shared" si="206"/>
        <v>1147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x14ac:dyDescent="0.25">
      <c r="A1151" s="25">
        <f t="shared" si="206"/>
        <v>1148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x14ac:dyDescent="0.25">
      <c r="A1152" s="25">
        <f t="shared" si="206"/>
        <v>1149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x14ac:dyDescent="0.25">
      <c r="A1153" s="25">
        <f t="shared" si="206"/>
        <v>1150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x14ac:dyDescent="0.25">
      <c r="A1154" s="25">
        <f t="shared" si="206"/>
        <v>1151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x14ac:dyDescent="0.25">
      <c r="A1155" s="25">
        <f t="shared" si="206"/>
        <v>1152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x14ac:dyDescent="0.25">
      <c r="A1156" s="25">
        <f t="shared" si="206"/>
        <v>1153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x14ac:dyDescent="0.25">
      <c r="A1157" s="25">
        <f t="shared" si="206"/>
        <v>1154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x14ac:dyDescent="0.25">
      <c r="A1158" s="25">
        <f t="shared" si="206"/>
        <v>1155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2042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x14ac:dyDescent="0.25">
      <c r="A1159" s="25">
        <f t="shared" si="206"/>
        <v>1156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x14ac:dyDescent="0.25">
      <c r="A1160" s="25">
        <f t="shared" ref="A1160:A1223" si="214">A1159+1</f>
        <v>1157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x14ac:dyDescent="0.25">
      <c r="A1161" s="25">
        <f t="shared" si="214"/>
        <v>1158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x14ac:dyDescent="0.25">
      <c r="A1162" s="25">
        <f t="shared" si="214"/>
        <v>1159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x14ac:dyDescent="0.25">
      <c r="A1163" s="25">
        <f t="shared" si="214"/>
        <v>1160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x14ac:dyDescent="0.25">
      <c r="A1164" s="25">
        <f t="shared" si="214"/>
        <v>1161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1918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x14ac:dyDescent="0.25">
      <c r="A1165" s="25">
        <f t="shared" si="214"/>
        <v>1162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x14ac:dyDescent="0.25">
      <c r="A1166" s="25">
        <f t="shared" si="214"/>
        <v>1163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x14ac:dyDescent="0.25">
      <c r="A1167" s="25">
        <f t="shared" si="214"/>
        <v>1164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x14ac:dyDescent="0.25">
      <c r="A1168" s="25">
        <f t="shared" si="214"/>
        <v>1165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x14ac:dyDescent="0.25">
      <c r="A1169" s="25">
        <f t="shared" si="214"/>
        <v>1166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x14ac:dyDescent="0.25">
      <c r="A1170" s="25">
        <f t="shared" si="214"/>
        <v>1167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x14ac:dyDescent="0.25">
      <c r="A1171" s="25">
        <f t="shared" si="214"/>
        <v>1168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x14ac:dyDescent="0.25">
      <c r="A1172" s="25">
        <f t="shared" si="214"/>
        <v>1169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x14ac:dyDescent="0.25">
      <c r="A1173" s="25">
        <f t="shared" si="214"/>
        <v>1170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x14ac:dyDescent="0.25">
      <c r="A1174" s="25">
        <f t="shared" si="214"/>
        <v>1171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x14ac:dyDescent="0.25">
      <c r="A1175" s="25">
        <f t="shared" si="214"/>
        <v>1172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1918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x14ac:dyDescent="0.25">
      <c r="A1176" s="25">
        <f t="shared" si="214"/>
        <v>1173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x14ac:dyDescent="0.25">
      <c r="A1177" s="25">
        <f t="shared" si="214"/>
        <v>1174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x14ac:dyDescent="0.25">
      <c r="A1178" s="25">
        <f t="shared" si="214"/>
        <v>1175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x14ac:dyDescent="0.25">
      <c r="A1179" s="25">
        <f t="shared" si="214"/>
        <v>1176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x14ac:dyDescent="0.25">
      <c r="A1180" s="25">
        <f t="shared" si="214"/>
        <v>1177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x14ac:dyDescent="0.25">
      <c r="A1181" s="25">
        <f t="shared" si="214"/>
        <v>1178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x14ac:dyDescent="0.25">
      <c r="A1182" s="25">
        <f t="shared" si="214"/>
        <v>1179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x14ac:dyDescent="0.25">
      <c r="A1183" s="25">
        <f t="shared" si="214"/>
        <v>1180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x14ac:dyDescent="0.25">
      <c r="A1184" s="25">
        <f t="shared" si="214"/>
        <v>1181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x14ac:dyDescent="0.25">
      <c r="A1185" s="25">
        <f t="shared" si="214"/>
        <v>1182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x14ac:dyDescent="0.25">
      <c r="A1186" s="25">
        <f t="shared" si="214"/>
        <v>1183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1918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x14ac:dyDescent="0.25">
      <c r="A1187" s="25">
        <f t="shared" si="214"/>
        <v>1184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x14ac:dyDescent="0.25">
      <c r="A1188" s="25">
        <f t="shared" si="214"/>
        <v>1185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2078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x14ac:dyDescent="0.25">
      <c r="A1189" s="25">
        <f t="shared" si="214"/>
        <v>1186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2045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2043</v>
      </c>
      <c r="S1190" s="3">
        <v>4</v>
      </c>
      <c r="T1190" s="42" t="s">
        <v>2044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x14ac:dyDescent="0.25">
      <c r="A1191" s="25">
        <f t="shared" si="214"/>
        <v>1188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2017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x14ac:dyDescent="0.25">
      <c r="A1192" s="25">
        <f t="shared" si="214"/>
        <v>1189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2017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x14ac:dyDescent="0.25">
      <c r="A1193" s="25">
        <f t="shared" si="214"/>
        <v>1190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x14ac:dyDescent="0.25">
      <c r="A1194" s="25">
        <f t="shared" si="214"/>
        <v>1191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x14ac:dyDescent="0.25">
      <c r="A1195" s="25">
        <f t="shared" si="214"/>
        <v>1192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x14ac:dyDescent="0.25">
      <c r="A1196" s="25">
        <f t="shared" si="214"/>
        <v>1193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x14ac:dyDescent="0.25">
      <c r="A1197" s="25">
        <f t="shared" si="214"/>
        <v>1194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x14ac:dyDescent="0.25">
      <c r="A1198" s="25">
        <f t="shared" si="214"/>
        <v>1195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1918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x14ac:dyDescent="0.25">
      <c r="A1199" s="25">
        <f t="shared" si="214"/>
        <v>1196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x14ac:dyDescent="0.25">
      <c r="A1200" s="25">
        <f t="shared" si="214"/>
        <v>1197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x14ac:dyDescent="0.25">
      <c r="A1201" s="25">
        <f t="shared" si="214"/>
        <v>1198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x14ac:dyDescent="0.25">
      <c r="A1202" s="25">
        <f t="shared" si="214"/>
        <v>1199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x14ac:dyDescent="0.25">
      <c r="A1203" s="25">
        <f t="shared" si="214"/>
        <v>1200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x14ac:dyDescent="0.25">
      <c r="A1204" s="25">
        <f t="shared" si="214"/>
        <v>1201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x14ac:dyDescent="0.25">
      <c r="A1205" s="25">
        <f t="shared" si="214"/>
        <v>1202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x14ac:dyDescent="0.25">
      <c r="A1206" s="25">
        <f t="shared" si="214"/>
        <v>1203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x14ac:dyDescent="0.25">
      <c r="A1207" s="25">
        <f t="shared" si="214"/>
        <v>1204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2815</v>
      </c>
      <c r="J1207" s="25">
        <v>2</v>
      </c>
      <c r="K1207" s="25">
        <v>2</v>
      </c>
      <c r="L1207" s="25">
        <f t="shared" si="209"/>
        <v>0</v>
      </c>
      <c r="M1207" s="25" t="s">
        <v>2232</v>
      </c>
      <c r="N1207" s="34">
        <v>45871</v>
      </c>
      <c r="O1207" s="41">
        <v>370840</v>
      </c>
      <c r="P1207" s="25" t="s">
        <v>180</v>
      </c>
      <c r="Q1207" s="25" t="s">
        <v>2077</v>
      </c>
      <c r="R1207" s="25" t="s">
        <v>637</v>
      </c>
      <c r="S1207" s="3">
        <v>4</v>
      </c>
      <c r="T1207" s="42" t="s">
        <v>2233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x14ac:dyDescent="0.25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x14ac:dyDescent="0.25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2386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x14ac:dyDescent="0.25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2386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x14ac:dyDescent="0.25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2386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x14ac:dyDescent="0.25">
      <c r="A1212" s="25">
        <f t="shared" si="214"/>
        <v>1209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2145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x14ac:dyDescent="0.25">
      <c r="A1213" s="25">
        <f t="shared" si="214"/>
        <v>1210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2145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x14ac:dyDescent="0.25">
      <c r="A1214" s="25">
        <f t="shared" si="214"/>
        <v>1211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2145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x14ac:dyDescent="0.25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4364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x14ac:dyDescent="0.25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4370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x14ac:dyDescent="0.25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4371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x14ac:dyDescent="0.25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4372</v>
      </c>
      <c r="J1218" s="25">
        <v>1</v>
      </c>
      <c r="K1218" s="25">
        <v>1</v>
      </c>
      <c r="L1218" s="25">
        <f t="shared" si="209"/>
        <v>0</v>
      </c>
      <c r="M1218" s="25" t="s">
        <v>1920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x14ac:dyDescent="0.25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4373</v>
      </c>
      <c r="J1219" s="25">
        <v>2</v>
      </c>
      <c r="K1219" s="25">
        <v>2</v>
      </c>
      <c r="L1219" s="25">
        <f t="shared" si="209"/>
        <v>0</v>
      </c>
      <c r="M1219" s="25" t="s">
        <v>1920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x14ac:dyDescent="0.25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4374</v>
      </c>
      <c r="J1220" s="25">
        <v>2</v>
      </c>
      <c r="K1220" s="25">
        <v>2</v>
      </c>
      <c r="L1220" s="25">
        <f t="shared" si="209"/>
        <v>0</v>
      </c>
      <c r="M1220" s="25" t="s">
        <v>1920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x14ac:dyDescent="0.25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4375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1920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x14ac:dyDescent="0.25">
      <c r="A1222" s="25">
        <f t="shared" si="214"/>
        <v>1219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1916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x14ac:dyDescent="0.25">
      <c r="A1223" s="25">
        <f t="shared" si="214"/>
        <v>1220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1916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x14ac:dyDescent="0.25">
      <c r="A1224" s="25">
        <f t="shared" ref="A1224:A1287" si="221">A1223+1</f>
        <v>1221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1916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x14ac:dyDescent="0.25">
      <c r="A1225" s="25">
        <f t="shared" si="221"/>
        <v>1222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1916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x14ac:dyDescent="0.25">
      <c r="A1226" s="25">
        <f t="shared" si="221"/>
        <v>1223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x14ac:dyDescent="0.25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1919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2032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x14ac:dyDescent="0.25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1919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2032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x14ac:dyDescent="0.25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1919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2032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x14ac:dyDescent="0.25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1919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2032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x14ac:dyDescent="0.25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1919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2032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x14ac:dyDescent="0.25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2137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2032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x14ac:dyDescent="0.25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1924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2032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x14ac:dyDescent="0.25">
      <c r="A1234" s="25">
        <f t="shared" si="221"/>
        <v>1231</v>
      </c>
      <c r="B1234" s="25" t="s">
        <v>1949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1950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1951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1952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x14ac:dyDescent="0.25">
      <c r="A1235" s="25">
        <f t="shared" si="221"/>
        <v>1232</v>
      </c>
      <c r="B1235" s="25" t="s">
        <v>1906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1907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1946</v>
      </c>
      <c r="N1235" s="34">
        <v>45859</v>
      </c>
      <c r="O1235" s="41">
        <v>0</v>
      </c>
      <c r="P1235" s="25" t="s">
        <v>1908</v>
      </c>
      <c r="Q1235" s="25" t="s">
        <v>1953</v>
      </c>
      <c r="R1235" s="25" t="s">
        <v>1954</v>
      </c>
      <c r="S1235" s="3">
        <v>4</v>
      </c>
      <c r="T1235" s="42" t="s">
        <v>1947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x14ac:dyDescent="0.25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1909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1938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2790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x14ac:dyDescent="0.25">
      <c r="A1237" s="25">
        <f t="shared" si="221"/>
        <v>1234</v>
      </c>
      <c r="B1237" s="25" t="s">
        <v>1914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2003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x14ac:dyDescent="0.25">
      <c r="A1238" s="25">
        <f t="shared" si="221"/>
        <v>1235</v>
      </c>
      <c r="B1238" s="25" t="s">
        <v>1914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1929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x14ac:dyDescent="0.25">
      <c r="A1239" s="25">
        <f t="shared" si="221"/>
        <v>1236</v>
      </c>
      <c r="B1239" s="25" t="s">
        <v>1914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1941</v>
      </c>
      <c r="N1239" s="34">
        <v>45859</v>
      </c>
      <c r="O1239" s="41">
        <v>24986</v>
      </c>
      <c r="P1239" s="25" t="s">
        <v>1911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x14ac:dyDescent="0.25">
      <c r="A1240" s="25">
        <f t="shared" si="221"/>
        <v>1237</v>
      </c>
      <c r="B1240" s="25" t="s">
        <v>1914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2816</v>
      </c>
      <c r="J1240" s="25">
        <v>1</v>
      </c>
      <c r="K1240" s="25">
        <v>1</v>
      </c>
      <c r="L1240" s="25">
        <f t="shared" si="216"/>
        <v>0</v>
      </c>
      <c r="M1240" s="25" t="s">
        <v>2006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x14ac:dyDescent="0.25">
      <c r="A1241" s="25">
        <f t="shared" si="221"/>
        <v>1238</v>
      </c>
      <c r="B1241" s="25" t="s">
        <v>1914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1941</v>
      </c>
      <c r="N1241" s="34">
        <v>45859</v>
      </c>
      <c r="O1241" s="41">
        <v>17429.75</v>
      </c>
      <c r="P1241" s="25" t="s">
        <v>1911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x14ac:dyDescent="0.25">
      <c r="A1242" s="25">
        <f t="shared" si="221"/>
        <v>1239</v>
      </c>
      <c r="B1242" s="25" t="s">
        <v>1914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2817</v>
      </c>
      <c r="J1242" s="25">
        <v>4</v>
      </c>
      <c r="K1242" s="25">
        <v>4</v>
      </c>
      <c r="L1242" s="25">
        <f t="shared" si="216"/>
        <v>0</v>
      </c>
      <c r="M1242" s="25" t="s">
        <v>1942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x14ac:dyDescent="0.25">
      <c r="A1243" s="25">
        <f t="shared" si="221"/>
        <v>1240</v>
      </c>
      <c r="B1243" s="25" t="s">
        <v>1914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2006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x14ac:dyDescent="0.25">
      <c r="A1244" s="25">
        <f t="shared" si="221"/>
        <v>1241</v>
      </c>
      <c r="B1244" s="25" t="s">
        <v>1914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2818</v>
      </c>
      <c r="J1244" s="25">
        <v>1</v>
      </c>
      <c r="K1244" s="25">
        <v>1</v>
      </c>
      <c r="L1244" s="25">
        <f t="shared" si="216"/>
        <v>0</v>
      </c>
      <c r="M1244" s="25" t="s">
        <v>2006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x14ac:dyDescent="0.25">
      <c r="A1245" s="25">
        <f t="shared" si="221"/>
        <v>1242</v>
      </c>
      <c r="B1245" s="25" t="s">
        <v>1914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1922</v>
      </c>
      <c r="N1245" s="34">
        <v>45857</v>
      </c>
      <c r="O1245" s="41">
        <v>26257</v>
      </c>
      <c r="P1245" s="25" t="s">
        <v>1899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x14ac:dyDescent="0.25">
      <c r="A1246" s="25">
        <f t="shared" si="221"/>
        <v>1243</v>
      </c>
      <c r="B1246" s="25" t="s">
        <v>1914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2819</v>
      </c>
      <c r="J1246" s="25">
        <v>1</v>
      </c>
      <c r="K1246" s="25">
        <v>1</v>
      </c>
      <c r="L1246" s="25">
        <f t="shared" si="216"/>
        <v>0</v>
      </c>
      <c r="M1246" s="25" t="s">
        <v>1941</v>
      </c>
      <c r="N1246" s="34">
        <v>45859</v>
      </c>
      <c r="O1246" s="41">
        <v>17732</v>
      </c>
      <c r="P1246" s="25" t="s">
        <v>1911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x14ac:dyDescent="0.25">
      <c r="A1247" s="25">
        <f t="shared" si="221"/>
        <v>1244</v>
      </c>
      <c r="B1247" s="25" t="s">
        <v>1914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2006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x14ac:dyDescent="0.25">
      <c r="A1248" s="25">
        <f t="shared" si="221"/>
        <v>1245</v>
      </c>
      <c r="B1248" s="25" t="s">
        <v>1914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2820</v>
      </c>
      <c r="J1248" s="25">
        <v>1</v>
      </c>
      <c r="K1248" s="25">
        <v>1</v>
      </c>
      <c r="L1248" s="25">
        <f t="shared" si="216"/>
        <v>0</v>
      </c>
      <c r="M1248" s="25" t="s">
        <v>1926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x14ac:dyDescent="0.25">
      <c r="A1249" s="25">
        <f t="shared" si="221"/>
        <v>1246</v>
      </c>
      <c r="B1249" s="25" t="s">
        <v>1914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2821</v>
      </c>
      <c r="J1249" s="25">
        <v>1</v>
      </c>
      <c r="K1249" s="25">
        <v>1</v>
      </c>
      <c r="L1249" s="25">
        <f t="shared" si="216"/>
        <v>0</v>
      </c>
      <c r="M1249" s="25" t="s">
        <v>1926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x14ac:dyDescent="0.25">
      <c r="A1250" s="25">
        <f t="shared" si="221"/>
        <v>1247</v>
      </c>
      <c r="B1250" s="25" t="s">
        <v>1914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2822</v>
      </c>
      <c r="J1250" s="25">
        <v>1</v>
      </c>
      <c r="K1250" s="25">
        <v>1</v>
      </c>
      <c r="L1250" s="25">
        <f t="shared" si="216"/>
        <v>0</v>
      </c>
      <c r="M1250" s="25" t="s">
        <v>1933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x14ac:dyDescent="0.25">
      <c r="A1251" s="25">
        <f t="shared" si="221"/>
        <v>1248</v>
      </c>
      <c r="B1251" s="25" t="s">
        <v>1914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2823</v>
      </c>
      <c r="J1251" s="25">
        <v>1</v>
      </c>
      <c r="K1251" s="25">
        <v>1</v>
      </c>
      <c r="L1251" s="25">
        <f t="shared" si="216"/>
        <v>0</v>
      </c>
      <c r="M1251" s="25" t="s">
        <v>1941</v>
      </c>
      <c r="N1251" s="34">
        <v>45859</v>
      </c>
      <c r="O1251" s="41">
        <v>27001</v>
      </c>
      <c r="P1251" s="25" t="s">
        <v>1911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x14ac:dyDescent="0.25">
      <c r="A1252" s="25">
        <f t="shared" si="221"/>
        <v>1249</v>
      </c>
      <c r="B1252" s="25" t="s">
        <v>1914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2824</v>
      </c>
      <c r="J1252" s="25">
        <v>1</v>
      </c>
      <c r="K1252" s="25">
        <v>1</v>
      </c>
      <c r="L1252" s="25">
        <f t="shared" si="216"/>
        <v>0</v>
      </c>
      <c r="M1252" s="25" t="s">
        <v>1933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x14ac:dyDescent="0.25">
      <c r="A1253" s="25">
        <f t="shared" si="221"/>
        <v>1250</v>
      </c>
      <c r="B1253" s="25" t="s">
        <v>1914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2825</v>
      </c>
      <c r="J1253" s="25">
        <v>1</v>
      </c>
      <c r="K1253" s="25">
        <v>1</v>
      </c>
      <c r="L1253" s="25">
        <f t="shared" si="216"/>
        <v>0</v>
      </c>
      <c r="M1253" s="25" t="s">
        <v>1944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x14ac:dyDescent="0.25">
      <c r="A1254" s="25">
        <f t="shared" si="221"/>
        <v>1251</v>
      </c>
      <c r="B1254" s="25" t="s">
        <v>1914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2826</v>
      </c>
      <c r="J1254" s="25">
        <v>1</v>
      </c>
      <c r="K1254" s="25">
        <v>1</v>
      </c>
      <c r="L1254" s="25">
        <f t="shared" si="216"/>
        <v>0</v>
      </c>
      <c r="M1254" s="25" t="s">
        <v>2006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x14ac:dyDescent="0.25">
      <c r="A1255" s="25">
        <f t="shared" si="221"/>
        <v>1252</v>
      </c>
      <c r="B1255" s="25" t="s">
        <v>1914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2827</v>
      </c>
      <c r="J1255" s="25">
        <v>1</v>
      </c>
      <c r="K1255" s="25">
        <v>1</v>
      </c>
      <c r="L1255" s="25">
        <f t="shared" si="216"/>
        <v>0</v>
      </c>
      <c r="M1255" s="25" t="s">
        <v>1941</v>
      </c>
      <c r="N1255" s="34">
        <v>45859</v>
      </c>
      <c r="O1255" s="41">
        <v>31837</v>
      </c>
      <c r="P1255" s="25" t="s">
        <v>1911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x14ac:dyDescent="0.25">
      <c r="A1256" s="25">
        <f t="shared" si="221"/>
        <v>1253</v>
      </c>
      <c r="B1256" s="25" t="s">
        <v>1914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2828</v>
      </c>
      <c r="J1256" s="25">
        <v>1</v>
      </c>
      <c r="K1256" s="25">
        <v>1</v>
      </c>
      <c r="L1256" s="25">
        <f t="shared" si="216"/>
        <v>0</v>
      </c>
      <c r="M1256" s="25" t="s">
        <v>2004</v>
      </c>
      <c r="N1256" s="34">
        <v>45860</v>
      </c>
      <c r="O1256" s="41">
        <v>15662.5</v>
      </c>
      <c r="P1256" s="25" t="s">
        <v>1912</v>
      </c>
      <c r="Q1256" s="25" t="s">
        <v>1999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x14ac:dyDescent="0.25">
      <c r="A1257" s="25">
        <f t="shared" si="221"/>
        <v>1254</v>
      </c>
      <c r="B1257" s="25" t="s">
        <v>1914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2829</v>
      </c>
      <c r="J1257" s="25">
        <v>1</v>
      </c>
      <c r="K1257" s="25">
        <v>1</v>
      </c>
      <c r="L1257" s="25">
        <f t="shared" si="216"/>
        <v>0</v>
      </c>
      <c r="M1257" s="25" t="s">
        <v>1945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x14ac:dyDescent="0.25">
      <c r="A1258" s="25">
        <f t="shared" si="221"/>
        <v>1255</v>
      </c>
      <c r="B1258" s="25" t="s">
        <v>1914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2830</v>
      </c>
      <c r="J1258" s="25">
        <v>1</v>
      </c>
      <c r="K1258" s="25">
        <v>1</v>
      </c>
      <c r="L1258" s="25">
        <f t="shared" si="216"/>
        <v>0</v>
      </c>
      <c r="M1258" s="25" t="s">
        <v>2006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x14ac:dyDescent="0.25">
      <c r="A1259" s="25">
        <f t="shared" si="221"/>
        <v>1256</v>
      </c>
      <c r="B1259" s="25" t="s">
        <v>1914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2831</v>
      </c>
      <c r="J1259" s="25">
        <v>2</v>
      </c>
      <c r="K1259" s="25">
        <v>2</v>
      </c>
      <c r="L1259" s="25">
        <f t="shared" si="216"/>
        <v>0</v>
      </c>
      <c r="M1259" s="25" t="s">
        <v>1923</v>
      </c>
      <c r="N1259" s="34">
        <v>45857</v>
      </c>
      <c r="O1259" s="41">
        <v>59892</v>
      </c>
      <c r="P1259" s="25" t="s">
        <v>1899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x14ac:dyDescent="0.25">
      <c r="A1260" s="25">
        <f t="shared" si="221"/>
        <v>1257</v>
      </c>
      <c r="B1260" s="25" t="s">
        <v>1914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2831</v>
      </c>
      <c r="J1260" s="25">
        <v>3</v>
      </c>
      <c r="K1260" s="25">
        <v>3</v>
      </c>
      <c r="L1260" s="25">
        <f t="shared" si="216"/>
        <v>0</v>
      </c>
      <c r="M1260" s="25" t="s">
        <v>1944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x14ac:dyDescent="0.25">
      <c r="A1261" s="25">
        <f t="shared" si="221"/>
        <v>1258</v>
      </c>
      <c r="B1261" s="25" t="s">
        <v>1914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2832</v>
      </c>
      <c r="J1261" s="25">
        <v>1</v>
      </c>
      <c r="K1261" s="25">
        <v>1</v>
      </c>
      <c r="L1261" s="25">
        <f t="shared" si="216"/>
        <v>0</v>
      </c>
      <c r="M1261" s="25" t="s">
        <v>1945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x14ac:dyDescent="0.25">
      <c r="A1262" s="25">
        <f t="shared" si="221"/>
        <v>1259</v>
      </c>
      <c r="B1262" s="25" t="s">
        <v>1914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2833</v>
      </c>
      <c r="J1262" s="25">
        <v>1</v>
      </c>
      <c r="K1262" s="25">
        <v>1</v>
      </c>
      <c r="L1262" s="25">
        <f t="shared" si="216"/>
        <v>0</v>
      </c>
      <c r="M1262" s="25" t="s">
        <v>1944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x14ac:dyDescent="0.25">
      <c r="A1263" s="25">
        <f t="shared" si="221"/>
        <v>1260</v>
      </c>
      <c r="B1263" s="25" t="s">
        <v>1914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2834</v>
      </c>
      <c r="J1263" s="25">
        <v>1</v>
      </c>
      <c r="K1263" s="25">
        <v>1</v>
      </c>
      <c r="L1263" s="25">
        <f t="shared" si="216"/>
        <v>0</v>
      </c>
      <c r="M1263" s="25" t="s">
        <v>1944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x14ac:dyDescent="0.25">
      <c r="A1264" s="25">
        <f t="shared" si="221"/>
        <v>1261</v>
      </c>
      <c r="B1264" s="25" t="s">
        <v>1914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1923</v>
      </c>
      <c r="N1264" s="34">
        <v>45857</v>
      </c>
      <c r="O1264" s="41">
        <v>29295</v>
      </c>
      <c r="P1264" s="25" t="s">
        <v>1899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x14ac:dyDescent="0.25">
      <c r="A1265" s="25">
        <f t="shared" si="221"/>
        <v>1262</v>
      </c>
      <c r="B1265" s="25" t="s">
        <v>1914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2835</v>
      </c>
      <c r="J1265" s="25">
        <v>1</v>
      </c>
      <c r="K1265" s="25">
        <v>1</v>
      </c>
      <c r="L1265" s="25">
        <f t="shared" si="216"/>
        <v>0</v>
      </c>
      <c r="M1265" s="25" t="s">
        <v>1944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x14ac:dyDescent="0.25">
      <c r="A1266" s="25">
        <f t="shared" si="221"/>
        <v>1263</v>
      </c>
      <c r="B1266" s="25" t="s">
        <v>1914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2836</v>
      </c>
      <c r="J1266" s="25">
        <v>1</v>
      </c>
      <c r="K1266" s="25">
        <v>1</v>
      </c>
      <c r="L1266" s="25">
        <f t="shared" si="216"/>
        <v>0</v>
      </c>
      <c r="M1266" s="25" t="s">
        <v>1923</v>
      </c>
      <c r="N1266" s="34">
        <v>45857</v>
      </c>
      <c r="O1266" s="41">
        <v>25280.5</v>
      </c>
      <c r="P1266" s="25" t="s">
        <v>1899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x14ac:dyDescent="0.25">
      <c r="A1267" s="25">
        <f t="shared" si="221"/>
        <v>1264</v>
      </c>
      <c r="B1267" s="25" t="s">
        <v>1914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2837</v>
      </c>
      <c r="J1267" s="25">
        <v>2</v>
      </c>
      <c r="K1267" s="25">
        <v>2</v>
      </c>
      <c r="L1267" s="25">
        <f t="shared" si="216"/>
        <v>0</v>
      </c>
      <c r="M1267" s="25" t="s">
        <v>1923</v>
      </c>
      <c r="N1267" s="34">
        <v>45857</v>
      </c>
      <c r="O1267" s="41">
        <v>52514</v>
      </c>
      <c r="P1267" s="25" t="s">
        <v>1899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x14ac:dyDescent="0.25">
      <c r="A1268" s="25">
        <f t="shared" si="221"/>
        <v>1265</v>
      </c>
      <c r="B1268" s="25" t="s">
        <v>1914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2838</v>
      </c>
      <c r="J1268" s="25">
        <v>1</v>
      </c>
      <c r="K1268" s="25">
        <v>1</v>
      </c>
      <c r="L1268" s="25">
        <f t="shared" si="216"/>
        <v>0</v>
      </c>
      <c r="M1268" s="25" t="s">
        <v>1925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x14ac:dyDescent="0.25">
      <c r="A1269" s="25">
        <f t="shared" si="221"/>
        <v>1266</v>
      </c>
      <c r="B1269" s="25" t="s">
        <v>1914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2839</v>
      </c>
      <c r="J1269" s="25">
        <v>1</v>
      </c>
      <c r="K1269" s="25">
        <v>1</v>
      </c>
      <c r="L1269" s="25">
        <f t="shared" si="216"/>
        <v>0</v>
      </c>
      <c r="M1269" s="25" t="s">
        <v>1942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x14ac:dyDescent="0.25">
      <c r="A1270" s="25">
        <f t="shared" si="221"/>
        <v>1267</v>
      </c>
      <c r="B1270" s="25" t="s">
        <v>1914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2839</v>
      </c>
      <c r="J1270" s="25">
        <v>1</v>
      </c>
      <c r="K1270" s="25">
        <v>1</v>
      </c>
      <c r="L1270" s="25">
        <f t="shared" si="216"/>
        <v>0</v>
      </c>
      <c r="M1270" s="25" t="s">
        <v>1944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x14ac:dyDescent="0.25">
      <c r="A1271" s="25">
        <f t="shared" si="221"/>
        <v>1268</v>
      </c>
      <c r="B1271" s="25" t="s">
        <v>1914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1923</v>
      </c>
      <c r="N1271" s="34">
        <v>45857</v>
      </c>
      <c r="O1271" s="41">
        <v>63364</v>
      </c>
      <c r="P1271" s="25" t="s">
        <v>1899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x14ac:dyDescent="0.25">
      <c r="A1272" s="25">
        <f t="shared" si="221"/>
        <v>1269</v>
      </c>
      <c r="B1272" s="25" t="s">
        <v>1914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2840</v>
      </c>
      <c r="J1272" s="25">
        <v>1</v>
      </c>
      <c r="K1272" s="25">
        <v>1</v>
      </c>
      <c r="L1272" s="25">
        <f t="shared" si="216"/>
        <v>0</v>
      </c>
      <c r="M1272" s="25" t="s">
        <v>2012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2001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x14ac:dyDescent="0.25">
      <c r="A1273" s="25">
        <f t="shared" si="221"/>
        <v>1270</v>
      </c>
      <c r="B1273" s="25" t="s">
        <v>1914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2841</v>
      </c>
      <c r="J1273" s="25">
        <v>1</v>
      </c>
      <c r="K1273" s="25">
        <v>1</v>
      </c>
      <c r="L1273" s="25">
        <f t="shared" si="216"/>
        <v>0</v>
      </c>
      <c r="M1273" s="25" t="s">
        <v>2012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2001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x14ac:dyDescent="0.25">
      <c r="A1274" s="25">
        <f t="shared" si="221"/>
        <v>1271</v>
      </c>
      <c r="B1274" s="25" t="s">
        <v>1914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2842</v>
      </c>
      <c r="J1274" s="25">
        <v>1</v>
      </c>
      <c r="K1274" s="25">
        <v>1</v>
      </c>
      <c r="L1274" s="25">
        <f t="shared" si="216"/>
        <v>0</v>
      </c>
      <c r="M1274" s="25" t="s">
        <v>1934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x14ac:dyDescent="0.25">
      <c r="A1275" s="25">
        <f t="shared" si="221"/>
        <v>1272</v>
      </c>
      <c r="B1275" s="25" t="s">
        <v>1914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2843</v>
      </c>
      <c r="J1275" s="25">
        <v>1</v>
      </c>
      <c r="K1275" s="25">
        <v>1</v>
      </c>
      <c r="L1275" s="25">
        <f t="shared" si="216"/>
        <v>0</v>
      </c>
      <c r="M1275" s="25" t="s">
        <v>1939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x14ac:dyDescent="0.25">
      <c r="A1276" s="25">
        <f t="shared" si="221"/>
        <v>1273</v>
      </c>
      <c r="B1276" s="25" t="s">
        <v>1914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2844</v>
      </c>
      <c r="J1276" s="25">
        <v>1</v>
      </c>
      <c r="K1276" s="25">
        <v>1</v>
      </c>
      <c r="L1276" s="25">
        <f t="shared" si="216"/>
        <v>0</v>
      </c>
      <c r="M1276" s="25" t="s">
        <v>1943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x14ac:dyDescent="0.25">
      <c r="A1277" s="25">
        <f t="shared" si="221"/>
        <v>1274</v>
      </c>
      <c r="B1277" s="25" t="s">
        <v>1914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2845</v>
      </c>
      <c r="J1277" s="25">
        <v>1</v>
      </c>
      <c r="K1277" s="25">
        <v>1</v>
      </c>
      <c r="L1277" s="25">
        <f t="shared" si="216"/>
        <v>0</v>
      </c>
      <c r="M1277" s="25" t="s">
        <v>1939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x14ac:dyDescent="0.25">
      <c r="A1278" s="25">
        <f t="shared" si="221"/>
        <v>1275</v>
      </c>
      <c r="B1278" s="25" t="s">
        <v>1914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2846</v>
      </c>
      <c r="J1278" s="25">
        <v>1</v>
      </c>
      <c r="K1278" s="25">
        <v>1</v>
      </c>
      <c r="L1278" s="25">
        <f t="shared" si="216"/>
        <v>0</v>
      </c>
      <c r="M1278" s="25" t="s">
        <v>1923</v>
      </c>
      <c r="N1278" s="34">
        <v>45857</v>
      </c>
      <c r="O1278" s="41">
        <v>7161</v>
      </c>
      <c r="P1278" s="25" t="s">
        <v>1899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x14ac:dyDescent="0.25">
      <c r="A1279" s="25">
        <f t="shared" si="221"/>
        <v>1276</v>
      </c>
      <c r="B1279" s="25" t="s">
        <v>1914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1933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x14ac:dyDescent="0.25">
      <c r="A1280" s="25">
        <f t="shared" si="221"/>
        <v>1277</v>
      </c>
      <c r="B1280" s="25" t="s">
        <v>1914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2847</v>
      </c>
      <c r="J1280" s="25">
        <v>1</v>
      </c>
      <c r="K1280" s="25">
        <v>1</v>
      </c>
      <c r="L1280" s="25">
        <f t="shared" si="216"/>
        <v>0</v>
      </c>
      <c r="M1280" s="25" t="s">
        <v>1923</v>
      </c>
      <c r="N1280" s="34">
        <v>45857</v>
      </c>
      <c r="O1280" s="41">
        <v>31682</v>
      </c>
      <c r="P1280" s="25" t="s">
        <v>1899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x14ac:dyDescent="0.25">
      <c r="A1281" s="25">
        <f t="shared" si="221"/>
        <v>1278</v>
      </c>
      <c r="B1281" s="25" t="s">
        <v>1914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2848</v>
      </c>
      <c r="J1281" s="25">
        <v>1</v>
      </c>
      <c r="K1281" s="25">
        <v>1</v>
      </c>
      <c r="L1281" s="25">
        <f t="shared" si="216"/>
        <v>0</v>
      </c>
      <c r="M1281" s="25" t="s">
        <v>1939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x14ac:dyDescent="0.25">
      <c r="A1282" s="25">
        <f t="shared" si="221"/>
        <v>1279</v>
      </c>
      <c r="B1282" s="25" t="s">
        <v>1914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2849</v>
      </c>
      <c r="J1282" s="25">
        <v>1</v>
      </c>
      <c r="K1282" s="25">
        <v>1</v>
      </c>
      <c r="L1282" s="25">
        <f t="shared" si="216"/>
        <v>0</v>
      </c>
      <c r="M1282" s="25" t="s">
        <v>1931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x14ac:dyDescent="0.25">
      <c r="A1283" s="25">
        <f t="shared" si="221"/>
        <v>1280</v>
      </c>
      <c r="B1283" s="25" t="s">
        <v>1914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2850</v>
      </c>
      <c r="J1283" s="25">
        <v>1</v>
      </c>
      <c r="K1283" s="25">
        <v>1</v>
      </c>
      <c r="L1283" s="25">
        <f t="shared" si="216"/>
        <v>0</v>
      </c>
      <c r="M1283" s="25" t="s">
        <v>1934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x14ac:dyDescent="0.25">
      <c r="A1284" s="25">
        <f t="shared" si="221"/>
        <v>1281</v>
      </c>
      <c r="B1284" s="25" t="s">
        <v>1914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2851</v>
      </c>
      <c r="J1284" s="25">
        <v>1</v>
      </c>
      <c r="K1284" s="25">
        <v>1</v>
      </c>
      <c r="L1284" s="25">
        <f t="shared" si="216"/>
        <v>0</v>
      </c>
      <c r="M1284" s="25" t="s">
        <v>1922</v>
      </c>
      <c r="N1284" s="34">
        <v>45857</v>
      </c>
      <c r="O1284" s="41">
        <v>30380</v>
      </c>
      <c r="P1284" s="25" t="s">
        <v>1899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x14ac:dyDescent="0.25">
      <c r="A1285" s="25">
        <f t="shared" si="221"/>
        <v>1282</v>
      </c>
      <c r="B1285" s="25" t="s">
        <v>1914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1944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x14ac:dyDescent="0.25">
      <c r="A1286" s="25">
        <f t="shared" si="221"/>
        <v>1283</v>
      </c>
      <c r="B1286" s="25" t="s">
        <v>1914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2852</v>
      </c>
      <c r="J1286" s="25">
        <v>2</v>
      </c>
      <c r="K1286" s="25">
        <v>2</v>
      </c>
      <c r="L1286" s="25">
        <f t="shared" si="224"/>
        <v>0</v>
      </c>
      <c r="M1286" s="25" t="s">
        <v>1923</v>
      </c>
      <c r="N1286" s="34">
        <v>45857</v>
      </c>
      <c r="O1286" s="41">
        <v>88319</v>
      </c>
      <c r="P1286" s="25" t="s">
        <v>1899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x14ac:dyDescent="0.25">
      <c r="A1287" s="25">
        <f t="shared" si="221"/>
        <v>1284</v>
      </c>
      <c r="B1287" s="25" t="s">
        <v>1914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2853</v>
      </c>
      <c r="J1287" s="25">
        <v>1</v>
      </c>
      <c r="K1287" s="25">
        <v>1</v>
      </c>
      <c r="L1287" s="25">
        <f t="shared" si="224"/>
        <v>0</v>
      </c>
      <c r="M1287" s="25" t="s">
        <v>1923</v>
      </c>
      <c r="N1287" s="34">
        <v>45857</v>
      </c>
      <c r="O1287" s="41">
        <v>29078</v>
      </c>
      <c r="P1287" s="25" t="s">
        <v>1899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x14ac:dyDescent="0.25">
      <c r="A1288" s="25">
        <f t="shared" ref="A1288:A1351" si="229">A1287+1</f>
        <v>1285</v>
      </c>
      <c r="B1288" s="25" t="s">
        <v>1914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2854</v>
      </c>
      <c r="J1288" s="25">
        <v>1</v>
      </c>
      <c r="K1288" s="25">
        <v>1</v>
      </c>
      <c r="L1288" s="25">
        <f t="shared" si="224"/>
        <v>0</v>
      </c>
      <c r="M1288" s="25" t="s">
        <v>2079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x14ac:dyDescent="0.25">
      <c r="A1289" s="25">
        <f t="shared" si="229"/>
        <v>1286</v>
      </c>
      <c r="B1289" s="25" t="s">
        <v>1914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2855</v>
      </c>
      <c r="J1289" s="25">
        <v>1</v>
      </c>
      <c r="K1289" s="25">
        <v>1</v>
      </c>
      <c r="L1289" s="25">
        <f t="shared" si="224"/>
        <v>0</v>
      </c>
      <c r="M1289" s="25" t="s">
        <v>1931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x14ac:dyDescent="0.25">
      <c r="A1290" s="25">
        <f t="shared" si="229"/>
        <v>1287</v>
      </c>
      <c r="B1290" s="25" t="s">
        <v>1914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2856</v>
      </c>
      <c r="J1290" s="25">
        <v>1</v>
      </c>
      <c r="K1290" s="25">
        <v>1</v>
      </c>
      <c r="L1290" s="25">
        <f t="shared" si="224"/>
        <v>0</v>
      </c>
      <c r="M1290" s="25" t="s">
        <v>1943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x14ac:dyDescent="0.25">
      <c r="A1291" s="25">
        <f t="shared" si="229"/>
        <v>1288</v>
      </c>
      <c r="B1291" s="25" t="s">
        <v>1914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2857</v>
      </c>
      <c r="J1291" s="25">
        <v>1</v>
      </c>
      <c r="K1291" s="25">
        <v>1</v>
      </c>
      <c r="L1291" s="25">
        <f t="shared" si="224"/>
        <v>0</v>
      </c>
      <c r="M1291" s="25" t="s">
        <v>2096</v>
      </c>
      <c r="N1291" s="34">
        <v>45868</v>
      </c>
      <c r="O1291" s="41">
        <v>26325</v>
      </c>
      <c r="P1291" s="25" t="s">
        <v>1902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x14ac:dyDescent="0.25">
      <c r="A1292" s="25">
        <f t="shared" si="229"/>
        <v>1289</v>
      </c>
      <c r="B1292" s="25" t="s">
        <v>1914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2858</v>
      </c>
      <c r="J1292" s="25">
        <v>1</v>
      </c>
      <c r="K1292" s="25">
        <v>1</v>
      </c>
      <c r="L1292" s="25">
        <f t="shared" si="224"/>
        <v>0</v>
      </c>
      <c r="M1292" s="25" t="s">
        <v>1923</v>
      </c>
      <c r="N1292" s="34">
        <v>45857</v>
      </c>
      <c r="O1292" s="41">
        <v>31682</v>
      </c>
      <c r="P1292" s="25" t="s">
        <v>1899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x14ac:dyDescent="0.25">
      <c r="A1293" s="25">
        <f t="shared" si="229"/>
        <v>1290</v>
      </c>
      <c r="B1293" s="25" t="s">
        <v>1914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2859</v>
      </c>
      <c r="J1293" s="25">
        <v>1</v>
      </c>
      <c r="K1293" s="25">
        <v>1</v>
      </c>
      <c r="L1293" s="25">
        <f t="shared" si="224"/>
        <v>0</v>
      </c>
      <c r="M1293" s="25" t="s">
        <v>1933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x14ac:dyDescent="0.25">
      <c r="A1294" s="25">
        <f t="shared" si="229"/>
        <v>1291</v>
      </c>
      <c r="B1294" s="25" t="s">
        <v>1914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2860</v>
      </c>
      <c r="J1294" s="25">
        <v>1</v>
      </c>
      <c r="K1294" s="25">
        <v>1</v>
      </c>
      <c r="L1294" s="25">
        <f t="shared" si="224"/>
        <v>0</v>
      </c>
      <c r="M1294" s="25" t="s">
        <v>2005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x14ac:dyDescent="0.25">
      <c r="A1295" s="25">
        <f t="shared" si="229"/>
        <v>1292</v>
      </c>
      <c r="B1295" s="25" t="s">
        <v>1914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2861</v>
      </c>
      <c r="J1295" s="25">
        <v>4</v>
      </c>
      <c r="K1295" s="25">
        <v>4</v>
      </c>
      <c r="L1295" s="25">
        <f t="shared" si="224"/>
        <v>0</v>
      </c>
      <c r="M1295" s="25" t="s">
        <v>1942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x14ac:dyDescent="0.25">
      <c r="A1296" s="25">
        <f t="shared" si="229"/>
        <v>1293</v>
      </c>
      <c r="B1296" s="25" t="s">
        <v>1914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1930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x14ac:dyDescent="0.25">
      <c r="A1297" s="25">
        <f t="shared" si="229"/>
        <v>1294</v>
      </c>
      <c r="B1297" s="25" t="s">
        <v>1914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2862</v>
      </c>
      <c r="J1297" s="25">
        <v>1</v>
      </c>
      <c r="K1297" s="25">
        <v>1</v>
      </c>
      <c r="L1297" s="25">
        <f t="shared" si="224"/>
        <v>0</v>
      </c>
      <c r="M1297" s="25" t="s">
        <v>1940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x14ac:dyDescent="0.25">
      <c r="A1298" s="25">
        <f t="shared" si="229"/>
        <v>1295</v>
      </c>
      <c r="B1298" s="25" t="s">
        <v>1914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2863</v>
      </c>
      <c r="J1298" s="25">
        <v>1</v>
      </c>
      <c r="K1298" s="25">
        <v>1</v>
      </c>
      <c r="L1298" s="25">
        <f t="shared" si="224"/>
        <v>0</v>
      </c>
      <c r="M1298" s="25" t="s">
        <v>2139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x14ac:dyDescent="0.25">
      <c r="A1299" s="25">
        <f t="shared" si="229"/>
        <v>1296</v>
      </c>
      <c r="B1299" s="25" t="s">
        <v>1914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2864</v>
      </c>
      <c r="J1299" s="25">
        <v>1</v>
      </c>
      <c r="K1299" s="25">
        <v>1</v>
      </c>
      <c r="L1299" s="25">
        <f t="shared" si="224"/>
        <v>0</v>
      </c>
      <c r="M1299" s="25" t="s">
        <v>2452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2455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x14ac:dyDescent="0.25">
      <c r="A1300" s="25">
        <f t="shared" si="229"/>
        <v>1297</v>
      </c>
      <c r="B1300" s="25" t="s">
        <v>1914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1931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x14ac:dyDescent="0.25">
      <c r="A1301" s="25">
        <f t="shared" si="229"/>
        <v>1298</v>
      </c>
      <c r="B1301" s="25" t="s">
        <v>1914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2865</v>
      </c>
      <c r="J1301" s="25">
        <v>1</v>
      </c>
      <c r="K1301" s="25">
        <v>1</v>
      </c>
      <c r="L1301" s="25">
        <f t="shared" si="224"/>
        <v>0</v>
      </c>
      <c r="M1301" s="25" t="s">
        <v>1939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x14ac:dyDescent="0.25">
      <c r="A1302" s="25">
        <f t="shared" si="229"/>
        <v>1299</v>
      </c>
      <c r="B1302" s="25" t="s">
        <v>1914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2866</v>
      </c>
      <c r="J1302" s="25">
        <v>1</v>
      </c>
      <c r="K1302" s="25">
        <v>1</v>
      </c>
      <c r="L1302" s="25">
        <f t="shared" si="224"/>
        <v>0</v>
      </c>
      <c r="M1302" s="25" t="s">
        <v>1939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x14ac:dyDescent="0.25">
      <c r="A1303" s="25">
        <f t="shared" si="229"/>
        <v>1300</v>
      </c>
      <c r="B1303" s="25" t="s">
        <v>1914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2867</v>
      </c>
      <c r="J1303" s="25">
        <v>1</v>
      </c>
      <c r="K1303" s="25">
        <v>1</v>
      </c>
      <c r="L1303" s="25">
        <f t="shared" si="224"/>
        <v>0</v>
      </c>
      <c r="M1303" s="25" t="s">
        <v>1942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x14ac:dyDescent="0.25">
      <c r="A1304" s="25">
        <f t="shared" si="229"/>
        <v>1301</v>
      </c>
      <c r="B1304" s="25" t="s">
        <v>1914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2868</v>
      </c>
      <c r="J1304" s="25">
        <v>1</v>
      </c>
      <c r="K1304" s="25">
        <v>1</v>
      </c>
      <c r="L1304" s="25">
        <f t="shared" si="224"/>
        <v>0</v>
      </c>
      <c r="M1304" s="25" t="s">
        <v>1922</v>
      </c>
      <c r="N1304" s="34">
        <v>45857</v>
      </c>
      <c r="O1304" s="41">
        <v>39060</v>
      </c>
      <c r="P1304" s="25" t="s">
        <v>1899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x14ac:dyDescent="0.25">
      <c r="A1305" s="25">
        <f t="shared" si="229"/>
        <v>1302</v>
      </c>
      <c r="B1305" s="25" t="s">
        <v>1914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2869</v>
      </c>
      <c r="J1305" s="25">
        <v>1</v>
      </c>
      <c r="K1305" s="25">
        <v>1</v>
      </c>
      <c r="L1305" s="25">
        <f t="shared" si="224"/>
        <v>0</v>
      </c>
      <c r="M1305" s="25" t="s">
        <v>1939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x14ac:dyDescent="0.25">
      <c r="A1306" s="25">
        <f t="shared" si="229"/>
        <v>1303</v>
      </c>
      <c r="B1306" s="25" t="s">
        <v>1914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2870</v>
      </c>
      <c r="J1306" s="25">
        <v>1</v>
      </c>
      <c r="K1306" s="25">
        <v>1</v>
      </c>
      <c r="L1306" s="25">
        <f t="shared" si="224"/>
        <v>0</v>
      </c>
      <c r="M1306" s="25" t="s">
        <v>2012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2001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x14ac:dyDescent="0.25">
      <c r="A1307" s="25">
        <f t="shared" si="229"/>
        <v>1304</v>
      </c>
      <c r="B1307" s="25" t="s">
        <v>1914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2871</v>
      </c>
      <c r="J1307" s="25">
        <v>1</v>
      </c>
      <c r="K1307" s="25">
        <v>1</v>
      </c>
      <c r="L1307" s="25">
        <f t="shared" si="224"/>
        <v>0</v>
      </c>
      <c r="M1307" s="25" t="s">
        <v>1937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x14ac:dyDescent="0.25">
      <c r="A1308" s="25">
        <f t="shared" si="229"/>
        <v>1305</v>
      </c>
      <c r="B1308" s="25" t="s">
        <v>1914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2872</v>
      </c>
      <c r="J1308" s="25">
        <v>1</v>
      </c>
      <c r="K1308" s="25">
        <v>1</v>
      </c>
      <c r="L1308" s="25">
        <f t="shared" si="224"/>
        <v>0</v>
      </c>
      <c r="M1308" s="25" t="s">
        <v>2002</v>
      </c>
      <c r="N1308" s="34">
        <v>45860</v>
      </c>
      <c r="O1308" s="41">
        <v>16293.6</v>
      </c>
      <c r="P1308" s="25" t="s">
        <v>1913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x14ac:dyDescent="0.25">
      <c r="A1309" s="25">
        <f t="shared" si="229"/>
        <v>1306</v>
      </c>
      <c r="B1309" s="25" t="s">
        <v>1914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2873</v>
      </c>
      <c r="J1309" s="25">
        <v>1</v>
      </c>
      <c r="K1309" s="25">
        <v>1</v>
      </c>
      <c r="L1309" s="25">
        <f t="shared" si="224"/>
        <v>0</v>
      </c>
      <c r="M1309" s="25" t="s">
        <v>1922</v>
      </c>
      <c r="N1309" s="34">
        <v>45857</v>
      </c>
      <c r="O1309" s="41">
        <v>47197.5</v>
      </c>
      <c r="P1309" s="25" t="s">
        <v>1899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x14ac:dyDescent="0.25">
      <c r="A1310" s="25">
        <f t="shared" si="229"/>
        <v>1307</v>
      </c>
      <c r="B1310" s="25" t="s">
        <v>1914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1941</v>
      </c>
      <c r="N1310" s="34">
        <v>45859</v>
      </c>
      <c r="O1310" s="41">
        <v>40199.25</v>
      </c>
      <c r="P1310" s="25" t="s">
        <v>1911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x14ac:dyDescent="0.25">
      <c r="A1311" s="25">
        <f t="shared" si="229"/>
        <v>1308</v>
      </c>
      <c r="B1311" s="25" t="s">
        <v>1914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2874</v>
      </c>
      <c r="J1311" s="25">
        <v>1</v>
      </c>
      <c r="K1311" s="25">
        <v>1</v>
      </c>
      <c r="L1311" s="25">
        <f t="shared" si="224"/>
        <v>0</v>
      </c>
      <c r="M1311" s="25" t="s">
        <v>2005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x14ac:dyDescent="0.25">
      <c r="A1312" s="25">
        <f t="shared" si="229"/>
        <v>1309</v>
      </c>
      <c r="B1312" s="25" t="s">
        <v>1914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2875</v>
      </c>
      <c r="J1312" s="25">
        <v>1</v>
      </c>
      <c r="K1312" s="25">
        <v>1</v>
      </c>
      <c r="L1312" s="25">
        <f t="shared" si="224"/>
        <v>0</v>
      </c>
      <c r="M1312" s="25" t="s">
        <v>1940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x14ac:dyDescent="0.25">
      <c r="A1313" s="25">
        <f t="shared" si="229"/>
        <v>1310</v>
      </c>
      <c r="B1313" s="25" t="s">
        <v>1914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2876</v>
      </c>
      <c r="J1313" s="25">
        <v>1</v>
      </c>
      <c r="K1313" s="25">
        <v>1</v>
      </c>
      <c r="L1313" s="25">
        <f t="shared" si="224"/>
        <v>0</v>
      </c>
      <c r="M1313" s="25" t="s">
        <v>1922</v>
      </c>
      <c r="N1313" s="34">
        <v>45857</v>
      </c>
      <c r="O1313" s="41">
        <v>8354.5</v>
      </c>
      <c r="P1313" s="25" t="s">
        <v>1899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x14ac:dyDescent="0.25">
      <c r="A1314" s="25">
        <f t="shared" si="229"/>
        <v>1311</v>
      </c>
      <c r="B1314" s="25" t="s">
        <v>1914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2877</v>
      </c>
      <c r="J1314" s="25">
        <v>1</v>
      </c>
      <c r="K1314" s="25">
        <v>1</v>
      </c>
      <c r="L1314" s="25">
        <f t="shared" si="224"/>
        <v>0</v>
      </c>
      <c r="M1314" s="25" t="s">
        <v>1923</v>
      </c>
      <c r="N1314" s="34">
        <v>45857</v>
      </c>
      <c r="O1314" s="41">
        <v>6618.5</v>
      </c>
      <c r="P1314" s="25" t="s">
        <v>1899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x14ac:dyDescent="0.25">
      <c r="A1315" s="25">
        <f t="shared" si="229"/>
        <v>1312</v>
      </c>
      <c r="B1315" s="25" t="s">
        <v>1914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2877</v>
      </c>
      <c r="J1315" s="25">
        <v>1</v>
      </c>
      <c r="K1315" s="25">
        <v>1</v>
      </c>
      <c r="L1315" s="25">
        <f t="shared" si="224"/>
        <v>0</v>
      </c>
      <c r="M1315" s="25" t="s">
        <v>1922</v>
      </c>
      <c r="N1315" s="34">
        <v>45857</v>
      </c>
      <c r="O1315" s="41">
        <v>13996.5</v>
      </c>
      <c r="P1315" s="25" t="s">
        <v>1899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x14ac:dyDescent="0.25">
      <c r="A1316" s="25">
        <f t="shared" si="229"/>
        <v>1313</v>
      </c>
      <c r="B1316" s="25" t="s">
        <v>1914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2878</v>
      </c>
      <c r="J1316" s="25">
        <v>1</v>
      </c>
      <c r="K1316" s="25">
        <v>1</v>
      </c>
      <c r="L1316" s="25">
        <f t="shared" si="224"/>
        <v>0</v>
      </c>
      <c r="M1316" s="25" t="s">
        <v>1923</v>
      </c>
      <c r="N1316" s="34">
        <v>45857</v>
      </c>
      <c r="O1316" s="41">
        <v>11501</v>
      </c>
      <c r="P1316" s="25" t="s">
        <v>1899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x14ac:dyDescent="0.25">
      <c r="A1317" s="25">
        <f t="shared" si="229"/>
        <v>1314</v>
      </c>
      <c r="B1317" s="25" t="s">
        <v>1914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2879</v>
      </c>
      <c r="J1317" s="25">
        <v>1</v>
      </c>
      <c r="K1317" s="25">
        <v>1</v>
      </c>
      <c r="L1317" s="25">
        <f t="shared" si="224"/>
        <v>0</v>
      </c>
      <c r="M1317" s="25" t="s">
        <v>1927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x14ac:dyDescent="0.25">
      <c r="A1318" s="25">
        <f t="shared" si="229"/>
        <v>1315</v>
      </c>
      <c r="B1318" s="25" t="s">
        <v>1914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2879</v>
      </c>
      <c r="J1318" s="25">
        <v>1</v>
      </c>
      <c r="K1318" s="25">
        <v>1</v>
      </c>
      <c r="L1318" s="25">
        <f t="shared" si="224"/>
        <v>0</v>
      </c>
      <c r="M1318" s="25" t="s">
        <v>1923</v>
      </c>
      <c r="N1318" s="34">
        <v>45857</v>
      </c>
      <c r="O1318" s="41">
        <v>19421.5</v>
      </c>
      <c r="P1318" s="25" t="s">
        <v>1899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x14ac:dyDescent="0.25">
      <c r="A1319" s="25">
        <f t="shared" si="229"/>
        <v>1316</v>
      </c>
      <c r="B1319" s="25" t="s">
        <v>1914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2880</v>
      </c>
      <c r="J1319" s="25">
        <v>1</v>
      </c>
      <c r="K1319" s="25">
        <v>1</v>
      </c>
      <c r="L1319" s="25">
        <f t="shared" si="224"/>
        <v>0</v>
      </c>
      <c r="M1319" s="25" t="s">
        <v>1927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x14ac:dyDescent="0.25">
      <c r="A1320" s="25">
        <f t="shared" si="229"/>
        <v>1317</v>
      </c>
      <c r="B1320" s="25" t="s">
        <v>1914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2881</v>
      </c>
      <c r="J1320" s="25">
        <v>1</v>
      </c>
      <c r="K1320" s="25">
        <v>1</v>
      </c>
      <c r="L1320" s="25">
        <f t="shared" si="224"/>
        <v>0</v>
      </c>
      <c r="M1320" s="25" t="s">
        <v>1932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x14ac:dyDescent="0.25">
      <c r="A1321" s="25">
        <f t="shared" si="229"/>
        <v>1318</v>
      </c>
      <c r="B1321" s="25" t="s">
        <v>1914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2882</v>
      </c>
      <c r="J1321" s="25">
        <v>1</v>
      </c>
      <c r="K1321" s="25">
        <v>1</v>
      </c>
      <c r="L1321" s="25">
        <f t="shared" si="224"/>
        <v>0</v>
      </c>
      <c r="M1321" s="25" t="s">
        <v>1932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x14ac:dyDescent="0.25">
      <c r="A1322" s="25">
        <f t="shared" si="229"/>
        <v>1319</v>
      </c>
      <c r="B1322" s="25" t="s">
        <v>1914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2883</v>
      </c>
      <c r="J1322" s="25">
        <v>1</v>
      </c>
      <c r="K1322" s="25">
        <v>1</v>
      </c>
      <c r="L1322" s="25">
        <f t="shared" si="224"/>
        <v>0</v>
      </c>
      <c r="M1322" s="25" t="s">
        <v>1923</v>
      </c>
      <c r="N1322" s="34">
        <v>45857</v>
      </c>
      <c r="O1322" s="41">
        <v>5099.5</v>
      </c>
      <c r="P1322" s="25" t="s">
        <v>1899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x14ac:dyDescent="0.25">
      <c r="A1323" s="25">
        <f t="shared" si="229"/>
        <v>1320</v>
      </c>
      <c r="B1323" s="25" t="s">
        <v>1914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2884</v>
      </c>
      <c r="J1323" s="25">
        <v>1</v>
      </c>
      <c r="K1323" s="25">
        <v>1</v>
      </c>
      <c r="L1323" s="25">
        <f t="shared" si="224"/>
        <v>0</v>
      </c>
      <c r="M1323" s="25" t="s">
        <v>1923</v>
      </c>
      <c r="N1323" s="34">
        <v>45857</v>
      </c>
      <c r="O1323" s="41">
        <v>3906</v>
      </c>
      <c r="P1323" s="25" t="s">
        <v>1899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x14ac:dyDescent="0.25">
      <c r="A1324" s="25">
        <f t="shared" si="229"/>
        <v>1321</v>
      </c>
      <c r="B1324" s="25" t="s">
        <v>1914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2885</v>
      </c>
      <c r="J1324" s="25">
        <v>1</v>
      </c>
      <c r="K1324" s="25">
        <v>1</v>
      </c>
      <c r="L1324" s="25">
        <f t="shared" si="224"/>
        <v>0</v>
      </c>
      <c r="M1324" s="25" t="s">
        <v>1922</v>
      </c>
      <c r="N1324" s="34">
        <v>45857</v>
      </c>
      <c r="O1324" s="41">
        <v>17902.5</v>
      </c>
      <c r="P1324" s="25" t="s">
        <v>1899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x14ac:dyDescent="0.25">
      <c r="A1325" s="25">
        <f t="shared" si="229"/>
        <v>1322</v>
      </c>
      <c r="B1325" s="25" t="s">
        <v>1914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2886</v>
      </c>
      <c r="J1325" s="25">
        <v>1</v>
      </c>
      <c r="K1325" s="25">
        <v>1</v>
      </c>
      <c r="L1325" s="25">
        <f t="shared" si="224"/>
        <v>0</v>
      </c>
      <c r="M1325" s="25" t="s">
        <v>1922</v>
      </c>
      <c r="N1325" s="34">
        <v>45857</v>
      </c>
      <c r="O1325" s="41">
        <v>22351</v>
      </c>
      <c r="P1325" s="25" t="s">
        <v>1899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x14ac:dyDescent="0.25">
      <c r="A1326" s="25">
        <f t="shared" si="229"/>
        <v>1323</v>
      </c>
      <c r="B1326" s="25" t="s">
        <v>1914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2887</v>
      </c>
      <c r="J1326" s="25">
        <v>1</v>
      </c>
      <c r="K1326" s="25">
        <v>1</v>
      </c>
      <c r="L1326" s="25">
        <f t="shared" si="224"/>
        <v>0</v>
      </c>
      <c r="M1326" s="25" t="s">
        <v>1930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x14ac:dyDescent="0.25">
      <c r="A1327" s="25">
        <f t="shared" si="229"/>
        <v>1324</v>
      </c>
      <c r="B1327" s="25" t="s">
        <v>1914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2888</v>
      </c>
      <c r="J1327" s="25">
        <v>1</v>
      </c>
      <c r="K1327" s="25">
        <v>1</v>
      </c>
      <c r="L1327" s="25">
        <f t="shared" si="224"/>
        <v>0</v>
      </c>
      <c r="M1327" s="25" t="s">
        <v>1936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x14ac:dyDescent="0.25">
      <c r="A1328" s="25">
        <f t="shared" si="229"/>
        <v>1325</v>
      </c>
      <c r="B1328" s="25" t="s">
        <v>1914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2889</v>
      </c>
      <c r="J1328" s="25">
        <v>2</v>
      </c>
      <c r="K1328" s="25">
        <v>2</v>
      </c>
      <c r="L1328" s="25">
        <f t="shared" si="224"/>
        <v>0</v>
      </c>
      <c r="M1328" s="25" t="s">
        <v>1927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x14ac:dyDescent="0.25">
      <c r="A1329" s="25">
        <f t="shared" si="229"/>
        <v>1326</v>
      </c>
      <c r="B1329" s="25" t="s">
        <v>1914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2890</v>
      </c>
      <c r="J1329" s="25">
        <v>2</v>
      </c>
      <c r="K1329" s="25">
        <v>2</v>
      </c>
      <c r="L1329" s="25">
        <f t="shared" si="224"/>
        <v>0</v>
      </c>
      <c r="M1329" s="25" t="s">
        <v>1927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x14ac:dyDescent="0.25">
      <c r="A1330" s="25">
        <f t="shared" si="229"/>
        <v>1327</v>
      </c>
      <c r="B1330" s="25" t="s">
        <v>1914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2891</v>
      </c>
      <c r="J1330" s="25">
        <v>1</v>
      </c>
      <c r="K1330" s="25">
        <v>1</v>
      </c>
      <c r="L1330" s="25">
        <f t="shared" si="224"/>
        <v>0</v>
      </c>
      <c r="M1330" s="25" t="s">
        <v>1927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x14ac:dyDescent="0.25">
      <c r="A1331" s="25">
        <f t="shared" si="229"/>
        <v>1328</v>
      </c>
      <c r="B1331" s="25" t="s">
        <v>1914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2892</v>
      </c>
      <c r="J1331" s="25">
        <v>1</v>
      </c>
      <c r="K1331" s="25">
        <v>1</v>
      </c>
      <c r="L1331" s="25">
        <f t="shared" si="224"/>
        <v>0</v>
      </c>
      <c r="M1331" s="25" t="s">
        <v>1930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x14ac:dyDescent="0.25">
      <c r="A1332" s="25">
        <f t="shared" si="229"/>
        <v>1329</v>
      </c>
      <c r="B1332" s="25" t="s">
        <v>1914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2893</v>
      </c>
      <c r="J1332" s="25">
        <v>1</v>
      </c>
      <c r="K1332" s="25">
        <v>1</v>
      </c>
      <c r="L1332" s="25">
        <f t="shared" si="224"/>
        <v>0</v>
      </c>
      <c r="M1332" s="25" t="s">
        <v>1927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x14ac:dyDescent="0.25">
      <c r="A1333" s="25">
        <f t="shared" si="229"/>
        <v>1330</v>
      </c>
      <c r="B1333" s="25" t="s">
        <v>1914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2894</v>
      </c>
      <c r="J1333" s="25">
        <v>1</v>
      </c>
      <c r="K1333" s="25">
        <v>1</v>
      </c>
      <c r="L1333" s="25">
        <f t="shared" si="224"/>
        <v>0</v>
      </c>
      <c r="M1333" s="25" t="s">
        <v>1930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x14ac:dyDescent="0.25">
      <c r="A1334" s="25">
        <f t="shared" si="229"/>
        <v>1331</v>
      </c>
      <c r="B1334" s="25" t="s">
        <v>1914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2895</v>
      </c>
      <c r="J1334" s="25">
        <v>1</v>
      </c>
      <c r="K1334" s="25">
        <v>1</v>
      </c>
      <c r="L1334" s="25">
        <f t="shared" si="224"/>
        <v>0</v>
      </c>
      <c r="M1334" s="25" t="s">
        <v>1923</v>
      </c>
      <c r="N1334" s="34">
        <v>45857</v>
      </c>
      <c r="O1334" s="41">
        <v>18011</v>
      </c>
      <c r="P1334" s="25" t="s">
        <v>1899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x14ac:dyDescent="0.25">
      <c r="A1335" s="25">
        <f t="shared" si="229"/>
        <v>1332</v>
      </c>
      <c r="B1335" s="25" t="s">
        <v>1914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2896</v>
      </c>
      <c r="J1335" s="25">
        <v>1</v>
      </c>
      <c r="K1335" s="25">
        <v>1</v>
      </c>
      <c r="L1335" s="25">
        <f t="shared" si="224"/>
        <v>0</v>
      </c>
      <c r="M1335" s="25" t="s">
        <v>1931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x14ac:dyDescent="0.25">
      <c r="A1336" s="25">
        <f t="shared" si="229"/>
        <v>1333</v>
      </c>
      <c r="B1336" s="25" t="s">
        <v>1914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1935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x14ac:dyDescent="0.25">
      <c r="A1337" s="25">
        <f t="shared" si="229"/>
        <v>1334</v>
      </c>
      <c r="B1337" s="25" t="s">
        <v>1914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2897</v>
      </c>
      <c r="J1337" s="25">
        <v>2</v>
      </c>
      <c r="K1337" s="25">
        <v>2</v>
      </c>
      <c r="L1337" s="25">
        <f t="shared" si="224"/>
        <v>0</v>
      </c>
      <c r="M1337" s="25" t="s">
        <v>1928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x14ac:dyDescent="0.25">
      <c r="A1338" s="25">
        <f t="shared" si="229"/>
        <v>1335</v>
      </c>
      <c r="B1338" s="25" t="s">
        <v>1914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2897</v>
      </c>
      <c r="J1338" s="25">
        <v>1</v>
      </c>
      <c r="K1338" s="25">
        <v>1</v>
      </c>
      <c r="L1338" s="25">
        <f t="shared" si="224"/>
        <v>0</v>
      </c>
      <c r="M1338" s="25" t="s">
        <v>2231</v>
      </c>
      <c r="N1338" s="34">
        <v>45871</v>
      </c>
      <c r="O1338" s="41">
        <v>6548.75</v>
      </c>
      <c r="P1338" s="25" t="s">
        <v>1016</v>
      </c>
      <c r="Q1338" s="25" t="s">
        <v>2077</v>
      </c>
      <c r="R1338" s="25" t="s">
        <v>637</v>
      </c>
      <c r="S1338" s="3">
        <v>4</v>
      </c>
      <c r="T1338" s="42" t="s">
        <v>2230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x14ac:dyDescent="0.25">
      <c r="A1339" s="25">
        <f t="shared" si="229"/>
        <v>1336</v>
      </c>
      <c r="B1339" s="25" t="s">
        <v>1914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2472</v>
      </c>
      <c r="N1339" s="34">
        <v>45860</v>
      </c>
      <c r="O1339" s="41">
        <v>6401.5</v>
      </c>
      <c r="P1339" s="12" t="s">
        <v>1900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x14ac:dyDescent="0.25">
      <c r="A1340" s="25">
        <f t="shared" si="229"/>
        <v>1337</v>
      </c>
      <c r="B1340" s="25" t="s">
        <v>1914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2231</v>
      </c>
      <c r="N1340" s="34">
        <v>45871</v>
      </c>
      <c r="O1340" s="41">
        <v>5440.5</v>
      </c>
      <c r="P1340" s="25" t="s">
        <v>1016</v>
      </c>
      <c r="Q1340" s="25" t="s">
        <v>2077</v>
      </c>
      <c r="R1340" s="25" t="s">
        <v>637</v>
      </c>
      <c r="S1340" s="3">
        <v>4</v>
      </c>
      <c r="T1340" s="42" t="s">
        <v>2230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x14ac:dyDescent="0.25">
      <c r="A1341" s="25">
        <f t="shared" si="229"/>
        <v>1338</v>
      </c>
      <c r="B1341" s="25" t="s">
        <v>1914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2807</v>
      </c>
      <c r="J1341" s="25">
        <v>3</v>
      </c>
      <c r="K1341" s="25">
        <v>3</v>
      </c>
      <c r="L1341" s="25">
        <f t="shared" si="224"/>
        <v>0</v>
      </c>
      <c r="M1341" s="25" t="s">
        <v>1944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x14ac:dyDescent="0.25">
      <c r="A1342" s="25">
        <f t="shared" si="229"/>
        <v>1339</v>
      </c>
      <c r="B1342" s="25" t="s">
        <v>1914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1932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x14ac:dyDescent="0.25">
      <c r="A1343" s="25">
        <f t="shared" si="229"/>
        <v>1340</v>
      </c>
      <c r="B1343" s="25" t="s">
        <v>1914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1932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x14ac:dyDescent="0.25">
      <c r="A1344" s="25">
        <f t="shared" si="229"/>
        <v>1341</v>
      </c>
      <c r="B1344" s="25" t="s">
        <v>1914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2898</v>
      </c>
      <c r="J1344" s="25">
        <v>1</v>
      </c>
      <c r="K1344" s="25">
        <v>1</v>
      </c>
      <c r="L1344" s="25">
        <f t="shared" si="224"/>
        <v>0</v>
      </c>
      <c r="M1344" s="25" t="s">
        <v>1932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x14ac:dyDescent="0.25">
      <c r="A1345" s="25">
        <f t="shared" si="229"/>
        <v>1342</v>
      </c>
      <c r="B1345" s="25" t="s">
        <v>1914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2898</v>
      </c>
      <c r="J1345" s="25">
        <v>1</v>
      </c>
      <c r="K1345" s="25">
        <v>1</v>
      </c>
      <c r="L1345" s="25">
        <f t="shared" si="224"/>
        <v>0</v>
      </c>
      <c r="M1345" s="25" t="s">
        <v>2008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Pune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x14ac:dyDescent="0.25">
      <c r="A1346" s="25">
        <f t="shared" si="229"/>
        <v>1343</v>
      </c>
      <c r="B1346" s="25" t="s">
        <v>1914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1932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x14ac:dyDescent="0.25">
      <c r="A1347" s="25">
        <f t="shared" si="229"/>
        <v>1344</v>
      </c>
      <c r="B1347" s="25" t="s">
        <v>1914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2006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x14ac:dyDescent="0.25">
      <c r="A1348" s="25">
        <f t="shared" si="229"/>
        <v>1345</v>
      </c>
      <c r="B1348" s="25" t="s">
        <v>1914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2899</v>
      </c>
      <c r="J1348" s="25">
        <v>1</v>
      </c>
      <c r="K1348" s="25">
        <v>1</v>
      </c>
      <c r="L1348" s="25">
        <f t="shared" si="224"/>
        <v>0</v>
      </c>
      <c r="M1348" s="25" t="s">
        <v>2231</v>
      </c>
      <c r="N1348" s="34">
        <v>45871</v>
      </c>
      <c r="O1348" s="41">
        <v>7757.75</v>
      </c>
      <c r="P1348" s="25" t="s">
        <v>1016</v>
      </c>
      <c r="Q1348" s="25" t="s">
        <v>2077</v>
      </c>
      <c r="R1348" s="25" t="s">
        <v>637</v>
      </c>
      <c r="S1348" s="3">
        <v>-20</v>
      </c>
      <c r="T1348" s="42" t="s">
        <v>2230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x14ac:dyDescent="0.25">
      <c r="A1349" s="25">
        <f t="shared" si="229"/>
        <v>1346</v>
      </c>
      <c r="B1349" s="25" t="s">
        <v>1914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2900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2002</v>
      </c>
      <c r="N1349" s="34">
        <v>45860</v>
      </c>
      <c r="O1349" s="41">
        <v>22096.799999999999</v>
      </c>
      <c r="P1349" s="25" t="s">
        <v>1913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x14ac:dyDescent="0.25">
      <c r="A1350" s="25">
        <f t="shared" si="229"/>
        <v>1347</v>
      </c>
      <c r="B1350" s="25" t="s">
        <v>1914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2901</v>
      </c>
      <c r="J1350" s="25">
        <v>1</v>
      </c>
      <c r="K1350" s="25">
        <v>1</v>
      </c>
      <c r="L1350" s="25">
        <f t="shared" si="231"/>
        <v>0</v>
      </c>
      <c r="M1350" s="25" t="s">
        <v>1931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x14ac:dyDescent="0.25">
      <c r="A1351" s="25">
        <f t="shared" si="229"/>
        <v>1348</v>
      </c>
      <c r="B1351" s="25" t="s">
        <v>1914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2902</v>
      </c>
      <c r="J1351" s="25">
        <v>1</v>
      </c>
      <c r="K1351" s="25">
        <v>1</v>
      </c>
      <c r="L1351" s="25">
        <f t="shared" si="231"/>
        <v>0</v>
      </c>
      <c r="M1351" s="25" t="s">
        <v>2006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x14ac:dyDescent="0.25">
      <c r="A1352" s="25">
        <f t="shared" ref="A1352:A1415" si="236">A1351+1</f>
        <v>1349</v>
      </c>
      <c r="B1352" s="25" t="s">
        <v>1914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2903</v>
      </c>
      <c r="J1352" s="25">
        <v>1</v>
      </c>
      <c r="K1352" s="25">
        <v>1</v>
      </c>
      <c r="L1352" s="25">
        <f t="shared" si="231"/>
        <v>0</v>
      </c>
      <c r="M1352" s="25" t="s">
        <v>2006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x14ac:dyDescent="0.25">
      <c r="A1353" s="25">
        <f t="shared" si="236"/>
        <v>1350</v>
      </c>
      <c r="B1353" s="25" t="s">
        <v>1914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2006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x14ac:dyDescent="0.25">
      <c r="A1354" s="25">
        <f t="shared" si="236"/>
        <v>1351</v>
      </c>
      <c r="B1354" s="25" t="s">
        <v>1914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1930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x14ac:dyDescent="0.25">
      <c r="A1355" s="25">
        <f t="shared" si="236"/>
        <v>1352</v>
      </c>
      <c r="B1355" s="25" t="s">
        <v>1914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2904</v>
      </c>
      <c r="J1355" s="25">
        <v>1</v>
      </c>
      <c r="K1355" s="25">
        <v>1</v>
      </c>
      <c r="L1355" s="25">
        <f t="shared" si="231"/>
        <v>0</v>
      </c>
      <c r="M1355" s="25" t="s">
        <v>1931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x14ac:dyDescent="0.25">
      <c r="A1356" s="25">
        <f t="shared" si="236"/>
        <v>1353</v>
      </c>
      <c r="B1356" s="25" t="s">
        <v>1914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2905</v>
      </c>
      <c r="J1356" s="25">
        <v>1</v>
      </c>
      <c r="K1356" s="25">
        <v>1</v>
      </c>
      <c r="L1356" s="25">
        <f t="shared" si="231"/>
        <v>0</v>
      </c>
      <c r="M1356" s="25" t="s">
        <v>2002</v>
      </c>
      <c r="N1356" s="34">
        <v>45860</v>
      </c>
      <c r="O1356" s="41">
        <v>25556.400000000001</v>
      </c>
      <c r="P1356" s="25" t="s">
        <v>1913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x14ac:dyDescent="0.25">
      <c r="A1357" s="25">
        <f t="shared" si="236"/>
        <v>1354</v>
      </c>
      <c r="B1357" s="25" t="s">
        <v>1914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2906</v>
      </c>
      <c r="J1357" s="25">
        <v>1</v>
      </c>
      <c r="K1357" s="25">
        <v>1</v>
      </c>
      <c r="L1357" s="25">
        <f t="shared" si="231"/>
        <v>0</v>
      </c>
      <c r="M1357" s="25" t="s">
        <v>1941</v>
      </c>
      <c r="N1357" s="34">
        <v>45859</v>
      </c>
      <c r="O1357" s="41">
        <v>10175.75</v>
      </c>
      <c r="P1357" s="25" t="s">
        <v>1911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x14ac:dyDescent="0.25">
      <c r="A1358" s="25">
        <f t="shared" si="236"/>
        <v>1355</v>
      </c>
      <c r="B1358" s="25" t="s">
        <v>1914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2907</v>
      </c>
      <c r="J1358" s="25">
        <v>1</v>
      </c>
      <c r="K1358" s="25">
        <v>1</v>
      </c>
      <c r="L1358" s="25">
        <f t="shared" si="231"/>
        <v>0</v>
      </c>
      <c r="M1358" s="25" t="s">
        <v>2002</v>
      </c>
      <c r="N1358" s="34">
        <v>45860</v>
      </c>
      <c r="O1358" s="41">
        <v>28234.799999999999</v>
      </c>
      <c r="P1358" s="25" t="s">
        <v>1913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x14ac:dyDescent="0.25">
      <c r="A1359" s="25">
        <f t="shared" si="236"/>
        <v>1356</v>
      </c>
      <c r="B1359" s="25" t="s">
        <v>1914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2908</v>
      </c>
      <c r="J1359" s="25">
        <v>1</v>
      </c>
      <c r="K1359" s="25">
        <v>1</v>
      </c>
      <c r="L1359" s="25">
        <f t="shared" si="231"/>
        <v>0</v>
      </c>
      <c r="M1359" s="25" t="s">
        <v>2002</v>
      </c>
      <c r="N1359" s="34">
        <v>45860</v>
      </c>
      <c r="O1359" s="41">
        <v>20088</v>
      </c>
      <c r="P1359" s="25" t="s">
        <v>1913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x14ac:dyDescent="0.25">
      <c r="A1360" s="25">
        <f t="shared" si="236"/>
        <v>1357</v>
      </c>
      <c r="B1360" s="25" t="s">
        <v>1914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2909</v>
      </c>
      <c r="J1360" s="25">
        <v>1</v>
      </c>
      <c r="K1360" s="25">
        <v>1</v>
      </c>
      <c r="L1360" s="25">
        <f t="shared" si="231"/>
        <v>0</v>
      </c>
      <c r="M1360" s="25" t="s">
        <v>1923</v>
      </c>
      <c r="N1360" s="34">
        <v>45857</v>
      </c>
      <c r="O1360" s="41">
        <v>40145</v>
      </c>
      <c r="P1360" s="25" t="s">
        <v>1899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x14ac:dyDescent="0.25">
      <c r="A1361" s="25">
        <f t="shared" si="236"/>
        <v>1358</v>
      </c>
      <c r="B1361" s="25" t="s">
        <v>1914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2910</v>
      </c>
      <c r="J1361" s="25">
        <v>1</v>
      </c>
      <c r="K1361" s="25">
        <v>1</v>
      </c>
      <c r="L1361" s="25">
        <f t="shared" si="231"/>
        <v>0</v>
      </c>
      <c r="M1361" s="25" t="s">
        <v>1923</v>
      </c>
      <c r="N1361" s="34">
        <v>45857</v>
      </c>
      <c r="O1361" s="41">
        <v>41447</v>
      </c>
      <c r="P1361" s="25" t="s">
        <v>1899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x14ac:dyDescent="0.25">
      <c r="A1362" s="25">
        <f t="shared" si="236"/>
        <v>1359</v>
      </c>
      <c r="B1362" s="25" t="s">
        <v>1914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1921</v>
      </c>
      <c r="N1362" s="34">
        <v>45857</v>
      </c>
      <c r="O1362" s="41">
        <v>40145</v>
      </c>
      <c r="P1362" s="25" t="s">
        <v>1899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x14ac:dyDescent="0.25">
      <c r="A1363" s="25">
        <f t="shared" si="236"/>
        <v>1360</v>
      </c>
      <c r="B1363" s="25" t="s">
        <v>1914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2111</v>
      </c>
      <c r="N1363" s="34">
        <v>45866</v>
      </c>
      <c r="O1363" s="41">
        <f>2*120435</f>
        <v>240870</v>
      </c>
      <c r="P1363" s="25" t="s">
        <v>1899</v>
      </c>
      <c r="Q1363" s="25">
        <v>58153728301</v>
      </c>
      <c r="R1363" s="25" t="s">
        <v>40</v>
      </c>
      <c r="S1363" s="3">
        <v>4</v>
      </c>
      <c r="T1363" s="42" t="s">
        <v>1948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x14ac:dyDescent="0.25">
      <c r="A1364" s="25">
        <f t="shared" si="236"/>
        <v>1361</v>
      </c>
      <c r="B1364" s="25" t="s">
        <v>1914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2540</v>
      </c>
      <c r="N1364" s="34">
        <v>45892</v>
      </c>
      <c r="O1364" s="41">
        <v>120435</v>
      </c>
      <c r="P1364" s="25" t="s">
        <v>1899</v>
      </c>
      <c r="Q1364" s="25">
        <v>58154747405</v>
      </c>
      <c r="R1364" s="25" t="s">
        <v>40</v>
      </c>
      <c r="S1364" s="3">
        <v>4</v>
      </c>
      <c r="T1364" s="42" t="s">
        <v>1948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customHeight="1" x14ac:dyDescent="0.25">
      <c r="A1365" s="25">
        <f t="shared" si="236"/>
        <v>1362</v>
      </c>
      <c r="B1365" s="25" t="s">
        <v>1914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2911</v>
      </c>
      <c r="J1365" s="25">
        <v>1</v>
      </c>
      <c r="K1365" s="25">
        <v>1</v>
      </c>
      <c r="L1365" s="25">
        <f t="shared" si="231"/>
        <v>0</v>
      </c>
      <c r="M1365" s="25" t="s">
        <v>1923</v>
      </c>
      <c r="N1365" s="34">
        <v>45857</v>
      </c>
      <c r="O1365" s="41">
        <v>39060</v>
      </c>
      <c r="P1365" s="25" t="s">
        <v>1899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x14ac:dyDescent="0.25">
      <c r="A1366" s="25">
        <f t="shared" si="236"/>
        <v>1363</v>
      </c>
      <c r="B1366" s="25" t="s">
        <v>1914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2912</v>
      </c>
      <c r="J1366" s="25">
        <v>1</v>
      </c>
      <c r="K1366" s="25">
        <v>1</v>
      </c>
      <c r="L1366" s="25">
        <f t="shared" si="231"/>
        <v>0</v>
      </c>
      <c r="M1366" s="25" t="s">
        <v>2231</v>
      </c>
      <c r="N1366" s="34">
        <v>45871</v>
      </c>
      <c r="O1366" s="41">
        <v>25489.75</v>
      </c>
      <c r="P1366" s="25" t="s">
        <v>1016</v>
      </c>
      <c r="Q1366" s="25" t="s">
        <v>2077</v>
      </c>
      <c r="R1366" s="25" t="s">
        <v>637</v>
      </c>
      <c r="S1366" s="3">
        <v>4</v>
      </c>
      <c r="T1366" s="42" t="s">
        <v>2230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x14ac:dyDescent="0.25">
      <c r="A1367" s="25">
        <f t="shared" si="236"/>
        <v>1364</v>
      </c>
      <c r="B1367" s="25" t="s">
        <v>1914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1941</v>
      </c>
      <c r="N1367" s="34">
        <v>45859</v>
      </c>
      <c r="O1367" s="41">
        <v>40803.75</v>
      </c>
      <c r="P1367" s="25" t="s">
        <v>1911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x14ac:dyDescent="0.25">
      <c r="A1368" s="25">
        <f t="shared" si="236"/>
        <v>1365</v>
      </c>
      <c r="B1368" s="25" t="s">
        <v>1914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2913</v>
      </c>
      <c r="J1368" s="25">
        <v>1</v>
      </c>
      <c r="K1368" s="25">
        <v>1</v>
      </c>
      <c r="L1368" s="25">
        <f t="shared" si="231"/>
        <v>0</v>
      </c>
      <c r="M1368" s="25" t="s">
        <v>1930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x14ac:dyDescent="0.25">
      <c r="A1369" s="25">
        <f t="shared" si="236"/>
        <v>1366</v>
      </c>
      <c r="B1369" s="25" t="s">
        <v>1914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2914</v>
      </c>
      <c r="J1369" s="25">
        <v>1</v>
      </c>
      <c r="K1369" s="25">
        <v>1</v>
      </c>
      <c r="L1369" s="25">
        <f t="shared" si="231"/>
        <v>0</v>
      </c>
      <c r="M1369" s="25" t="s">
        <v>1945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x14ac:dyDescent="0.25">
      <c r="A1370" s="25">
        <f t="shared" si="236"/>
        <v>1367</v>
      </c>
      <c r="B1370" s="25" t="s">
        <v>1914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2915</v>
      </c>
      <c r="J1370" s="25">
        <v>2</v>
      </c>
      <c r="K1370" s="25">
        <v>2</v>
      </c>
      <c r="L1370" s="25">
        <f t="shared" si="231"/>
        <v>0</v>
      </c>
      <c r="M1370" s="25" t="s">
        <v>2138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x14ac:dyDescent="0.25">
      <c r="A1371" s="25">
        <f t="shared" si="236"/>
        <v>1368</v>
      </c>
      <c r="B1371" s="25" t="s">
        <v>1914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2916</v>
      </c>
      <c r="J1371" s="25">
        <v>1</v>
      </c>
      <c r="K1371" s="25">
        <v>1</v>
      </c>
      <c r="L1371" s="25">
        <f t="shared" si="231"/>
        <v>0</v>
      </c>
      <c r="M1371" s="25" t="s">
        <v>1941</v>
      </c>
      <c r="N1371" s="34">
        <v>45859</v>
      </c>
      <c r="O1371" s="41">
        <v>21963.5</v>
      </c>
      <c r="P1371" s="25" t="s">
        <v>1911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x14ac:dyDescent="0.25">
      <c r="A1372" s="25">
        <f t="shared" si="236"/>
        <v>1369</v>
      </c>
      <c r="B1372" s="25" t="s">
        <v>1914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2917</v>
      </c>
      <c r="J1372" s="25">
        <v>1</v>
      </c>
      <c r="K1372" s="25">
        <v>1</v>
      </c>
      <c r="L1372" s="25">
        <f t="shared" si="231"/>
        <v>0</v>
      </c>
      <c r="M1372" s="25" t="s">
        <v>1922</v>
      </c>
      <c r="N1372" s="34">
        <v>45857</v>
      </c>
      <c r="O1372" s="41">
        <v>50886.5</v>
      </c>
      <c r="P1372" s="25" t="s">
        <v>1899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x14ac:dyDescent="0.25">
      <c r="A1373" s="25">
        <f t="shared" si="236"/>
        <v>1370</v>
      </c>
      <c r="B1373" s="25" t="s">
        <v>1915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2918</v>
      </c>
      <c r="J1373" s="25">
        <v>1</v>
      </c>
      <c r="K1373" s="25">
        <v>1</v>
      </c>
      <c r="L1373" s="25">
        <f t="shared" si="231"/>
        <v>0</v>
      </c>
      <c r="M1373" s="25" t="s">
        <v>2009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x14ac:dyDescent="0.25">
      <c r="A1374" s="25">
        <f t="shared" si="236"/>
        <v>1371</v>
      </c>
      <c r="B1374" s="25" t="s">
        <v>1915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2919</v>
      </c>
      <c r="J1374" s="25">
        <v>1</v>
      </c>
      <c r="K1374" s="25">
        <v>1</v>
      </c>
      <c r="L1374" s="25">
        <f t="shared" si="231"/>
        <v>0</v>
      </c>
      <c r="M1374" s="25" t="s">
        <v>2009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x14ac:dyDescent="0.25">
      <c r="A1375" s="25">
        <f t="shared" si="236"/>
        <v>1372</v>
      </c>
      <c r="B1375" s="25" t="s">
        <v>1915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2010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x14ac:dyDescent="0.25">
      <c r="A1376" s="25">
        <f t="shared" si="236"/>
        <v>1373</v>
      </c>
      <c r="B1376" s="25" t="s">
        <v>1915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2010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x14ac:dyDescent="0.25">
      <c r="A1377" s="25">
        <f t="shared" si="236"/>
        <v>1374</v>
      </c>
      <c r="B1377" s="25" t="s">
        <v>1915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2920</v>
      </c>
      <c r="J1377" s="25">
        <v>1</v>
      </c>
      <c r="K1377" s="25">
        <v>1</v>
      </c>
      <c r="L1377" s="25">
        <f t="shared" si="231"/>
        <v>0</v>
      </c>
      <c r="M1377" s="25" t="s">
        <v>2010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x14ac:dyDescent="0.25">
      <c r="A1378" s="25">
        <f t="shared" si="236"/>
        <v>1375</v>
      </c>
      <c r="B1378" s="25" t="s">
        <v>1915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2921</v>
      </c>
      <c r="J1378" s="25">
        <v>1</v>
      </c>
      <c r="K1378" s="25">
        <v>1</v>
      </c>
      <c r="L1378" s="25">
        <f t="shared" si="231"/>
        <v>0</v>
      </c>
      <c r="M1378" s="25" t="s">
        <v>2010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x14ac:dyDescent="0.25">
      <c r="A1379" s="25">
        <f t="shared" si="236"/>
        <v>1376</v>
      </c>
      <c r="B1379" s="25" t="s">
        <v>1915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2922</v>
      </c>
      <c r="J1379" s="25">
        <v>1</v>
      </c>
      <c r="K1379" s="25">
        <v>1</v>
      </c>
      <c r="L1379" s="25">
        <f t="shared" si="231"/>
        <v>0</v>
      </c>
      <c r="M1379" s="25" t="s">
        <v>2010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x14ac:dyDescent="0.25">
      <c r="A1380" s="25">
        <f t="shared" si="236"/>
        <v>1377</v>
      </c>
      <c r="B1380" s="25" t="s">
        <v>1915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2923</v>
      </c>
      <c r="J1380" s="25">
        <v>1</v>
      </c>
      <c r="K1380" s="25">
        <v>1</v>
      </c>
      <c r="L1380" s="25">
        <f t="shared" si="231"/>
        <v>0</v>
      </c>
      <c r="M1380" s="25" t="s">
        <v>2010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x14ac:dyDescent="0.25">
      <c r="A1381" s="25">
        <f t="shared" si="236"/>
        <v>1378</v>
      </c>
      <c r="B1381" s="25" t="s">
        <v>1915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2924</v>
      </c>
      <c r="J1381" s="25">
        <v>1</v>
      </c>
      <c r="K1381" s="25">
        <v>1</v>
      </c>
      <c r="L1381" s="25">
        <f t="shared" si="231"/>
        <v>0</v>
      </c>
      <c r="M1381" s="25" t="s">
        <v>2010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x14ac:dyDescent="0.25">
      <c r="A1382" s="25">
        <f t="shared" si="236"/>
        <v>1379</v>
      </c>
      <c r="B1382" s="25" t="s">
        <v>1955</v>
      </c>
      <c r="C1382" s="34" t="s">
        <v>1955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3297</v>
      </c>
      <c r="N1382" s="34">
        <v>45901</v>
      </c>
      <c r="O1382" s="41">
        <v>34603.75</v>
      </c>
      <c r="P1382" s="25" t="s">
        <v>30</v>
      </c>
      <c r="Q1382" s="25" t="s">
        <v>2077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x14ac:dyDescent="0.25">
      <c r="A1383" s="25">
        <f t="shared" si="236"/>
        <v>1380</v>
      </c>
      <c r="B1383" s="25" t="s">
        <v>1955</v>
      </c>
      <c r="C1383" s="34" t="s">
        <v>1955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2541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x14ac:dyDescent="0.25">
      <c r="A1384" s="25">
        <f t="shared" si="236"/>
        <v>1381</v>
      </c>
      <c r="B1384" s="25" t="s">
        <v>1955</v>
      </c>
      <c r="C1384" s="34" t="s">
        <v>1955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3297</v>
      </c>
      <c r="N1384" s="34">
        <v>45901</v>
      </c>
      <c r="O1384" s="41">
        <v>17375.5</v>
      </c>
      <c r="P1384" s="25" t="s">
        <v>30</v>
      </c>
      <c r="Q1384" s="25" t="s">
        <v>2077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x14ac:dyDescent="0.25">
      <c r="A1385" s="25">
        <f t="shared" si="236"/>
        <v>1382</v>
      </c>
      <c r="B1385" s="25" t="s">
        <v>1955</v>
      </c>
      <c r="C1385" s="34" t="s">
        <v>1955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x14ac:dyDescent="0.25">
      <c r="A1386" s="25">
        <f t="shared" si="236"/>
        <v>1383</v>
      </c>
      <c r="B1386" s="25" t="s">
        <v>1956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1959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2078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x14ac:dyDescent="0.25">
      <c r="A1387" s="25">
        <f t="shared" si="236"/>
        <v>1384</v>
      </c>
      <c r="B1387" s="25" t="s">
        <v>1956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1960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2050</v>
      </c>
      <c r="N1387" s="34">
        <v>45862</v>
      </c>
      <c r="O1387" s="41">
        <v>4872</v>
      </c>
      <c r="P1387" s="25" t="s">
        <v>1978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x14ac:dyDescent="0.25">
      <c r="A1388" s="25">
        <f t="shared" si="236"/>
        <v>1385</v>
      </c>
      <c r="B1388" s="25" t="s">
        <v>1957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1961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2144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x14ac:dyDescent="0.25">
      <c r="A1389" s="25">
        <f t="shared" si="236"/>
        <v>1386</v>
      </c>
      <c r="B1389" s="25" t="s">
        <v>1957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1962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2144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x14ac:dyDescent="0.25">
      <c r="A1390" s="25">
        <f t="shared" si="236"/>
        <v>1387</v>
      </c>
      <c r="B1390" s="25" t="s">
        <v>1957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1963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2144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x14ac:dyDescent="0.25">
      <c r="A1391" s="25">
        <f t="shared" si="236"/>
        <v>1388</v>
      </c>
      <c r="B1391" s="25" t="s">
        <v>1957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1964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2144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x14ac:dyDescent="0.25">
      <c r="A1392" s="25">
        <f t="shared" si="236"/>
        <v>1389</v>
      </c>
      <c r="B1392" s="25" t="s">
        <v>1957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1965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2144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x14ac:dyDescent="0.25">
      <c r="A1393" s="25">
        <f t="shared" si="236"/>
        <v>1390</v>
      </c>
      <c r="B1393" s="25" t="s">
        <v>1957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1965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2144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x14ac:dyDescent="0.25">
      <c r="A1394" s="25">
        <f t="shared" si="236"/>
        <v>1391</v>
      </c>
      <c r="B1394" s="25" t="s">
        <v>1958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1966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2473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x14ac:dyDescent="0.25">
      <c r="A1395" s="25">
        <f t="shared" si="236"/>
        <v>1392</v>
      </c>
      <c r="B1395" s="25" t="s">
        <v>1958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1967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2473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x14ac:dyDescent="0.25">
      <c r="A1396" s="25">
        <f t="shared" si="236"/>
        <v>1393</v>
      </c>
      <c r="B1396" s="25" t="s">
        <v>1958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1968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2473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x14ac:dyDescent="0.25">
      <c r="A1397" s="25">
        <f t="shared" si="236"/>
        <v>1394</v>
      </c>
      <c r="B1397" s="25" t="s">
        <v>1958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1969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2473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x14ac:dyDescent="0.25">
      <c r="A1398" s="25">
        <f t="shared" si="236"/>
        <v>1395</v>
      </c>
      <c r="B1398" s="25" t="s">
        <v>1958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1970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2473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x14ac:dyDescent="0.25">
      <c r="A1399" s="25">
        <f t="shared" si="236"/>
        <v>1396</v>
      </c>
      <c r="B1399" s="25" t="s">
        <v>1958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1971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2473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x14ac:dyDescent="0.25">
      <c r="A1400" s="25">
        <f t="shared" si="236"/>
        <v>1397</v>
      </c>
      <c r="B1400" s="25" t="s">
        <v>1958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1972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2473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x14ac:dyDescent="0.25">
      <c r="A1401" s="25">
        <f t="shared" si="236"/>
        <v>1398</v>
      </c>
      <c r="B1401" s="25" t="s">
        <v>1958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1973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2473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x14ac:dyDescent="0.25">
      <c r="A1402" s="25">
        <f t="shared" si="236"/>
        <v>1399</v>
      </c>
      <c r="B1402" s="25" t="s">
        <v>1958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1974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2473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x14ac:dyDescent="0.25">
      <c r="A1403" s="25">
        <f t="shared" si="236"/>
        <v>1400</v>
      </c>
      <c r="B1403" s="25" t="s">
        <v>1958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1975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2473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x14ac:dyDescent="0.25">
      <c r="A1404" s="25">
        <f t="shared" si="236"/>
        <v>1401</v>
      </c>
      <c r="B1404" s="25" t="s">
        <v>1958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1976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2021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2020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x14ac:dyDescent="0.25">
      <c r="A1405" s="25">
        <f t="shared" si="236"/>
        <v>1402</v>
      </c>
      <c r="B1405" s="25" t="s">
        <v>1958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1977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2021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2020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x14ac:dyDescent="0.25">
      <c r="A1406" s="25">
        <f t="shared" si="236"/>
        <v>1403</v>
      </c>
      <c r="B1406" s="25" t="s">
        <v>1984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4137</v>
      </c>
      <c r="J1406" s="25">
        <v>1</v>
      </c>
      <c r="K1406" s="25">
        <v>1</v>
      </c>
      <c r="L1406" s="25">
        <f t="shared" si="231"/>
        <v>0</v>
      </c>
      <c r="M1406" s="25" t="s">
        <v>2019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x14ac:dyDescent="0.25">
      <c r="A1407" s="25">
        <f t="shared" si="236"/>
        <v>1404</v>
      </c>
      <c r="B1407" s="25" t="s">
        <v>1984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1979</v>
      </c>
      <c r="I1407" s="25" t="s">
        <v>4402</v>
      </c>
      <c r="J1407" s="25">
        <v>1</v>
      </c>
      <c r="K1407" s="25">
        <v>1</v>
      </c>
      <c r="L1407" s="25">
        <f t="shared" si="231"/>
        <v>0</v>
      </c>
      <c r="M1407" s="25" t="s">
        <v>2104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x14ac:dyDescent="0.25">
      <c r="A1408" s="25">
        <f t="shared" si="236"/>
        <v>1405</v>
      </c>
      <c r="B1408" s="25" t="s">
        <v>1984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1980</v>
      </c>
      <c r="I1408" s="25" t="s">
        <v>4403</v>
      </c>
      <c r="J1408" s="25">
        <v>1</v>
      </c>
      <c r="K1408" s="25">
        <v>1</v>
      </c>
      <c r="L1408" s="25">
        <f t="shared" si="231"/>
        <v>0</v>
      </c>
      <c r="M1408" s="25" t="s">
        <v>2013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x14ac:dyDescent="0.25">
      <c r="A1409" s="25">
        <f t="shared" si="236"/>
        <v>1406</v>
      </c>
      <c r="B1409" s="25" t="s">
        <v>1984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1981</v>
      </c>
      <c r="I1409" s="25" t="s">
        <v>4404</v>
      </c>
      <c r="J1409" s="25">
        <v>1</v>
      </c>
      <c r="K1409" s="25">
        <v>1</v>
      </c>
      <c r="L1409" s="25">
        <f t="shared" si="231"/>
        <v>0</v>
      </c>
      <c r="M1409" s="25" t="s">
        <v>2150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x14ac:dyDescent="0.25">
      <c r="A1410" s="25">
        <f t="shared" si="236"/>
        <v>1407</v>
      </c>
      <c r="B1410" s="25" t="s">
        <v>1984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1982</v>
      </c>
      <c r="I1410" s="25" t="s">
        <v>4405</v>
      </c>
      <c r="J1410" s="25">
        <v>1</v>
      </c>
      <c r="K1410" s="25">
        <v>1</v>
      </c>
      <c r="L1410" s="25">
        <f t="shared" si="231"/>
        <v>0</v>
      </c>
      <c r="M1410" s="25" t="s">
        <v>2122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x14ac:dyDescent="0.25">
      <c r="A1411" s="25">
        <f t="shared" si="236"/>
        <v>1408</v>
      </c>
      <c r="B1411" s="25" t="s">
        <v>1984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1983</v>
      </c>
      <c r="I1411" s="25" t="s">
        <v>4406</v>
      </c>
      <c r="J1411" s="25">
        <v>1</v>
      </c>
      <c r="K1411" s="25">
        <v>1</v>
      </c>
      <c r="L1411" s="25">
        <f t="shared" si="231"/>
        <v>0</v>
      </c>
      <c r="M1411" s="25" t="s">
        <v>2104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x14ac:dyDescent="0.25">
      <c r="A1412" s="25">
        <f t="shared" si="236"/>
        <v>1409</v>
      </c>
      <c r="B1412" s="25" t="s">
        <v>1984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4138</v>
      </c>
      <c r="J1412" s="25">
        <v>1</v>
      </c>
      <c r="K1412" s="25">
        <v>1</v>
      </c>
      <c r="L1412" s="25">
        <f t="shared" si="231"/>
        <v>0</v>
      </c>
      <c r="M1412" s="25" t="s">
        <v>2015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x14ac:dyDescent="0.25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1985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2105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2535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x14ac:dyDescent="0.25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1986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2106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2535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x14ac:dyDescent="0.25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2140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2032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x14ac:dyDescent="0.25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1987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2140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2032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x14ac:dyDescent="0.25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2141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x14ac:dyDescent="0.25">
      <c r="A1418" s="25">
        <f t="shared" si="244"/>
        <v>1415</v>
      </c>
      <c r="B1418" s="25" t="s">
        <v>1988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1989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2095</v>
      </c>
      <c r="N1418" s="34">
        <v>45868</v>
      </c>
      <c r="O1418" s="41">
        <v>58357.5</v>
      </c>
      <c r="P1418" s="25" t="s">
        <v>1994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x14ac:dyDescent="0.25">
      <c r="A1419" s="25">
        <f t="shared" si="244"/>
        <v>1416</v>
      </c>
      <c r="B1419" s="25" t="s">
        <v>1988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4133</v>
      </c>
      <c r="J1419" s="25">
        <v>1</v>
      </c>
      <c r="K1419" s="25">
        <v>1</v>
      </c>
      <c r="L1419" s="25">
        <f t="shared" si="239"/>
        <v>0</v>
      </c>
      <c r="M1419" s="25" t="s">
        <v>2014</v>
      </c>
      <c r="N1419" s="34">
        <v>45861</v>
      </c>
      <c r="O1419" s="41">
        <v>6510</v>
      </c>
      <c r="P1419" s="25" t="s">
        <v>1995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x14ac:dyDescent="0.25">
      <c r="A1420" s="25">
        <f t="shared" si="244"/>
        <v>1417</v>
      </c>
      <c r="B1420" s="25" t="s">
        <v>1990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2016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x14ac:dyDescent="0.25">
      <c r="A1421" s="25">
        <f t="shared" si="244"/>
        <v>1418</v>
      </c>
      <c r="B1421" s="25" t="s">
        <v>1992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1991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2007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x14ac:dyDescent="0.25">
      <c r="A1422" s="25">
        <f t="shared" si="244"/>
        <v>1419</v>
      </c>
      <c r="B1422" s="25" t="s">
        <v>1993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2018</v>
      </c>
      <c r="N1422" s="34">
        <v>45861</v>
      </c>
      <c r="O1422" s="41">
        <v>21762</v>
      </c>
      <c r="P1422" s="25" t="s">
        <v>1997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x14ac:dyDescent="0.25">
      <c r="A1423" s="25">
        <f t="shared" si="244"/>
        <v>1420</v>
      </c>
      <c r="B1423" s="25" t="s">
        <v>1993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2200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x14ac:dyDescent="0.25">
      <c r="A1424" s="25">
        <f t="shared" si="244"/>
        <v>1421</v>
      </c>
      <c r="B1424" s="25" t="s">
        <v>2036</v>
      </c>
      <c r="C1424" s="34" t="s">
        <v>2347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2037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2200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2038</v>
      </c>
      <c r="U1424" s="25" t="s">
        <v>2023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x14ac:dyDescent="0.25">
      <c r="A1425" s="25">
        <f t="shared" si="244"/>
        <v>1422</v>
      </c>
      <c r="B1425" s="25" t="s">
        <v>2036</v>
      </c>
      <c r="C1425" s="34" t="s">
        <v>2347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2039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2078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2023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x14ac:dyDescent="0.25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2132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x14ac:dyDescent="0.25">
      <c r="A1427" s="25">
        <f t="shared" si="244"/>
        <v>1424</v>
      </c>
      <c r="B1427" s="25" t="s">
        <v>2058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2113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2055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x14ac:dyDescent="0.25">
      <c r="A1428" s="25">
        <f t="shared" si="244"/>
        <v>1425</v>
      </c>
      <c r="B1428" s="25" t="s">
        <v>2058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2113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2055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x14ac:dyDescent="0.25">
      <c r="A1429" s="25">
        <f t="shared" si="244"/>
        <v>1426</v>
      </c>
      <c r="B1429" s="25" t="s">
        <v>2058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2115</v>
      </c>
      <c r="N1429" s="34">
        <v>45866</v>
      </c>
      <c r="O1429" s="41">
        <v>42966</v>
      </c>
      <c r="P1429" s="25" t="s">
        <v>2177</v>
      </c>
      <c r="Q1429" s="25">
        <v>58153727203</v>
      </c>
      <c r="R1429" s="25" t="s">
        <v>40</v>
      </c>
      <c r="S1429" s="3" t="s">
        <v>2055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x14ac:dyDescent="0.25">
      <c r="A1430" s="25">
        <f t="shared" si="244"/>
        <v>1427</v>
      </c>
      <c r="B1430" s="25" t="s">
        <v>2058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2113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2055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x14ac:dyDescent="0.25">
      <c r="A1431" s="25">
        <f t="shared" si="244"/>
        <v>1428</v>
      </c>
      <c r="B1431" s="25" t="s">
        <v>2058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2816</v>
      </c>
      <c r="J1431" s="25">
        <v>2</v>
      </c>
      <c r="K1431" s="25">
        <v>2</v>
      </c>
      <c r="L1431" s="25">
        <f t="shared" si="239"/>
        <v>0</v>
      </c>
      <c r="M1431" s="25" t="s">
        <v>2115</v>
      </c>
      <c r="N1431" s="34">
        <v>45866</v>
      </c>
      <c r="O1431" s="41">
        <v>59241</v>
      </c>
      <c r="P1431" s="25" t="s">
        <v>2177</v>
      </c>
      <c r="Q1431" s="25">
        <v>58153727203</v>
      </c>
      <c r="R1431" s="25" t="s">
        <v>40</v>
      </c>
      <c r="S1431" s="3" t="s">
        <v>2055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x14ac:dyDescent="0.25">
      <c r="A1432" s="25">
        <f t="shared" si="244"/>
        <v>1429</v>
      </c>
      <c r="B1432" s="25" t="s">
        <v>2058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2817</v>
      </c>
      <c r="J1432" s="25">
        <v>1</v>
      </c>
      <c r="K1432" s="25">
        <v>1</v>
      </c>
      <c r="L1432" s="25">
        <f t="shared" si="239"/>
        <v>0</v>
      </c>
      <c r="M1432" s="25" t="s">
        <v>2121</v>
      </c>
      <c r="N1432" s="34">
        <v>45866</v>
      </c>
      <c r="O1432" s="41">
        <v>5440</v>
      </c>
      <c r="P1432" s="25" t="s">
        <v>2051</v>
      </c>
      <c r="Q1432" s="25">
        <v>58153726595</v>
      </c>
      <c r="R1432" s="25" t="s">
        <v>40</v>
      </c>
      <c r="S1432" s="3" t="s">
        <v>2055</v>
      </c>
      <c r="T1432" s="42"/>
      <c r="U1432" s="25" t="s">
        <v>18</v>
      </c>
      <c r="V1432" s="25" t="str">
        <f>VLOOKUP(P1432,'Customer List'!B:C,2,)</f>
        <v>Pune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x14ac:dyDescent="0.25">
      <c r="A1433" s="25">
        <f t="shared" si="244"/>
        <v>1430</v>
      </c>
      <c r="B1433" s="25" t="s">
        <v>2058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2925</v>
      </c>
      <c r="J1433" s="25">
        <v>1</v>
      </c>
      <c r="K1433" s="25">
        <v>1</v>
      </c>
      <c r="L1433" s="25">
        <f t="shared" si="239"/>
        <v>0</v>
      </c>
      <c r="M1433" s="25" t="s">
        <v>2113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2055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x14ac:dyDescent="0.25">
      <c r="A1434" s="25">
        <f t="shared" si="244"/>
        <v>1431</v>
      </c>
      <c r="B1434" s="25" t="s">
        <v>2058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2108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2055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x14ac:dyDescent="0.25">
      <c r="A1435" s="25">
        <f t="shared" si="244"/>
        <v>1432</v>
      </c>
      <c r="B1435" s="25" t="s">
        <v>2058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2926</v>
      </c>
      <c r="J1435" s="25">
        <v>1</v>
      </c>
      <c r="K1435" s="25">
        <v>1</v>
      </c>
      <c r="L1435" s="25">
        <f t="shared" si="239"/>
        <v>0</v>
      </c>
      <c r="M1435" s="25" t="s">
        <v>2107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2055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x14ac:dyDescent="0.25">
      <c r="A1436" s="25">
        <f t="shared" si="244"/>
        <v>1433</v>
      </c>
      <c r="B1436" s="25" t="s">
        <v>2058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2927</v>
      </c>
      <c r="J1436" s="25">
        <v>2</v>
      </c>
      <c r="K1436" s="25">
        <v>2</v>
      </c>
      <c r="L1436" s="25">
        <f t="shared" si="239"/>
        <v>0</v>
      </c>
      <c r="M1436" s="25" t="s">
        <v>2108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2055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x14ac:dyDescent="0.25">
      <c r="A1437" s="25">
        <f t="shared" si="244"/>
        <v>1434</v>
      </c>
      <c r="B1437" s="25" t="s">
        <v>2058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2107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2055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x14ac:dyDescent="0.25">
      <c r="A1438" s="25">
        <f t="shared" si="244"/>
        <v>1435</v>
      </c>
      <c r="B1438" s="25" t="s">
        <v>2058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2928</v>
      </c>
      <c r="J1438" s="25">
        <v>1</v>
      </c>
      <c r="K1438" s="25">
        <v>1</v>
      </c>
      <c r="L1438" s="25">
        <f t="shared" si="239"/>
        <v>0</v>
      </c>
      <c r="M1438" s="25" t="s">
        <v>2113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2055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x14ac:dyDescent="0.25">
      <c r="A1439" s="25">
        <f t="shared" si="244"/>
        <v>1436</v>
      </c>
      <c r="B1439" s="25" t="s">
        <v>2058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2929</v>
      </c>
      <c r="J1439" s="25">
        <v>1</v>
      </c>
      <c r="K1439" s="25">
        <v>1</v>
      </c>
      <c r="L1439" s="25">
        <f t="shared" si="239"/>
        <v>0</v>
      </c>
      <c r="M1439" s="25" t="s">
        <v>2107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2055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x14ac:dyDescent="0.25">
      <c r="A1440" s="25">
        <f t="shared" si="244"/>
        <v>1437</v>
      </c>
      <c r="B1440" s="25" t="s">
        <v>2058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2930</v>
      </c>
      <c r="J1440" s="25">
        <v>2</v>
      </c>
      <c r="K1440" s="25">
        <v>2</v>
      </c>
      <c r="L1440" s="25">
        <f t="shared" si="239"/>
        <v>0</v>
      </c>
      <c r="M1440" s="25" t="s">
        <v>2107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2055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x14ac:dyDescent="0.25">
      <c r="A1441" s="25">
        <f t="shared" si="244"/>
        <v>1438</v>
      </c>
      <c r="B1441" s="25" t="s">
        <v>2058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2931</v>
      </c>
      <c r="J1441" s="25">
        <v>1</v>
      </c>
      <c r="K1441" s="25">
        <v>1</v>
      </c>
      <c r="L1441" s="25">
        <f t="shared" si="239"/>
        <v>0</v>
      </c>
      <c r="M1441" s="25" t="s">
        <v>2124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2055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x14ac:dyDescent="0.25">
      <c r="A1442" s="25">
        <f t="shared" si="244"/>
        <v>1439</v>
      </c>
      <c r="B1442" s="25" t="s">
        <v>2058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2932</v>
      </c>
      <c r="J1442" s="25">
        <v>2</v>
      </c>
      <c r="K1442" s="25">
        <v>2</v>
      </c>
      <c r="L1442" s="25">
        <f t="shared" si="239"/>
        <v>0</v>
      </c>
      <c r="M1442" s="25" t="s">
        <v>2108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2055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x14ac:dyDescent="0.25">
      <c r="A1443" s="25">
        <f t="shared" si="244"/>
        <v>1440</v>
      </c>
      <c r="B1443" s="25" t="s">
        <v>2058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2933</v>
      </c>
      <c r="J1443" s="25">
        <v>1</v>
      </c>
      <c r="K1443" s="25">
        <v>1</v>
      </c>
      <c r="L1443" s="25">
        <f t="shared" si="239"/>
        <v>0</v>
      </c>
      <c r="M1443" s="25" t="s">
        <v>2135</v>
      </c>
      <c r="N1443" s="34">
        <v>45867</v>
      </c>
      <c r="O1443" s="41">
        <v>58781.5</v>
      </c>
      <c r="P1443" s="25" t="s">
        <v>26</v>
      </c>
      <c r="Q1443" s="25" t="s">
        <v>2088</v>
      </c>
      <c r="R1443" s="25" t="s">
        <v>40</v>
      </c>
      <c r="S1443" s="3" t="s">
        <v>2055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x14ac:dyDescent="0.25">
      <c r="A1444" s="25">
        <f t="shared" si="244"/>
        <v>1441</v>
      </c>
      <c r="B1444" s="25" t="s">
        <v>2058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2934</v>
      </c>
      <c r="J1444" s="25">
        <v>1</v>
      </c>
      <c r="K1444" s="25">
        <v>1</v>
      </c>
      <c r="L1444" s="25">
        <f t="shared" si="239"/>
        <v>0</v>
      </c>
      <c r="M1444" s="25" t="s">
        <v>2135</v>
      </c>
      <c r="N1444" s="34">
        <v>45867</v>
      </c>
      <c r="O1444" s="41">
        <v>31790.5</v>
      </c>
      <c r="P1444" s="25" t="s">
        <v>26</v>
      </c>
      <c r="Q1444" s="25" t="s">
        <v>2088</v>
      </c>
      <c r="R1444" s="25" t="s">
        <v>40</v>
      </c>
      <c r="S1444" s="3" t="s">
        <v>2055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x14ac:dyDescent="0.25">
      <c r="A1445" s="25">
        <f t="shared" si="244"/>
        <v>1442</v>
      </c>
      <c r="B1445" s="25" t="s">
        <v>2058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2935</v>
      </c>
      <c r="J1445" s="25">
        <v>1</v>
      </c>
      <c r="K1445" s="25">
        <v>1</v>
      </c>
      <c r="L1445" s="25">
        <f t="shared" si="239"/>
        <v>0</v>
      </c>
      <c r="M1445" s="25" t="s">
        <v>2113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2055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x14ac:dyDescent="0.25">
      <c r="A1446" s="25">
        <f t="shared" si="244"/>
        <v>1443</v>
      </c>
      <c r="B1446" s="25" t="s">
        <v>2058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2936</v>
      </c>
      <c r="J1446" s="25">
        <v>2</v>
      </c>
      <c r="K1446" s="25">
        <v>2</v>
      </c>
      <c r="L1446" s="25">
        <f t="shared" si="239"/>
        <v>0</v>
      </c>
      <c r="M1446" s="25" t="s">
        <v>2108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2055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x14ac:dyDescent="0.25">
      <c r="A1447" s="25">
        <f t="shared" si="244"/>
        <v>1444</v>
      </c>
      <c r="B1447" s="25" t="s">
        <v>2058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2937</v>
      </c>
      <c r="J1447" s="25">
        <v>2</v>
      </c>
      <c r="K1447" s="25">
        <v>2</v>
      </c>
      <c r="L1447" s="25">
        <f t="shared" si="239"/>
        <v>0</v>
      </c>
      <c r="M1447" s="25" t="s">
        <v>2108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2055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x14ac:dyDescent="0.25">
      <c r="A1448" s="25">
        <f t="shared" si="244"/>
        <v>1445</v>
      </c>
      <c r="B1448" s="25" t="s">
        <v>2058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2110</v>
      </c>
      <c r="N1448" s="34">
        <v>45866</v>
      </c>
      <c r="O1448" s="41">
        <v>11935</v>
      </c>
      <c r="P1448" s="25" t="s">
        <v>2052</v>
      </c>
      <c r="Q1448" s="25">
        <v>58153728301</v>
      </c>
      <c r="R1448" s="25" t="s">
        <v>40</v>
      </c>
      <c r="S1448" s="3" t="s">
        <v>2055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x14ac:dyDescent="0.25">
      <c r="A1449" s="25">
        <f t="shared" si="244"/>
        <v>1446</v>
      </c>
      <c r="B1449" s="25" t="s">
        <v>2058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2133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2055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x14ac:dyDescent="0.25">
      <c r="A1450" s="25">
        <f t="shared" si="244"/>
        <v>1447</v>
      </c>
      <c r="B1450" s="25" t="s">
        <v>2058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2153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2055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x14ac:dyDescent="0.25">
      <c r="A1451" s="25">
        <f t="shared" si="244"/>
        <v>1448</v>
      </c>
      <c r="B1451" s="25" t="s">
        <v>2058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2153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2055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x14ac:dyDescent="0.25">
      <c r="A1452" s="25">
        <f t="shared" si="244"/>
        <v>1449</v>
      </c>
      <c r="B1452" s="25" t="s">
        <v>2058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2192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x14ac:dyDescent="0.25">
      <c r="A1453" s="25">
        <f t="shared" si="244"/>
        <v>1450</v>
      </c>
      <c r="B1453" s="25" t="s">
        <v>2058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2030</v>
      </c>
      <c r="Q1453" s="25"/>
      <c r="R1453" s="25"/>
      <c r="S1453" s="3" t="s">
        <v>2055</v>
      </c>
      <c r="T1453" s="42" t="s">
        <v>2158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x14ac:dyDescent="0.25">
      <c r="A1454" s="25">
        <f t="shared" si="244"/>
        <v>1451</v>
      </c>
      <c r="B1454" s="25" t="s">
        <v>2058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2938</v>
      </c>
      <c r="J1454" s="25">
        <v>1</v>
      </c>
      <c r="K1454" s="25">
        <v>1</v>
      </c>
      <c r="L1454" s="25">
        <f t="shared" si="239"/>
        <v>0</v>
      </c>
      <c r="M1454" s="25" t="s">
        <v>2125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2055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x14ac:dyDescent="0.25">
      <c r="A1455" s="25">
        <f t="shared" si="244"/>
        <v>1452</v>
      </c>
      <c r="B1455" s="25" t="s">
        <v>2058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2939</v>
      </c>
      <c r="J1455" s="25">
        <v>1</v>
      </c>
      <c r="K1455" s="25">
        <v>1</v>
      </c>
      <c r="L1455" s="25">
        <f t="shared" si="239"/>
        <v>0</v>
      </c>
      <c r="M1455" s="25" t="s">
        <v>2125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2055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x14ac:dyDescent="0.25">
      <c r="A1456" s="25">
        <f t="shared" si="244"/>
        <v>1453</v>
      </c>
      <c r="B1456" s="25" t="s">
        <v>2058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2940</v>
      </c>
      <c r="J1456" s="25">
        <v>1</v>
      </c>
      <c r="K1456" s="25">
        <v>1</v>
      </c>
      <c r="L1456" s="25">
        <f t="shared" si="239"/>
        <v>0</v>
      </c>
      <c r="M1456" s="25" t="s">
        <v>2125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2055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x14ac:dyDescent="0.25">
      <c r="A1457" s="25">
        <f t="shared" si="244"/>
        <v>1454</v>
      </c>
      <c r="B1457" s="25" t="s">
        <v>2058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2941</v>
      </c>
      <c r="J1457" s="25">
        <v>1</v>
      </c>
      <c r="K1457" s="25">
        <v>1</v>
      </c>
      <c r="L1457" s="25">
        <f t="shared" si="239"/>
        <v>0</v>
      </c>
      <c r="M1457" s="25" t="s">
        <v>2125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2055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x14ac:dyDescent="0.25">
      <c r="A1458" s="25">
        <f t="shared" si="244"/>
        <v>1455</v>
      </c>
      <c r="B1458" s="25" t="s">
        <v>2058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2125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2055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x14ac:dyDescent="0.25">
      <c r="A1459" s="25">
        <f t="shared" si="244"/>
        <v>1456</v>
      </c>
      <c r="B1459" s="25" t="s">
        <v>2058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2133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2055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x14ac:dyDescent="0.25">
      <c r="A1460" s="25">
        <f t="shared" si="244"/>
        <v>1457</v>
      </c>
      <c r="B1460" s="25" t="s">
        <v>2058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2133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2055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x14ac:dyDescent="0.25">
      <c r="A1461" s="25">
        <f t="shared" si="244"/>
        <v>1458</v>
      </c>
      <c r="B1461" s="25" t="s">
        <v>2058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2942</v>
      </c>
      <c r="J1461" s="25">
        <v>1</v>
      </c>
      <c r="K1461" s="25">
        <v>1</v>
      </c>
      <c r="L1461" s="25">
        <f t="shared" si="239"/>
        <v>0</v>
      </c>
      <c r="M1461" s="25" t="s">
        <v>2103</v>
      </c>
      <c r="N1461" s="34">
        <v>45868</v>
      </c>
      <c r="O1461" s="41">
        <v>0</v>
      </c>
      <c r="P1461" s="25" t="s">
        <v>1054</v>
      </c>
      <c r="Q1461" s="25" t="s">
        <v>2077</v>
      </c>
      <c r="R1461" s="25" t="s">
        <v>637</v>
      </c>
      <c r="S1461" s="3" t="s">
        <v>2055</v>
      </c>
      <c r="T1461" s="42" t="s">
        <v>2101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x14ac:dyDescent="0.25">
      <c r="A1462" s="25">
        <f t="shared" si="244"/>
        <v>1459</v>
      </c>
      <c r="B1462" s="25" t="s">
        <v>2058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2836</v>
      </c>
      <c r="J1462" s="25">
        <v>1</v>
      </c>
      <c r="K1462" s="25">
        <v>1</v>
      </c>
      <c r="L1462" s="25">
        <f t="shared" si="239"/>
        <v>0</v>
      </c>
      <c r="M1462" s="25" t="s">
        <v>2110</v>
      </c>
      <c r="N1462" s="34">
        <v>45866</v>
      </c>
      <c r="O1462" s="41">
        <v>25280.5</v>
      </c>
      <c r="P1462" s="25" t="s">
        <v>2052</v>
      </c>
      <c r="Q1462" s="25">
        <v>58153728301</v>
      </c>
      <c r="R1462" s="25" t="s">
        <v>40</v>
      </c>
      <c r="S1462" s="3" t="s">
        <v>2055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x14ac:dyDescent="0.25">
      <c r="A1463" s="25">
        <f t="shared" si="244"/>
        <v>1460</v>
      </c>
      <c r="B1463" s="25" t="s">
        <v>2058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2102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2055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x14ac:dyDescent="0.25">
      <c r="A1464" s="25">
        <f t="shared" si="244"/>
        <v>1461</v>
      </c>
      <c r="B1464" s="25" t="s">
        <v>2058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2943</v>
      </c>
      <c r="J1464" s="25">
        <v>1</v>
      </c>
      <c r="K1464" s="25">
        <v>1</v>
      </c>
      <c r="L1464" s="25">
        <f t="shared" si="239"/>
        <v>0</v>
      </c>
      <c r="M1464" s="25" t="s">
        <v>2133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2055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x14ac:dyDescent="0.25">
      <c r="A1465" s="25">
        <f t="shared" si="244"/>
        <v>1462</v>
      </c>
      <c r="B1465" s="25" t="s">
        <v>2058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2944</v>
      </c>
      <c r="J1465" s="25">
        <v>1</v>
      </c>
      <c r="K1465" s="25">
        <v>1</v>
      </c>
      <c r="L1465" s="25">
        <f t="shared" si="239"/>
        <v>0</v>
      </c>
      <c r="M1465" s="25" t="s">
        <v>2099</v>
      </c>
      <c r="N1465" s="34">
        <v>45868</v>
      </c>
      <c r="O1465" s="41">
        <v>13742.3</v>
      </c>
      <c r="P1465" s="25" t="s">
        <v>1054</v>
      </c>
      <c r="Q1465" s="25" t="s">
        <v>2077</v>
      </c>
      <c r="R1465" s="25" t="s">
        <v>637</v>
      </c>
      <c r="S1465" s="3" t="s">
        <v>2055</v>
      </c>
      <c r="T1465" s="42" t="s">
        <v>2100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x14ac:dyDescent="0.25">
      <c r="A1466" s="25">
        <f t="shared" si="244"/>
        <v>1463</v>
      </c>
      <c r="B1466" s="25" t="s">
        <v>2058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2945</v>
      </c>
      <c r="J1466" s="25">
        <v>1</v>
      </c>
      <c r="K1466" s="25">
        <v>1</v>
      </c>
      <c r="L1466" s="25">
        <f t="shared" si="239"/>
        <v>0</v>
      </c>
      <c r="M1466" s="25" t="s">
        <v>2130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2055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x14ac:dyDescent="0.25">
      <c r="A1467" s="25">
        <f t="shared" si="244"/>
        <v>1464</v>
      </c>
      <c r="B1467" s="25" t="s">
        <v>2058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2134</v>
      </c>
      <c r="N1467" s="34">
        <v>45867</v>
      </c>
      <c r="O1467" s="41">
        <v>12446.5</v>
      </c>
      <c r="P1467" s="25" t="s">
        <v>2053</v>
      </c>
      <c r="Q1467" s="25">
        <v>58153772681</v>
      </c>
      <c r="R1467" s="25" t="s">
        <v>40</v>
      </c>
      <c r="S1467" s="3" t="s">
        <v>2055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x14ac:dyDescent="0.25">
      <c r="A1468" s="25">
        <f t="shared" si="244"/>
        <v>1465</v>
      </c>
      <c r="B1468" s="25" t="s">
        <v>2058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2125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2055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x14ac:dyDescent="0.25">
      <c r="A1469" s="25">
        <f t="shared" si="244"/>
        <v>1466</v>
      </c>
      <c r="B1469" s="25" t="s">
        <v>2058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2845</v>
      </c>
      <c r="J1469" s="25">
        <v>1</v>
      </c>
      <c r="K1469" s="25">
        <v>1</v>
      </c>
      <c r="L1469" s="25">
        <f t="shared" si="239"/>
        <v>0</v>
      </c>
      <c r="M1469" s="25" t="s">
        <v>2125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2055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x14ac:dyDescent="0.25">
      <c r="A1470" s="25">
        <f t="shared" si="244"/>
        <v>1467</v>
      </c>
      <c r="B1470" s="25" t="s">
        <v>2058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2109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2055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x14ac:dyDescent="0.25">
      <c r="A1471" s="25">
        <f t="shared" si="244"/>
        <v>1468</v>
      </c>
      <c r="B1471" s="25" t="s">
        <v>2058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2112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2055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x14ac:dyDescent="0.25">
      <c r="A1472" s="25">
        <f t="shared" si="244"/>
        <v>1469</v>
      </c>
      <c r="B1472" s="25" t="s">
        <v>2058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2946</v>
      </c>
      <c r="J1472" s="25">
        <v>1</v>
      </c>
      <c r="K1472" s="25">
        <v>1</v>
      </c>
      <c r="L1472" s="25">
        <f t="shared" si="239"/>
        <v>0</v>
      </c>
      <c r="M1472" s="25" t="s">
        <v>2108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2055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x14ac:dyDescent="0.25">
      <c r="A1473" s="25">
        <f t="shared" si="244"/>
        <v>1470</v>
      </c>
      <c r="B1473" s="25" t="s">
        <v>2058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2818</v>
      </c>
      <c r="J1473" s="25">
        <v>1</v>
      </c>
      <c r="K1473" s="25">
        <v>1</v>
      </c>
      <c r="L1473" s="25">
        <f t="shared" si="239"/>
        <v>0</v>
      </c>
      <c r="M1473" s="25" t="s">
        <v>2123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2055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x14ac:dyDescent="0.25">
      <c r="A1474" s="25">
        <f t="shared" si="244"/>
        <v>1471</v>
      </c>
      <c r="B1474" s="25" t="s">
        <v>2058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2099</v>
      </c>
      <c r="N1474" s="34">
        <v>45868</v>
      </c>
      <c r="O1474" s="41">
        <v>11916.4</v>
      </c>
      <c r="P1474" s="25" t="s">
        <v>1054</v>
      </c>
      <c r="Q1474" s="25" t="s">
        <v>2077</v>
      </c>
      <c r="R1474" s="25" t="s">
        <v>637</v>
      </c>
      <c r="S1474" s="3" t="s">
        <v>2055</v>
      </c>
      <c r="T1474" s="42" t="s">
        <v>2100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x14ac:dyDescent="0.25">
      <c r="A1475" s="25">
        <f t="shared" si="244"/>
        <v>1472</v>
      </c>
      <c r="B1475" s="25" t="s">
        <v>2058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2947</v>
      </c>
      <c r="J1475" s="25">
        <v>1</v>
      </c>
      <c r="K1475" s="25">
        <v>1</v>
      </c>
      <c r="L1475" s="25">
        <f t="shared" si="239"/>
        <v>0</v>
      </c>
      <c r="M1475" s="25" t="s">
        <v>2099</v>
      </c>
      <c r="N1475" s="34">
        <v>45868</v>
      </c>
      <c r="O1475" s="41">
        <v>24440.400000000001</v>
      </c>
      <c r="P1475" s="25" t="s">
        <v>1054</v>
      </c>
      <c r="Q1475" s="25" t="s">
        <v>2077</v>
      </c>
      <c r="R1475" s="25" t="s">
        <v>637</v>
      </c>
      <c r="S1475" s="3" t="s">
        <v>2055</v>
      </c>
      <c r="T1475" s="42" t="s">
        <v>2100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x14ac:dyDescent="0.25">
      <c r="A1476" s="25">
        <f t="shared" si="244"/>
        <v>1473</v>
      </c>
      <c r="B1476" s="25" t="s">
        <v>2058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2848</v>
      </c>
      <c r="J1476" s="25">
        <v>1</v>
      </c>
      <c r="K1476" s="25">
        <v>1</v>
      </c>
      <c r="L1476" s="25">
        <f t="shared" si="239"/>
        <v>0</v>
      </c>
      <c r="M1476" s="25" t="s">
        <v>2125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2055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x14ac:dyDescent="0.25">
      <c r="A1477" s="25">
        <f t="shared" si="244"/>
        <v>1474</v>
      </c>
      <c r="B1477" s="25" t="s">
        <v>2058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2948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2099</v>
      </c>
      <c r="N1477" s="34">
        <v>45868</v>
      </c>
      <c r="O1477" s="41">
        <v>9513.9</v>
      </c>
      <c r="P1477" s="25" t="s">
        <v>1054</v>
      </c>
      <c r="Q1477" s="25" t="s">
        <v>2077</v>
      </c>
      <c r="R1477" s="25" t="s">
        <v>637</v>
      </c>
      <c r="S1477" s="3" t="s">
        <v>2055</v>
      </c>
      <c r="T1477" s="42" t="s">
        <v>2100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x14ac:dyDescent="0.25">
      <c r="A1478" s="25">
        <f t="shared" si="244"/>
        <v>1475</v>
      </c>
      <c r="B1478" s="25" t="s">
        <v>2058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2099</v>
      </c>
      <c r="N1478" s="34">
        <v>45868</v>
      </c>
      <c r="O1478" s="41">
        <v>14703.3</v>
      </c>
      <c r="P1478" s="25" t="s">
        <v>1054</v>
      </c>
      <c r="Q1478" s="25" t="s">
        <v>2077</v>
      </c>
      <c r="R1478" s="25" t="s">
        <v>637</v>
      </c>
      <c r="S1478" s="3" t="s">
        <v>2055</v>
      </c>
      <c r="T1478" s="42" t="s">
        <v>2100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x14ac:dyDescent="0.25">
      <c r="A1479" s="25">
        <f t="shared" si="244"/>
        <v>1476</v>
      </c>
      <c r="B1479" s="25" t="s">
        <v>2058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2949</v>
      </c>
      <c r="J1479" s="25">
        <v>3</v>
      </c>
      <c r="K1479" s="25">
        <v>3</v>
      </c>
      <c r="L1479" s="25">
        <f t="shared" si="246"/>
        <v>0</v>
      </c>
      <c r="M1479" s="25" t="s">
        <v>2118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2055</v>
      </c>
      <c r="T1479" s="42" t="s">
        <v>2084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x14ac:dyDescent="0.25">
      <c r="A1480" s="25">
        <f t="shared" ref="A1480:A1543" si="251">A1479+1</f>
        <v>1477</v>
      </c>
      <c r="B1480" s="25" t="s">
        <v>2058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2950</v>
      </c>
      <c r="J1480" s="25">
        <v>1</v>
      </c>
      <c r="K1480" s="25">
        <v>1</v>
      </c>
      <c r="L1480" s="25">
        <f t="shared" si="246"/>
        <v>0</v>
      </c>
      <c r="M1480" s="25" t="s">
        <v>2099</v>
      </c>
      <c r="N1480" s="34">
        <v>45868</v>
      </c>
      <c r="O1480" s="41">
        <v>24327.25</v>
      </c>
      <c r="P1480" s="25" t="s">
        <v>1054</v>
      </c>
      <c r="Q1480" s="25" t="s">
        <v>2077</v>
      </c>
      <c r="R1480" s="25" t="s">
        <v>637</v>
      </c>
      <c r="S1480" s="3" t="s">
        <v>2055</v>
      </c>
      <c r="T1480" s="42" t="s">
        <v>2100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x14ac:dyDescent="0.25">
      <c r="A1481" s="25">
        <f t="shared" si="251"/>
        <v>1478</v>
      </c>
      <c r="B1481" s="25" t="s">
        <v>2058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2951</v>
      </c>
      <c r="J1481" s="25">
        <v>3</v>
      </c>
      <c r="K1481" s="25">
        <v>3</v>
      </c>
      <c r="L1481" s="25">
        <f t="shared" si="246"/>
        <v>0</v>
      </c>
      <c r="M1481" s="25" t="s">
        <v>2118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2055</v>
      </c>
      <c r="T1481" s="42" t="s">
        <v>2084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x14ac:dyDescent="0.25">
      <c r="A1482" s="25">
        <f t="shared" si="251"/>
        <v>1479</v>
      </c>
      <c r="B1482" s="25" t="s">
        <v>2058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2128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2055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x14ac:dyDescent="0.25">
      <c r="A1483" s="25">
        <f t="shared" si="251"/>
        <v>1480</v>
      </c>
      <c r="B1483" s="25" t="s">
        <v>2058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2128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2055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x14ac:dyDescent="0.25">
      <c r="A1484" s="25">
        <f t="shared" si="251"/>
        <v>1481</v>
      </c>
      <c r="B1484" s="25" t="s">
        <v>2058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2134</v>
      </c>
      <c r="N1484" s="34">
        <v>45867</v>
      </c>
      <c r="O1484" s="41">
        <v>11201.85</v>
      </c>
      <c r="P1484" s="25" t="s">
        <v>2053</v>
      </c>
      <c r="Q1484" s="25">
        <v>58153772681</v>
      </c>
      <c r="R1484" s="25" t="s">
        <v>40</v>
      </c>
      <c r="S1484" s="3" t="s">
        <v>2055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x14ac:dyDescent="0.25">
      <c r="A1485" s="25">
        <f t="shared" si="251"/>
        <v>1482</v>
      </c>
      <c r="B1485" s="25" t="s">
        <v>2058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2941</v>
      </c>
      <c r="J1485" s="25">
        <v>1</v>
      </c>
      <c r="K1485" s="25">
        <v>1</v>
      </c>
      <c r="L1485" s="25">
        <f t="shared" si="246"/>
        <v>0</v>
      </c>
      <c r="M1485" s="25" t="s">
        <v>2099</v>
      </c>
      <c r="N1485" s="34">
        <v>45868</v>
      </c>
      <c r="O1485" s="41">
        <v>19235.5</v>
      </c>
      <c r="P1485" s="25" t="s">
        <v>1054</v>
      </c>
      <c r="Q1485" s="25" t="s">
        <v>2077</v>
      </c>
      <c r="R1485" s="25" t="s">
        <v>637</v>
      </c>
      <c r="S1485" s="3" t="s">
        <v>2055</v>
      </c>
      <c r="T1485" s="42" t="s">
        <v>2100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x14ac:dyDescent="0.25">
      <c r="A1486" s="25">
        <f t="shared" si="251"/>
        <v>1483</v>
      </c>
      <c r="B1486" s="25" t="s">
        <v>2058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2099</v>
      </c>
      <c r="N1486" s="34">
        <v>45868</v>
      </c>
      <c r="O1486" s="41">
        <v>19914.400000000001</v>
      </c>
      <c r="P1486" s="25" t="s">
        <v>1054</v>
      </c>
      <c r="Q1486" s="25" t="s">
        <v>2077</v>
      </c>
      <c r="R1486" s="25" t="s">
        <v>637</v>
      </c>
      <c r="S1486" s="3" t="s">
        <v>2055</v>
      </c>
      <c r="T1486" s="42" t="s">
        <v>2100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x14ac:dyDescent="0.25">
      <c r="A1487" s="25">
        <f t="shared" si="251"/>
        <v>1484</v>
      </c>
      <c r="B1487" s="25" t="s">
        <v>2058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2852</v>
      </c>
      <c r="J1487" s="25">
        <v>2</v>
      </c>
      <c r="K1487" s="25">
        <v>2</v>
      </c>
      <c r="L1487" s="25">
        <f t="shared" si="246"/>
        <v>0</v>
      </c>
      <c r="M1487" s="25" t="s">
        <v>2110</v>
      </c>
      <c r="N1487" s="34">
        <v>45866</v>
      </c>
      <c r="O1487" s="41">
        <v>88319</v>
      </c>
      <c r="P1487" s="25" t="s">
        <v>2052</v>
      </c>
      <c r="Q1487" s="25">
        <v>58153728301</v>
      </c>
      <c r="R1487" s="25" t="s">
        <v>40</v>
      </c>
      <c r="S1487" s="3" t="s">
        <v>2055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x14ac:dyDescent="0.25">
      <c r="A1488" s="25">
        <f t="shared" si="251"/>
        <v>1485</v>
      </c>
      <c r="B1488" s="25" t="s">
        <v>2058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2099</v>
      </c>
      <c r="N1488" s="34">
        <v>45868</v>
      </c>
      <c r="O1488" s="41">
        <v>15856.5</v>
      </c>
      <c r="P1488" s="25" t="s">
        <v>1054</v>
      </c>
      <c r="Q1488" s="25" t="s">
        <v>2077</v>
      </c>
      <c r="R1488" s="25" t="s">
        <v>637</v>
      </c>
      <c r="S1488" s="3" t="s">
        <v>2055</v>
      </c>
      <c r="T1488" s="42" t="s">
        <v>2100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x14ac:dyDescent="0.25">
      <c r="A1489" s="25">
        <f t="shared" si="251"/>
        <v>1486</v>
      </c>
      <c r="B1489" s="25" t="s">
        <v>2058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2952</v>
      </c>
      <c r="J1489" s="25">
        <v>1</v>
      </c>
      <c r="K1489" s="25">
        <v>1</v>
      </c>
      <c r="L1489" s="25">
        <f t="shared" si="246"/>
        <v>0</v>
      </c>
      <c r="M1489" s="25" t="s">
        <v>2133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2055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x14ac:dyDescent="0.25">
      <c r="A1490" s="25">
        <f t="shared" si="251"/>
        <v>1487</v>
      </c>
      <c r="B1490" s="25" t="s">
        <v>2058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2853</v>
      </c>
      <c r="J1490" s="25">
        <v>2</v>
      </c>
      <c r="K1490" s="25">
        <v>2</v>
      </c>
      <c r="L1490" s="25">
        <f t="shared" si="246"/>
        <v>0</v>
      </c>
      <c r="M1490" s="25" t="s">
        <v>2110</v>
      </c>
      <c r="N1490" s="34">
        <v>45866</v>
      </c>
      <c r="O1490" s="41">
        <v>58156</v>
      </c>
      <c r="P1490" s="25" t="s">
        <v>2052</v>
      </c>
      <c r="Q1490" s="25">
        <v>58153728301</v>
      </c>
      <c r="R1490" s="25" t="s">
        <v>40</v>
      </c>
      <c r="S1490" s="3" t="s">
        <v>2055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x14ac:dyDescent="0.25">
      <c r="A1491" s="25">
        <f t="shared" si="251"/>
        <v>1488</v>
      </c>
      <c r="B1491" s="25" t="s">
        <v>2058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2953</v>
      </c>
      <c r="J1491" s="25">
        <v>1</v>
      </c>
      <c r="K1491" s="25">
        <v>1</v>
      </c>
      <c r="L1491" s="25">
        <f t="shared" si="246"/>
        <v>0</v>
      </c>
      <c r="M1491" s="25" t="s">
        <v>2110</v>
      </c>
      <c r="N1491" s="34">
        <v>45866</v>
      </c>
      <c r="O1491" s="41">
        <v>40687.5</v>
      </c>
      <c r="P1491" s="25" t="s">
        <v>2052</v>
      </c>
      <c r="Q1491" s="25">
        <v>58153728301</v>
      </c>
      <c r="R1491" s="25" t="s">
        <v>40</v>
      </c>
      <c r="S1491" s="3" t="s">
        <v>2055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x14ac:dyDescent="0.25">
      <c r="A1492" s="25">
        <f t="shared" si="251"/>
        <v>1489</v>
      </c>
      <c r="B1492" s="25" t="s">
        <v>2058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2954</v>
      </c>
      <c r="J1492" s="25">
        <v>2</v>
      </c>
      <c r="K1492" s="25">
        <v>2</v>
      </c>
      <c r="L1492" s="25">
        <f t="shared" si="246"/>
        <v>0</v>
      </c>
      <c r="M1492" s="25" t="s">
        <v>2127</v>
      </c>
      <c r="N1492" s="34">
        <v>45866</v>
      </c>
      <c r="O1492" s="41">
        <v>99742.5</v>
      </c>
      <c r="P1492" s="25" t="s">
        <v>2054</v>
      </c>
      <c r="Q1492" s="25">
        <v>58153727494</v>
      </c>
      <c r="R1492" s="25" t="s">
        <v>40</v>
      </c>
      <c r="S1492" s="3" t="s">
        <v>2055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x14ac:dyDescent="0.25">
      <c r="A1493" s="25">
        <f t="shared" si="251"/>
        <v>1490</v>
      </c>
      <c r="B1493" s="25" t="s">
        <v>2058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2955</v>
      </c>
      <c r="J1493" s="25">
        <v>1</v>
      </c>
      <c r="K1493" s="25">
        <v>1</v>
      </c>
      <c r="L1493" s="25">
        <f t="shared" si="246"/>
        <v>0</v>
      </c>
      <c r="M1493" s="25" t="s">
        <v>2099</v>
      </c>
      <c r="N1493" s="34">
        <v>45868</v>
      </c>
      <c r="O1493" s="41">
        <v>26816.55</v>
      </c>
      <c r="P1493" s="25" t="s">
        <v>1054</v>
      </c>
      <c r="Q1493" s="25" t="s">
        <v>2077</v>
      </c>
      <c r="R1493" s="25" t="s">
        <v>637</v>
      </c>
      <c r="S1493" s="3" t="s">
        <v>2055</v>
      </c>
      <c r="T1493" s="42" t="s">
        <v>2100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x14ac:dyDescent="0.25">
      <c r="A1494" s="25">
        <f t="shared" si="251"/>
        <v>1491</v>
      </c>
      <c r="B1494" s="25" t="s">
        <v>2058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2956</v>
      </c>
      <c r="J1494" s="25">
        <v>1</v>
      </c>
      <c r="K1494" s="25">
        <v>1</v>
      </c>
      <c r="L1494" s="25">
        <f t="shared" si="246"/>
        <v>0</v>
      </c>
      <c r="M1494" s="25" t="s">
        <v>2110</v>
      </c>
      <c r="N1494" s="34">
        <v>45866</v>
      </c>
      <c r="O1494" s="41">
        <v>23327.5</v>
      </c>
      <c r="P1494" s="25" t="s">
        <v>2052</v>
      </c>
      <c r="Q1494" s="25">
        <v>58153728301</v>
      </c>
      <c r="R1494" s="25" t="s">
        <v>40</v>
      </c>
      <c r="S1494" s="3" t="s">
        <v>2055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x14ac:dyDescent="0.25">
      <c r="A1495" s="25">
        <f t="shared" si="251"/>
        <v>1492</v>
      </c>
      <c r="B1495" s="25" t="s">
        <v>2058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2957</v>
      </c>
      <c r="J1495" s="25">
        <v>1</v>
      </c>
      <c r="K1495" s="25">
        <v>1</v>
      </c>
      <c r="L1495" s="25">
        <f t="shared" si="246"/>
        <v>0</v>
      </c>
      <c r="M1495" s="25" t="s">
        <v>2099</v>
      </c>
      <c r="N1495" s="34">
        <v>45868</v>
      </c>
      <c r="O1495" s="41">
        <v>20593.3</v>
      </c>
      <c r="P1495" s="25" t="s">
        <v>1054</v>
      </c>
      <c r="Q1495" s="25" t="s">
        <v>2077</v>
      </c>
      <c r="R1495" s="25" t="s">
        <v>637</v>
      </c>
      <c r="S1495" s="3" t="s">
        <v>2055</v>
      </c>
      <c r="T1495" s="42" t="s">
        <v>2100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x14ac:dyDescent="0.25">
      <c r="A1496" s="25">
        <f t="shared" si="251"/>
        <v>1493</v>
      </c>
      <c r="B1496" s="25" t="s">
        <v>2058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2958</v>
      </c>
      <c r="J1496" s="25">
        <v>1</v>
      </c>
      <c r="K1496" s="25">
        <v>1</v>
      </c>
      <c r="L1496" s="25">
        <f t="shared" si="246"/>
        <v>0</v>
      </c>
      <c r="M1496" s="25" t="s">
        <v>2128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2055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x14ac:dyDescent="0.25">
      <c r="A1497" s="25">
        <f t="shared" si="251"/>
        <v>1494</v>
      </c>
      <c r="B1497" s="25" t="s">
        <v>2058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2959</v>
      </c>
      <c r="J1497" s="25">
        <v>1</v>
      </c>
      <c r="K1497" s="25">
        <v>1</v>
      </c>
      <c r="L1497" s="25">
        <f t="shared" si="246"/>
        <v>0</v>
      </c>
      <c r="M1497" s="25" t="s">
        <v>2123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2055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x14ac:dyDescent="0.25">
      <c r="A1498" s="25">
        <f t="shared" si="251"/>
        <v>1495</v>
      </c>
      <c r="B1498" s="25" t="s">
        <v>2058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2960</v>
      </c>
      <c r="J1498" s="25">
        <v>1</v>
      </c>
      <c r="K1498" s="25">
        <v>1</v>
      </c>
      <c r="L1498" s="25">
        <f t="shared" si="246"/>
        <v>0</v>
      </c>
      <c r="M1498" s="25" t="s">
        <v>2099</v>
      </c>
      <c r="N1498" s="34">
        <v>45868</v>
      </c>
      <c r="O1498" s="41">
        <v>22743.15</v>
      </c>
      <c r="P1498" s="25" t="s">
        <v>1054</v>
      </c>
      <c r="Q1498" s="25" t="s">
        <v>2077</v>
      </c>
      <c r="R1498" s="25" t="s">
        <v>637</v>
      </c>
      <c r="S1498" s="3" t="s">
        <v>2055</v>
      </c>
      <c r="T1498" s="42" t="s">
        <v>2100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x14ac:dyDescent="0.25">
      <c r="A1499" s="25">
        <f t="shared" si="251"/>
        <v>1496</v>
      </c>
      <c r="B1499" s="25" t="s">
        <v>2058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2961</v>
      </c>
      <c r="J1499" s="25">
        <v>1</v>
      </c>
      <c r="K1499" s="25">
        <v>1</v>
      </c>
      <c r="L1499" s="25">
        <f t="shared" si="246"/>
        <v>0</v>
      </c>
      <c r="M1499" s="25" t="s">
        <v>2110</v>
      </c>
      <c r="N1499" s="34">
        <v>45866</v>
      </c>
      <c r="O1499" s="41">
        <v>39060</v>
      </c>
      <c r="P1499" s="25" t="s">
        <v>2052</v>
      </c>
      <c r="Q1499" s="25">
        <v>58153728301</v>
      </c>
      <c r="R1499" s="25" t="s">
        <v>40</v>
      </c>
      <c r="S1499" s="3" t="s">
        <v>2055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x14ac:dyDescent="0.25">
      <c r="A1500" s="25">
        <f t="shared" si="251"/>
        <v>1497</v>
      </c>
      <c r="B1500" s="25" t="s">
        <v>2058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2962</v>
      </c>
      <c r="J1500" s="25">
        <v>2</v>
      </c>
      <c r="K1500" s="25">
        <v>2</v>
      </c>
      <c r="L1500" s="25">
        <f t="shared" si="246"/>
        <v>0</v>
      </c>
      <c r="M1500" s="25" t="s">
        <v>2127</v>
      </c>
      <c r="N1500" s="34">
        <v>45866</v>
      </c>
      <c r="O1500" s="41">
        <v>88815</v>
      </c>
      <c r="P1500" s="25" t="s">
        <v>2054</v>
      </c>
      <c r="Q1500" s="25">
        <v>58153727494</v>
      </c>
      <c r="R1500" s="25" t="s">
        <v>40</v>
      </c>
      <c r="S1500" s="3" t="s">
        <v>2055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x14ac:dyDescent="0.25">
      <c r="A1501" s="25">
        <f t="shared" si="251"/>
        <v>1498</v>
      </c>
      <c r="B1501" s="25" t="s">
        <v>2058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2963</v>
      </c>
      <c r="J1501" s="25">
        <v>1</v>
      </c>
      <c r="K1501" s="25">
        <v>1</v>
      </c>
      <c r="L1501" s="25">
        <f t="shared" si="246"/>
        <v>0</v>
      </c>
      <c r="M1501" s="25" t="s">
        <v>2110</v>
      </c>
      <c r="N1501" s="34">
        <v>45866</v>
      </c>
      <c r="O1501" s="41">
        <v>36347.5</v>
      </c>
      <c r="P1501" s="25" t="s">
        <v>2052</v>
      </c>
      <c r="Q1501" s="25">
        <v>58153728301</v>
      </c>
      <c r="R1501" s="25" t="s">
        <v>40</v>
      </c>
      <c r="S1501" s="3" t="s">
        <v>2055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x14ac:dyDescent="0.25">
      <c r="A1502" s="25">
        <f t="shared" si="251"/>
        <v>1499</v>
      </c>
      <c r="B1502" s="25" t="s">
        <v>2058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2865</v>
      </c>
      <c r="J1502" s="25">
        <v>1</v>
      </c>
      <c r="K1502" s="25">
        <v>1</v>
      </c>
      <c r="L1502" s="25">
        <f t="shared" si="246"/>
        <v>0</v>
      </c>
      <c r="M1502" s="25" t="s">
        <v>2125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2055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x14ac:dyDescent="0.25">
      <c r="A1503" s="25">
        <f t="shared" si="251"/>
        <v>1500</v>
      </c>
      <c r="B1503" s="25" t="s">
        <v>2058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2964</v>
      </c>
      <c r="J1503" s="25">
        <v>1</v>
      </c>
      <c r="K1503" s="25">
        <v>1</v>
      </c>
      <c r="L1503" s="25">
        <f t="shared" si="246"/>
        <v>0</v>
      </c>
      <c r="M1503" s="25" t="s">
        <v>2148</v>
      </c>
      <c r="N1503" s="34">
        <v>45867</v>
      </c>
      <c r="O1503" s="41">
        <v>36673</v>
      </c>
      <c r="P1503" s="25" t="s">
        <v>191</v>
      </c>
      <c r="Q1503" s="25" t="s">
        <v>2086</v>
      </c>
      <c r="R1503" s="25" t="s">
        <v>40</v>
      </c>
      <c r="S1503" s="3" t="s">
        <v>2055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x14ac:dyDescent="0.25">
      <c r="A1504" s="25">
        <f t="shared" si="251"/>
        <v>1501</v>
      </c>
      <c r="B1504" s="25" t="s">
        <v>2058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2965</v>
      </c>
      <c r="J1504" s="25">
        <v>1</v>
      </c>
      <c r="K1504" s="25">
        <v>1</v>
      </c>
      <c r="L1504" s="25">
        <f t="shared" si="246"/>
        <v>0</v>
      </c>
      <c r="M1504" s="25" t="s">
        <v>2128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2055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x14ac:dyDescent="0.25">
      <c r="A1505" s="25">
        <f t="shared" si="251"/>
        <v>1502</v>
      </c>
      <c r="B1505" s="25" t="s">
        <v>2058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2966</v>
      </c>
      <c r="J1505" s="25">
        <v>1</v>
      </c>
      <c r="K1505" s="25">
        <v>1</v>
      </c>
      <c r="L1505" s="25">
        <f t="shared" si="246"/>
        <v>0</v>
      </c>
      <c r="M1505" s="25" t="s">
        <v>2107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2055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x14ac:dyDescent="0.25">
      <c r="A1506" s="25">
        <f t="shared" si="251"/>
        <v>1503</v>
      </c>
      <c r="B1506" s="25" t="s">
        <v>2058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2866</v>
      </c>
      <c r="J1506" s="25">
        <v>1</v>
      </c>
      <c r="K1506" s="25">
        <v>1</v>
      </c>
      <c r="L1506" s="25">
        <f t="shared" si="246"/>
        <v>0</v>
      </c>
      <c r="M1506" s="25" t="s">
        <v>2125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2055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x14ac:dyDescent="0.25">
      <c r="A1507" s="25">
        <f t="shared" si="251"/>
        <v>1504</v>
      </c>
      <c r="B1507" s="25" t="s">
        <v>2058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2967</v>
      </c>
      <c r="J1507" s="25">
        <v>1</v>
      </c>
      <c r="K1507" s="25">
        <v>1</v>
      </c>
      <c r="L1507" s="25">
        <f t="shared" si="246"/>
        <v>0</v>
      </c>
      <c r="M1507" s="25" t="s">
        <v>2110</v>
      </c>
      <c r="N1507" s="34">
        <v>45866</v>
      </c>
      <c r="O1507" s="41">
        <v>37649.5</v>
      </c>
      <c r="P1507" s="25" t="s">
        <v>2052</v>
      </c>
      <c r="Q1507" s="25">
        <v>58153728301</v>
      </c>
      <c r="R1507" s="25" t="s">
        <v>40</v>
      </c>
      <c r="S1507" s="3" t="s">
        <v>2055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x14ac:dyDescent="0.25">
      <c r="A1508" s="25">
        <f t="shared" si="251"/>
        <v>1505</v>
      </c>
      <c r="B1508" s="25" t="s">
        <v>2058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2968</v>
      </c>
      <c r="J1508" s="25">
        <v>1</v>
      </c>
      <c r="K1508" s="25">
        <v>1</v>
      </c>
      <c r="L1508" s="25">
        <f t="shared" si="246"/>
        <v>0</v>
      </c>
      <c r="M1508" s="25" t="s">
        <v>2098</v>
      </c>
      <c r="N1508" s="34">
        <v>45868</v>
      </c>
      <c r="O1508" s="41">
        <v>38592</v>
      </c>
      <c r="P1508" s="25" t="s">
        <v>208</v>
      </c>
      <c r="Q1508" s="25" t="s">
        <v>2077</v>
      </c>
      <c r="R1508" s="25" t="s">
        <v>637</v>
      </c>
      <c r="S1508" s="3" t="s">
        <v>2055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x14ac:dyDescent="0.25">
      <c r="A1509" s="25">
        <f t="shared" si="251"/>
        <v>1506</v>
      </c>
      <c r="B1509" s="25" t="s">
        <v>2058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2969</v>
      </c>
      <c r="J1509" s="25">
        <v>1</v>
      </c>
      <c r="K1509" s="25">
        <v>1</v>
      </c>
      <c r="L1509" s="25">
        <f t="shared" si="246"/>
        <v>0</v>
      </c>
      <c r="M1509" s="25" t="s">
        <v>2110</v>
      </c>
      <c r="N1509" s="34">
        <v>45866</v>
      </c>
      <c r="O1509" s="41">
        <v>40145</v>
      </c>
      <c r="P1509" s="25" t="s">
        <v>2052</v>
      </c>
      <c r="Q1509" s="25">
        <v>58153728301</v>
      </c>
      <c r="R1509" s="25" t="s">
        <v>40</v>
      </c>
      <c r="S1509" s="3" t="s">
        <v>2055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x14ac:dyDescent="0.25">
      <c r="A1510" s="25">
        <f t="shared" si="251"/>
        <v>1507</v>
      </c>
      <c r="B1510" s="25" t="s">
        <v>2058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2869</v>
      </c>
      <c r="J1510" s="25">
        <v>1</v>
      </c>
      <c r="K1510" s="25">
        <v>1</v>
      </c>
      <c r="L1510" s="25">
        <f t="shared" si="246"/>
        <v>0</v>
      </c>
      <c r="M1510" s="25" t="s">
        <v>2125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2055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x14ac:dyDescent="0.25">
      <c r="A1511" s="25">
        <f t="shared" si="251"/>
        <v>1508</v>
      </c>
      <c r="B1511" s="25" t="s">
        <v>2058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2112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2055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x14ac:dyDescent="0.25">
      <c r="A1512" s="25">
        <f t="shared" si="251"/>
        <v>1509</v>
      </c>
      <c r="B1512" s="25" t="s">
        <v>2058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2970</v>
      </c>
      <c r="J1512" s="25">
        <v>1</v>
      </c>
      <c r="K1512" s="25">
        <v>1</v>
      </c>
      <c r="L1512" s="25">
        <f t="shared" si="246"/>
        <v>0</v>
      </c>
      <c r="M1512" s="25" t="s">
        <v>2129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2055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x14ac:dyDescent="0.25">
      <c r="A1513" s="25">
        <f t="shared" si="251"/>
        <v>1510</v>
      </c>
      <c r="B1513" s="25" t="s">
        <v>2058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2971</v>
      </c>
      <c r="J1513" s="25">
        <v>1</v>
      </c>
      <c r="K1513" s="25">
        <v>1</v>
      </c>
      <c r="L1513" s="25">
        <f t="shared" si="246"/>
        <v>0</v>
      </c>
      <c r="M1513" s="25" t="s">
        <v>2128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2055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x14ac:dyDescent="0.25">
      <c r="A1514" s="25">
        <f t="shared" si="251"/>
        <v>1511</v>
      </c>
      <c r="B1514" s="25" t="s">
        <v>2058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2972</v>
      </c>
      <c r="J1514" s="25">
        <v>1</v>
      </c>
      <c r="K1514" s="25">
        <v>1</v>
      </c>
      <c r="L1514" s="25">
        <f t="shared" si="246"/>
        <v>0</v>
      </c>
      <c r="M1514" s="25" t="s">
        <v>2110</v>
      </c>
      <c r="N1514" s="34">
        <v>45866</v>
      </c>
      <c r="O1514" s="41">
        <v>44593.5</v>
      </c>
      <c r="P1514" s="25" t="s">
        <v>2052</v>
      </c>
      <c r="Q1514" s="25">
        <v>58153728301</v>
      </c>
      <c r="R1514" s="25" t="s">
        <v>40</v>
      </c>
      <c r="S1514" s="3" t="s">
        <v>2055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x14ac:dyDescent="0.25">
      <c r="A1515" s="25">
        <f t="shared" si="251"/>
        <v>1512</v>
      </c>
      <c r="B1515" s="25" t="s">
        <v>2058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2973</v>
      </c>
      <c r="J1515" s="25">
        <v>1</v>
      </c>
      <c r="K1515" s="25">
        <v>1</v>
      </c>
      <c r="L1515" s="25">
        <f t="shared" si="246"/>
        <v>0</v>
      </c>
      <c r="M1515" s="25" t="s">
        <v>2128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2055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x14ac:dyDescent="0.25">
      <c r="A1516" s="25">
        <f t="shared" si="251"/>
        <v>1513</v>
      </c>
      <c r="B1516" s="25" t="s">
        <v>2058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2149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2055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x14ac:dyDescent="0.25">
      <c r="A1517" s="25">
        <f t="shared" si="251"/>
        <v>1514</v>
      </c>
      <c r="B1517" s="25" t="s">
        <v>2058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2974</v>
      </c>
      <c r="J1517" s="25">
        <v>1</v>
      </c>
      <c r="K1517" s="25">
        <v>1</v>
      </c>
      <c r="L1517" s="25">
        <f t="shared" si="246"/>
        <v>0</v>
      </c>
      <c r="M1517" s="25" t="s">
        <v>2099</v>
      </c>
      <c r="N1517" s="34">
        <v>45868</v>
      </c>
      <c r="O1517" s="41">
        <v>14799.4</v>
      </c>
      <c r="P1517" s="25" t="s">
        <v>1054</v>
      </c>
      <c r="Q1517" s="25" t="s">
        <v>2077</v>
      </c>
      <c r="R1517" s="25" t="s">
        <v>637</v>
      </c>
      <c r="S1517" s="3" t="s">
        <v>2055</v>
      </c>
      <c r="T1517" s="42" t="s">
        <v>2100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x14ac:dyDescent="0.25">
      <c r="A1518" s="25">
        <f t="shared" si="251"/>
        <v>1515</v>
      </c>
      <c r="B1518" s="25" t="s">
        <v>2058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2975</v>
      </c>
      <c r="J1518" s="25">
        <v>1</v>
      </c>
      <c r="K1518" s="25">
        <v>1</v>
      </c>
      <c r="L1518" s="25">
        <f t="shared" si="246"/>
        <v>0</v>
      </c>
      <c r="M1518" s="25" t="s">
        <v>2133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2055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x14ac:dyDescent="0.25">
      <c r="A1519" s="25">
        <f t="shared" si="251"/>
        <v>1516</v>
      </c>
      <c r="B1519" s="25" t="s">
        <v>2058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2876</v>
      </c>
      <c r="J1519" s="25">
        <v>1</v>
      </c>
      <c r="K1519" s="25">
        <v>1</v>
      </c>
      <c r="L1519" s="25">
        <f t="shared" si="246"/>
        <v>0</v>
      </c>
      <c r="M1519" s="25" t="s">
        <v>2110</v>
      </c>
      <c r="N1519" s="34">
        <v>45866</v>
      </c>
      <c r="O1519" s="41">
        <v>8354.5</v>
      </c>
      <c r="P1519" s="25" t="s">
        <v>2052</v>
      </c>
      <c r="Q1519" s="25">
        <v>58153728301</v>
      </c>
      <c r="R1519" s="25" t="s">
        <v>40</v>
      </c>
      <c r="S1519" s="3" t="s">
        <v>2055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x14ac:dyDescent="0.25">
      <c r="A1520" s="25">
        <f t="shared" si="251"/>
        <v>1517</v>
      </c>
      <c r="B1520" s="25" t="s">
        <v>2058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2877</v>
      </c>
      <c r="J1520" s="25">
        <v>1</v>
      </c>
      <c r="K1520" s="25">
        <v>1</v>
      </c>
      <c r="L1520" s="25">
        <f t="shared" si="246"/>
        <v>0</v>
      </c>
      <c r="M1520" s="25" t="s">
        <v>2133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2055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x14ac:dyDescent="0.25">
      <c r="A1521" s="25">
        <f t="shared" si="251"/>
        <v>1518</v>
      </c>
      <c r="B1521" s="25" t="s">
        <v>2058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2976</v>
      </c>
      <c r="J1521" s="25">
        <v>1</v>
      </c>
      <c r="K1521" s="25">
        <v>1</v>
      </c>
      <c r="L1521" s="25">
        <f t="shared" si="246"/>
        <v>0</v>
      </c>
      <c r="M1521" s="25" t="s">
        <v>2133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2055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x14ac:dyDescent="0.25">
      <c r="A1522" s="25">
        <f t="shared" si="251"/>
        <v>1519</v>
      </c>
      <c r="B1522" s="25" t="s">
        <v>2058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2977</v>
      </c>
      <c r="J1522" s="25">
        <v>1</v>
      </c>
      <c r="K1522" s="25">
        <v>1</v>
      </c>
      <c r="L1522" s="25">
        <f t="shared" si="246"/>
        <v>0</v>
      </c>
      <c r="M1522" s="25" t="s">
        <v>2119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2055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x14ac:dyDescent="0.25">
      <c r="A1523" s="25">
        <f t="shared" si="251"/>
        <v>1520</v>
      </c>
      <c r="B1523" s="25" t="s">
        <v>2058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2879</v>
      </c>
      <c r="J1523" s="25">
        <v>1</v>
      </c>
      <c r="K1523" s="25">
        <v>1</v>
      </c>
      <c r="L1523" s="25">
        <f t="shared" si="246"/>
        <v>0</v>
      </c>
      <c r="M1523" s="25" t="s">
        <v>2110</v>
      </c>
      <c r="N1523" s="34">
        <v>45866</v>
      </c>
      <c r="O1523" s="41">
        <v>19421.5</v>
      </c>
      <c r="P1523" s="25" t="s">
        <v>2052</v>
      </c>
      <c r="Q1523" s="25">
        <v>58153728301</v>
      </c>
      <c r="R1523" s="25" t="s">
        <v>40</v>
      </c>
      <c r="S1523" s="3" t="s">
        <v>2055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x14ac:dyDescent="0.25">
      <c r="A1524" s="25">
        <f t="shared" si="251"/>
        <v>1521</v>
      </c>
      <c r="B1524" s="25" t="s">
        <v>2058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2978</v>
      </c>
      <c r="J1524" s="25">
        <v>1</v>
      </c>
      <c r="K1524" s="25">
        <v>1</v>
      </c>
      <c r="L1524" s="25">
        <f t="shared" si="246"/>
        <v>0</v>
      </c>
      <c r="M1524" s="25" t="s">
        <v>2110</v>
      </c>
      <c r="N1524" s="34">
        <v>45866</v>
      </c>
      <c r="O1524" s="41">
        <v>22676.5</v>
      </c>
      <c r="P1524" s="25" t="s">
        <v>2052</v>
      </c>
      <c r="Q1524" s="25">
        <v>58153728301</v>
      </c>
      <c r="R1524" s="25" t="s">
        <v>40</v>
      </c>
      <c r="S1524" s="3" t="s">
        <v>2055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x14ac:dyDescent="0.25">
      <c r="A1525" s="25">
        <f t="shared" si="251"/>
        <v>1522</v>
      </c>
      <c r="B1525" s="25" t="s">
        <v>2058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2880</v>
      </c>
      <c r="J1525" s="25">
        <v>1</v>
      </c>
      <c r="K1525" s="25">
        <v>1</v>
      </c>
      <c r="L1525" s="25">
        <f t="shared" si="246"/>
        <v>0</v>
      </c>
      <c r="M1525" s="25" t="s">
        <v>2110</v>
      </c>
      <c r="N1525" s="34">
        <v>45866</v>
      </c>
      <c r="O1525" s="41">
        <v>22676.5</v>
      </c>
      <c r="P1525" s="25" t="s">
        <v>2052</v>
      </c>
      <c r="Q1525" s="25">
        <v>58153728301</v>
      </c>
      <c r="R1525" s="25" t="s">
        <v>40</v>
      </c>
      <c r="S1525" s="3" t="s">
        <v>2055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x14ac:dyDescent="0.25">
      <c r="A1526" s="25">
        <f t="shared" si="251"/>
        <v>1523</v>
      </c>
      <c r="B1526" s="25" t="s">
        <v>2058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2979</v>
      </c>
      <c r="J1526" s="25">
        <v>1</v>
      </c>
      <c r="K1526" s="25">
        <v>1</v>
      </c>
      <c r="L1526" s="25">
        <f t="shared" si="246"/>
        <v>0</v>
      </c>
      <c r="M1526" s="25" t="s">
        <v>2133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2055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x14ac:dyDescent="0.25">
      <c r="A1527" s="25">
        <f t="shared" si="251"/>
        <v>1524</v>
      </c>
      <c r="B1527" s="25" t="s">
        <v>2058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2980</v>
      </c>
      <c r="J1527" s="25">
        <v>1</v>
      </c>
      <c r="K1527" s="25">
        <v>1</v>
      </c>
      <c r="L1527" s="25">
        <f t="shared" si="246"/>
        <v>0</v>
      </c>
      <c r="M1527" s="25" t="s">
        <v>2110</v>
      </c>
      <c r="N1527" s="34">
        <v>45866</v>
      </c>
      <c r="O1527" s="41">
        <v>20940.5</v>
      </c>
      <c r="P1527" s="25" t="s">
        <v>2052</v>
      </c>
      <c r="Q1527" s="25">
        <v>58153728301</v>
      </c>
      <c r="R1527" s="25" t="s">
        <v>40</v>
      </c>
      <c r="S1527" s="3" t="s">
        <v>2055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x14ac:dyDescent="0.25">
      <c r="A1528" s="25">
        <f t="shared" si="251"/>
        <v>1525</v>
      </c>
      <c r="B1528" s="25" t="s">
        <v>2058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2981</v>
      </c>
      <c r="J1528" s="25">
        <v>1</v>
      </c>
      <c r="K1528" s="25">
        <v>1</v>
      </c>
      <c r="L1528" s="25">
        <f t="shared" si="246"/>
        <v>0</v>
      </c>
      <c r="M1528" s="25" t="s">
        <v>2119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2055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x14ac:dyDescent="0.25">
      <c r="A1529" s="25">
        <f t="shared" si="251"/>
        <v>1526</v>
      </c>
      <c r="B1529" s="25" t="s">
        <v>2058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2882</v>
      </c>
      <c r="J1529" s="25">
        <v>1</v>
      </c>
      <c r="K1529" s="25">
        <v>1</v>
      </c>
      <c r="L1529" s="25">
        <f t="shared" si="246"/>
        <v>0</v>
      </c>
      <c r="M1529" s="25" t="s">
        <v>2110</v>
      </c>
      <c r="N1529" s="34">
        <v>45866</v>
      </c>
      <c r="O1529" s="41">
        <v>22134</v>
      </c>
      <c r="P1529" s="25" t="s">
        <v>2052</v>
      </c>
      <c r="Q1529" s="25">
        <v>58153728301</v>
      </c>
      <c r="R1529" s="25" t="s">
        <v>40</v>
      </c>
      <c r="S1529" s="3" t="s">
        <v>2055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x14ac:dyDescent="0.25">
      <c r="A1530" s="25">
        <f t="shared" si="251"/>
        <v>1527</v>
      </c>
      <c r="B1530" s="25" t="s">
        <v>2058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2982</v>
      </c>
      <c r="J1530" s="25">
        <v>1</v>
      </c>
      <c r="K1530" s="25">
        <v>1</v>
      </c>
      <c r="L1530" s="25">
        <f t="shared" si="246"/>
        <v>0</v>
      </c>
      <c r="M1530" s="25" t="s">
        <v>2119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2055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x14ac:dyDescent="0.25">
      <c r="A1531" s="25">
        <f t="shared" si="251"/>
        <v>1528</v>
      </c>
      <c r="B1531" s="25" t="s">
        <v>2058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2983</v>
      </c>
      <c r="J1531" s="25">
        <v>1</v>
      </c>
      <c r="K1531" s="25">
        <v>1</v>
      </c>
      <c r="L1531" s="25">
        <f t="shared" si="246"/>
        <v>0</v>
      </c>
      <c r="M1531" s="25" t="s">
        <v>2110</v>
      </c>
      <c r="N1531" s="34">
        <v>45866</v>
      </c>
      <c r="O1531" s="41">
        <v>41772.5</v>
      </c>
      <c r="P1531" s="25" t="s">
        <v>2052</v>
      </c>
      <c r="Q1531" s="25">
        <v>58153728301</v>
      </c>
      <c r="R1531" s="25" t="s">
        <v>40</v>
      </c>
      <c r="S1531" s="3" t="s">
        <v>2055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x14ac:dyDescent="0.25">
      <c r="A1532" s="25">
        <f t="shared" si="251"/>
        <v>1529</v>
      </c>
      <c r="B1532" s="25" t="s">
        <v>2058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2883</v>
      </c>
      <c r="J1532" s="25">
        <v>1</v>
      </c>
      <c r="K1532" s="25">
        <v>1</v>
      </c>
      <c r="L1532" s="25">
        <f t="shared" si="246"/>
        <v>0</v>
      </c>
      <c r="M1532" s="25" t="s">
        <v>2110</v>
      </c>
      <c r="N1532" s="34">
        <v>45866</v>
      </c>
      <c r="O1532" s="41">
        <v>5099.5</v>
      </c>
      <c r="P1532" s="25" t="s">
        <v>2052</v>
      </c>
      <c r="Q1532" s="25">
        <v>58153728301</v>
      </c>
      <c r="R1532" s="25" t="s">
        <v>40</v>
      </c>
      <c r="S1532" s="3" t="s">
        <v>2055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x14ac:dyDescent="0.25">
      <c r="A1533" s="25">
        <f t="shared" si="251"/>
        <v>1530</v>
      </c>
      <c r="B1533" s="25" t="s">
        <v>2058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2984</v>
      </c>
      <c r="J1533" s="25">
        <v>1</v>
      </c>
      <c r="K1533" s="25">
        <v>1</v>
      </c>
      <c r="L1533" s="25">
        <f t="shared" si="246"/>
        <v>0</v>
      </c>
      <c r="M1533" s="25" t="s">
        <v>2110</v>
      </c>
      <c r="N1533" s="34">
        <v>45866</v>
      </c>
      <c r="O1533" s="41">
        <v>14539</v>
      </c>
      <c r="P1533" s="25" t="s">
        <v>2052</v>
      </c>
      <c r="Q1533" s="25">
        <v>58153728301</v>
      </c>
      <c r="R1533" s="25" t="s">
        <v>40</v>
      </c>
      <c r="S1533" s="3" t="s">
        <v>2055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x14ac:dyDescent="0.25">
      <c r="A1534" s="25">
        <f t="shared" si="251"/>
        <v>1531</v>
      </c>
      <c r="B1534" s="25" t="s">
        <v>2058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2884</v>
      </c>
      <c r="J1534" s="25">
        <v>1</v>
      </c>
      <c r="K1534" s="25">
        <v>1</v>
      </c>
      <c r="L1534" s="25">
        <f t="shared" si="246"/>
        <v>0</v>
      </c>
      <c r="M1534" s="25" t="s">
        <v>2119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2055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x14ac:dyDescent="0.25">
      <c r="A1535" s="25">
        <f t="shared" si="251"/>
        <v>1532</v>
      </c>
      <c r="B1535" s="25" t="s">
        <v>2058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2985</v>
      </c>
      <c r="J1535" s="25">
        <v>1</v>
      </c>
      <c r="K1535" s="25">
        <v>1</v>
      </c>
      <c r="L1535" s="25">
        <f t="shared" si="246"/>
        <v>0</v>
      </c>
      <c r="M1535" s="25" t="s">
        <v>2119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2055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x14ac:dyDescent="0.25">
      <c r="A1536" s="25">
        <f t="shared" si="251"/>
        <v>1533</v>
      </c>
      <c r="B1536" s="25" t="s">
        <v>2058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2986</v>
      </c>
      <c r="J1536" s="25">
        <v>1</v>
      </c>
      <c r="K1536" s="25">
        <v>1</v>
      </c>
      <c r="L1536" s="25">
        <f t="shared" si="246"/>
        <v>0</v>
      </c>
      <c r="M1536" s="25" t="s">
        <v>2119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2055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x14ac:dyDescent="0.25">
      <c r="A1537" s="25">
        <f t="shared" si="251"/>
        <v>1534</v>
      </c>
      <c r="B1537" s="25" t="s">
        <v>2058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2142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2055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x14ac:dyDescent="0.25">
      <c r="A1538" s="25">
        <f t="shared" si="251"/>
        <v>1535</v>
      </c>
      <c r="B1538" s="25" t="s">
        <v>2058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2987</v>
      </c>
      <c r="J1538" s="25">
        <v>2</v>
      </c>
      <c r="K1538" s="25">
        <v>2</v>
      </c>
      <c r="L1538" s="25">
        <f t="shared" si="246"/>
        <v>0</v>
      </c>
      <c r="M1538" s="25" t="s">
        <v>2142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2055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x14ac:dyDescent="0.25">
      <c r="A1539" s="25">
        <f t="shared" si="251"/>
        <v>1536</v>
      </c>
      <c r="B1539" s="25" t="s">
        <v>2058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2988</v>
      </c>
      <c r="J1539" s="25">
        <v>1</v>
      </c>
      <c r="K1539" s="25">
        <v>1</v>
      </c>
      <c r="L1539" s="25">
        <f t="shared" si="246"/>
        <v>0</v>
      </c>
      <c r="M1539" s="25" t="s">
        <v>2142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2055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x14ac:dyDescent="0.25">
      <c r="A1540" s="25">
        <f t="shared" si="251"/>
        <v>1537</v>
      </c>
      <c r="B1540" s="25" t="s">
        <v>2058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2989</v>
      </c>
      <c r="J1540" s="25">
        <v>1</v>
      </c>
      <c r="K1540" s="25">
        <v>1</v>
      </c>
      <c r="L1540" s="25">
        <f t="shared" si="246"/>
        <v>0</v>
      </c>
      <c r="M1540" s="25" t="s">
        <v>2142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2055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x14ac:dyDescent="0.25">
      <c r="A1541" s="25">
        <f t="shared" si="251"/>
        <v>1538</v>
      </c>
      <c r="B1541" s="25" t="s">
        <v>2058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2990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2142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2055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x14ac:dyDescent="0.25">
      <c r="A1542" s="25">
        <f t="shared" si="251"/>
        <v>1539</v>
      </c>
      <c r="B1542" s="25" t="s">
        <v>2058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2991</v>
      </c>
      <c r="J1542" s="25">
        <v>1</v>
      </c>
      <c r="K1542" s="25">
        <v>1</v>
      </c>
      <c r="L1542" s="25">
        <f t="shared" si="253"/>
        <v>0</v>
      </c>
      <c r="M1542" s="25" t="s">
        <v>2142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2055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x14ac:dyDescent="0.25">
      <c r="A1543" s="25">
        <f t="shared" si="251"/>
        <v>1540</v>
      </c>
      <c r="B1543" s="25" t="s">
        <v>2058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2114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2055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x14ac:dyDescent="0.25">
      <c r="A1544" s="25">
        <f t="shared" ref="A1544:A1607" si="258">A1543+1</f>
        <v>1541</v>
      </c>
      <c r="B1544" s="25" t="s">
        <v>2058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2120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2056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x14ac:dyDescent="0.25">
      <c r="A1545" s="25">
        <f t="shared" si="258"/>
        <v>1542</v>
      </c>
      <c r="B1545" s="25" t="s">
        <v>2058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2947</v>
      </c>
      <c r="J1545" s="25">
        <v>1</v>
      </c>
      <c r="K1545" s="25">
        <v>1</v>
      </c>
      <c r="L1545" s="25">
        <f t="shared" si="253"/>
        <v>0</v>
      </c>
      <c r="M1545" s="25" t="s">
        <v>2107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2056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x14ac:dyDescent="0.25">
      <c r="A1546" s="25">
        <f t="shared" si="258"/>
        <v>1543</v>
      </c>
      <c r="B1546" s="25" t="s">
        <v>2058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2794</v>
      </c>
      <c r="J1546" s="25">
        <v>1</v>
      </c>
      <c r="K1546" s="25">
        <v>1</v>
      </c>
      <c r="L1546" s="25">
        <f t="shared" si="253"/>
        <v>0</v>
      </c>
      <c r="M1546" s="25" t="s">
        <v>2143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2057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x14ac:dyDescent="0.25">
      <c r="A1547" s="25">
        <f t="shared" si="258"/>
        <v>1544</v>
      </c>
      <c r="B1547" s="25" t="s">
        <v>2058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2992</v>
      </c>
      <c r="J1547" s="25">
        <v>1</v>
      </c>
      <c r="K1547" s="25">
        <v>1</v>
      </c>
      <c r="L1547" s="25">
        <f t="shared" si="253"/>
        <v>0</v>
      </c>
      <c r="M1547" s="25" t="s">
        <v>2142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2055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x14ac:dyDescent="0.25">
      <c r="A1548" s="25">
        <f t="shared" si="258"/>
        <v>1545</v>
      </c>
      <c r="B1548" s="25" t="s">
        <v>2058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2993</v>
      </c>
      <c r="J1548" s="25">
        <v>1</v>
      </c>
      <c r="K1548" s="25">
        <v>1</v>
      </c>
      <c r="L1548" s="25">
        <f t="shared" si="253"/>
        <v>0</v>
      </c>
      <c r="M1548" s="25" t="s">
        <v>2142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2055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x14ac:dyDescent="0.25">
      <c r="A1549" s="25">
        <f t="shared" si="258"/>
        <v>1546</v>
      </c>
      <c r="B1549" s="25" t="s">
        <v>2058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2142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2055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x14ac:dyDescent="0.25">
      <c r="A1550" s="25">
        <f t="shared" si="258"/>
        <v>1547</v>
      </c>
      <c r="B1550" s="25" t="s">
        <v>2058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2994</v>
      </c>
      <c r="J1550" s="25">
        <v>2</v>
      </c>
      <c r="K1550" s="25">
        <v>2</v>
      </c>
      <c r="L1550" s="25">
        <f t="shared" si="253"/>
        <v>0</v>
      </c>
      <c r="M1550" s="25" t="s">
        <v>2116</v>
      </c>
      <c r="N1550" s="34">
        <v>45866</v>
      </c>
      <c r="O1550" s="41">
        <v>21483</v>
      </c>
      <c r="P1550" s="25" t="s">
        <v>2177</v>
      </c>
      <c r="Q1550" s="25">
        <v>58153727203</v>
      </c>
      <c r="R1550" s="25" t="s">
        <v>40</v>
      </c>
      <c r="S1550" s="3" t="s">
        <v>2055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x14ac:dyDescent="0.25">
      <c r="A1551" s="25">
        <f t="shared" si="258"/>
        <v>1548</v>
      </c>
      <c r="B1551" s="25" t="s">
        <v>2058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2995</v>
      </c>
      <c r="J1551" s="25">
        <v>1</v>
      </c>
      <c r="K1551" s="25">
        <v>1</v>
      </c>
      <c r="L1551" s="25">
        <f t="shared" si="253"/>
        <v>0</v>
      </c>
      <c r="M1551" s="25" t="s">
        <v>2128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2055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x14ac:dyDescent="0.25">
      <c r="A1552" s="25">
        <f t="shared" si="258"/>
        <v>1549</v>
      </c>
      <c r="B1552" s="25" t="s">
        <v>2058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2996</v>
      </c>
      <c r="J1552" s="25">
        <v>2</v>
      </c>
      <c r="K1552" s="25">
        <v>2</v>
      </c>
      <c r="L1552" s="25">
        <f t="shared" si="253"/>
        <v>0</v>
      </c>
      <c r="M1552" s="25" t="s">
        <v>2116</v>
      </c>
      <c r="N1552" s="34">
        <v>45866</v>
      </c>
      <c r="O1552" s="41">
        <v>78988</v>
      </c>
      <c r="P1552" s="25" t="s">
        <v>2177</v>
      </c>
      <c r="Q1552" s="25">
        <v>58153727203</v>
      </c>
      <c r="R1552" s="25" t="s">
        <v>40</v>
      </c>
      <c r="S1552" s="3" t="s">
        <v>2055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x14ac:dyDescent="0.25">
      <c r="A1553" s="25">
        <f t="shared" si="258"/>
        <v>1550</v>
      </c>
      <c r="B1553" s="25" t="s">
        <v>2058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2997</v>
      </c>
      <c r="J1553" s="25">
        <v>1</v>
      </c>
      <c r="K1553" s="25">
        <v>1</v>
      </c>
      <c r="L1553" s="25">
        <f t="shared" si="253"/>
        <v>0</v>
      </c>
      <c r="M1553" s="25" t="s">
        <v>2099</v>
      </c>
      <c r="N1553" s="34">
        <v>45868</v>
      </c>
      <c r="O1553" s="41">
        <v>14703.3</v>
      </c>
      <c r="P1553" s="25" t="s">
        <v>1054</v>
      </c>
      <c r="Q1553" s="25" t="s">
        <v>2077</v>
      </c>
      <c r="R1553" s="25" t="s">
        <v>637</v>
      </c>
      <c r="S1553" s="3" t="s">
        <v>2055</v>
      </c>
      <c r="T1553" s="42" t="s">
        <v>2100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x14ac:dyDescent="0.25">
      <c r="A1554" s="25">
        <f t="shared" si="258"/>
        <v>1551</v>
      </c>
      <c r="B1554" s="25" t="s">
        <v>2058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2998</v>
      </c>
      <c r="J1554" s="25">
        <v>4</v>
      </c>
      <c r="K1554" s="25">
        <v>4</v>
      </c>
      <c r="L1554" s="25">
        <f t="shared" si="253"/>
        <v>0</v>
      </c>
      <c r="M1554" s="25" t="s">
        <v>2097</v>
      </c>
      <c r="N1554" s="34">
        <v>45868</v>
      </c>
      <c r="O1554" s="41">
        <v>56448</v>
      </c>
      <c r="P1554" s="25" t="s">
        <v>208</v>
      </c>
      <c r="Q1554" s="25" t="s">
        <v>2077</v>
      </c>
      <c r="R1554" s="25" t="s">
        <v>637</v>
      </c>
      <c r="S1554" s="3" t="s">
        <v>2056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x14ac:dyDescent="0.25">
      <c r="A1555" s="25">
        <f t="shared" si="258"/>
        <v>1552</v>
      </c>
      <c r="B1555" s="25" t="s">
        <v>2058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2998</v>
      </c>
      <c r="J1555" s="25">
        <v>1</v>
      </c>
      <c r="K1555" s="25">
        <v>1</v>
      </c>
      <c r="L1555" s="25">
        <f t="shared" si="253"/>
        <v>0</v>
      </c>
      <c r="M1555" s="25" t="s">
        <v>2131</v>
      </c>
      <c r="N1555" s="34">
        <v>45867</v>
      </c>
      <c r="O1555" s="41">
        <v>26565</v>
      </c>
      <c r="P1555" s="25" t="s">
        <v>2154</v>
      </c>
      <c r="Q1555" s="25">
        <v>58153777964</v>
      </c>
      <c r="R1555" s="25" t="s">
        <v>40</v>
      </c>
      <c r="S1555" s="3" t="s">
        <v>2056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x14ac:dyDescent="0.25">
      <c r="A1556" s="25">
        <f t="shared" si="258"/>
        <v>1553</v>
      </c>
      <c r="B1556" s="25" t="s">
        <v>2058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2999</v>
      </c>
      <c r="J1556" s="25">
        <v>1</v>
      </c>
      <c r="K1556" s="25">
        <v>1</v>
      </c>
      <c r="L1556" s="25">
        <f t="shared" si="253"/>
        <v>0</v>
      </c>
      <c r="M1556" s="25" t="s">
        <v>2129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2056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x14ac:dyDescent="0.25">
      <c r="A1557" s="25">
        <f t="shared" si="258"/>
        <v>1554</v>
      </c>
      <c r="B1557" s="25" t="s">
        <v>2058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3000</v>
      </c>
      <c r="J1557" s="25">
        <v>1</v>
      </c>
      <c r="K1557" s="25">
        <v>1</v>
      </c>
      <c r="L1557" s="25">
        <f t="shared" si="253"/>
        <v>0</v>
      </c>
      <c r="M1557" s="25" t="s">
        <v>2136</v>
      </c>
      <c r="N1557" s="34">
        <v>45867</v>
      </c>
      <c r="O1557" s="41">
        <v>35045.5</v>
      </c>
      <c r="P1557" s="25" t="s">
        <v>26</v>
      </c>
      <c r="Q1557" s="25" t="s">
        <v>2087</v>
      </c>
      <c r="R1557" s="25" t="s">
        <v>40</v>
      </c>
      <c r="S1557" s="3" t="s">
        <v>2056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x14ac:dyDescent="0.25">
      <c r="A1558" s="25">
        <f t="shared" si="258"/>
        <v>1555</v>
      </c>
      <c r="B1558" s="25" t="s">
        <v>2058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3001</v>
      </c>
      <c r="J1558" s="25">
        <v>1</v>
      </c>
      <c r="K1558" s="25">
        <v>1</v>
      </c>
      <c r="L1558" s="25">
        <f t="shared" si="253"/>
        <v>0</v>
      </c>
      <c r="M1558" s="25" t="s">
        <v>2117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2055</v>
      </c>
      <c r="T1558" s="42" t="s">
        <v>2085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x14ac:dyDescent="0.25">
      <c r="A1559" s="25">
        <f t="shared" si="258"/>
        <v>1556</v>
      </c>
      <c r="B1559" s="25" t="s">
        <v>2058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3002</v>
      </c>
      <c r="J1559" s="25">
        <v>1</v>
      </c>
      <c r="K1559" s="25">
        <v>1</v>
      </c>
      <c r="L1559" s="25">
        <f t="shared" si="253"/>
        <v>0</v>
      </c>
      <c r="M1559" s="25" t="s">
        <v>2117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2055</v>
      </c>
      <c r="T1559" s="42" t="s">
        <v>2085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x14ac:dyDescent="0.25">
      <c r="A1560" s="25">
        <f t="shared" si="258"/>
        <v>1557</v>
      </c>
      <c r="B1560" s="25" t="s">
        <v>2058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3003</v>
      </c>
      <c r="J1560" s="25">
        <v>1</v>
      </c>
      <c r="K1560" s="25">
        <v>1</v>
      </c>
      <c r="L1560" s="25">
        <f t="shared" si="253"/>
        <v>0</v>
      </c>
      <c r="M1560" s="25" t="s">
        <v>2117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2055</v>
      </c>
      <c r="T1560" s="42" t="s">
        <v>2085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x14ac:dyDescent="0.25">
      <c r="A1561" s="25">
        <f t="shared" si="258"/>
        <v>1558</v>
      </c>
      <c r="B1561" s="25" t="s">
        <v>2058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3004</v>
      </c>
      <c r="J1561" s="25">
        <v>1</v>
      </c>
      <c r="K1561" s="25">
        <v>1</v>
      </c>
      <c r="L1561" s="25">
        <f t="shared" si="253"/>
        <v>0</v>
      </c>
      <c r="M1561" s="25" t="s">
        <v>2117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2055</v>
      </c>
      <c r="T1561" s="42" t="s">
        <v>2085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x14ac:dyDescent="0.25">
      <c r="A1562" s="25">
        <f t="shared" si="258"/>
        <v>1559</v>
      </c>
      <c r="B1562" s="25" t="s">
        <v>2058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3005</v>
      </c>
      <c r="J1562" s="25">
        <v>1</v>
      </c>
      <c r="K1562" s="25">
        <v>1</v>
      </c>
      <c r="L1562" s="25">
        <f t="shared" si="253"/>
        <v>0</v>
      </c>
      <c r="M1562" s="25" t="s">
        <v>2117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2055</v>
      </c>
      <c r="T1562" s="42" t="s">
        <v>2085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x14ac:dyDescent="0.25">
      <c r="A1563" s="25">
        <f t="shared" si="258"/>
        <v>1560</v>
      </c>
      <c r="B1563" s="25" t="s">
        <v>2058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3006</v>
      </c>
      <c r="J1563" s="25">
        <v>1</v>
      </c>
      <c r="K1563" s="25">
        <v>1</v>
      </c>
      <c r="L1563" s="25">
        <f t="shared" si="253"/>
        <v>0</v>
      </c>
      <c r="M1563" s="25" t="s">
        <v>2117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2055</v>
      </c>
      <c r="T1563" s="42" t="s">
        <v>2085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x14ac:dyDescent="0.25">
      <c r="A1564" s="25">
        <f t="shared" si="258"/>
        <v>1561</v>
      </c>
      <c r="B1564" s="25" t="s">
        <v>2058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3007</v>
      </c>
      <c r="J1564" s="25">
        <v>1</v>
      </c>
      <c r="K1564" s="25">
        <v>1</v>
      </c>
      <c r="L1564" s="25">
        <f t="shared" si="253"/>
        <v>0</v>
      </c>
      <c r="M1564" s="25" t="s">
        <v>2117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2055</v>
      </c>
      <c r="T1564" s="42" t="s">
        <v>2085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x14ac:dyDescent="0.25">
      <c r="A1565" s="25">
        <f t="shared" si="258"/>
        <v>1562</v>
      </c>
      <c r="B1565" s="25" t="s">
        <v>2058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3008</v>
      </c>
      <c r="J1565" s="25">
        <v>1</v>
      </c>
      <c r="K1565" s="25">
        <v>1</v>
      </c>
      <c r="L1565" s="25">
        <f t="shared" si="253"/>
        <v>0</v>
      </c>
      <c r="M1565" s="25" t="s">
        <v>2117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2055</v>
      </c>
      <c r="T1565" s="42" t="s">
        <v>2085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x14ac:dyDescent="0.25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2059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2126</v>
      </c>
      <c r="N1566" s="34">
        <v>45866</v>
      </c>
      <c r="O1566" s="41">
        <v>60480</v>
      </c>
      <c r="P1566" s="25" t="s">
        <v>2076</v>
      </c>
      <c r="Q1566" s="25" t="s">
        <v>2077</v>
      </c>
      <c r="R1566" s="25" t="s">
        <v>637</v>
      </c>
      <c r="S1566" s="3" t="s">
        <v>2055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x14ac:dyDescent="0.25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2060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2126</v>
      </c>
      <c r="N1567" s="34">
        <v>45866</v>
      </c>
      <c r="O1567" s="41">
        <v>48488</v>
      </c>
      <c r="P1567" s="25" t="s">
        <v>2076</v>
      </c>
      <c r="Q1567" s="25" t="s">
        <v>2077</v>
      </c>
      <c r="R1567" s="25" t="s">
        <v>637</v>
      </c>
      <c r="S1567" s="3" t="s">
        <v>2055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x14ac:dyDescent="0.25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2061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2126</v>
      </c>
      <c r="N1568" s="34">
        <v>45866</v>
      </c>
      <c r="O1568" s="41">
        <v>58480</v>
      </c>
      <c r="P1568" s="25" t="s">
        <v>2076</v>
      </c>
      <c r="Q1568" s="25" t="s">
        <v>2077</v>
      </c>
      <c r="R1568" s="25" t="s">
        <v>637</v>
      </c>
      <c r="S1568" s="3" t="s">
        <v>2055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x14ac:dyDescent="0.25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2062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2126</v>
      </c>
      <c r="N1569" s="34">
        <v>45866</v>
      </c>
      <c r="O1569" s="41">
        <v>74072</v>
      </c>
      <c r="P1569" s="25" t="s">
        <v>2076</v>
      </c>
      <c r="Q1569" s="25" t="s">
        <v>2077</v>
      </c>
      <c r="R1569" s="25" t="s">
        <v>637</v>
      </c>
      <c r="S1569" s="3" t="s">
        <v>2055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x14ac:dyDescent="0.25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2063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2126</v>
      </c>
      <c r="N1570" s="34">
        <v>45866</v>
      </c>
      <c r="O1570" s="41">
        <v>58480</v>
      </c>
      <c r="P1570" s="25" t="s">
        <v>2076</v>
      </c>
      <c r="Q1570" s="25" t="s">
        <v>2077</v>
      </c>
      <c r="R1570" s="25" t="s">
        <v>637</v>
      </c>
      <c r="S1570" s="3" t="s">
        <v>2055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x14ac:dyDescent="0.25">
      <c r="A1571" s="25">
        <f t="shared" si="258"/>
        <v>1568</v>
      </c>
      <c r="B1571" s="25" t="s">
        <v>2068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2064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2144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2055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x14ac:dyDescent="0.25">
      <c r="A1572" s="25">
        <f t="shared" si="258"/>
        <v>1569</v>
      </c>
      <c r="B1572" s="25" t="s">
        <v>2068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2065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2144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2055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x14ac:dyDescent="0.25">
      <c r="A1573" s="25">
        <f t="shared" si="258"/>
        <v>1570</v>
      </c>
      <c r="B1573" s="25" t="s">
        <v>2068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2066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2144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2055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x14ac:dyDescent="0.25">
      <c r="A1574" s="25">
        <f t="shared" si="258"/>
        <v>1571</v>
      </c>
      <c r="B1574" s="25" t="s">
        <v>2069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2067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2436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x14ac:dyDescent="0.25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4136</v>
      </c>
      <c r="J1575" s="25">
        <v>1</v>
      </c>
      <c r="K1575" s="25">
        <v>1</v>
      </c>
      <c r="L1575" s="25">
        <f t="shared" si="253"/>
        <v>0</v>
      </c>
      <c r="M1575" s="25" t="s">
        <v>2093</v>
      </c>
      <c r="N1575" s="34">
        <v>45868</v>
      </c>
      <c r="O1575" s="41">
        <v>48877.5</v>
      </c>
      <c r="P1575" s="25" t="s">
        <v>2075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x14ac:dyDescent="0.25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2092</v>
      </c>
      <c r="I1576" s="25" t="s">
        <v>4376</v>
      </c>
      <c r="J1576" s="25">
        <v>1</v>
      </c>
      <c r="K1576" s="25">
        <v>1</v>
      </c>
      <c r="L1576" s="25">
        <f t="shared" si="253"/>
        <v>0</v>
      </c>
      <c r="M1576" s="25" t="s">
        <v>2093</v>
      </c>
      <c r="N1576" s="34">
        <v>45868</v>
      </c>
      <c r="O1576" s="41">
        <v>12642</v>
      </c>
      <c r="P1576" s="25" t="s">
        <v>2075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x14ac:dyDescent="0.25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4361</v>
      </c>
      <c r="J1577" s="25">
        <v>1</v>
      </c>
      <c r="K1577" s="25">
        <v>1</v>
      </c>
      <c r="L1577" s="25">
        <f t="shared" si="253"/>
        <v>0</v>
      </c>
      <c r="M1577" s="25" t="s">
        <v>2436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x14ac:dyDescent="0.25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2070</v>
      </c>
      <c r="I1578" s="25" t="s">
        <v>4377</v>
      </c>
      <c r="J1578" s="25">
        <v>1</v>
      </c>
      <c r="K1578" s="25">
        <v>1</v>
      </c>
      <c r="L1578" s="25">
        <f t="shared" si="253"/>
        <v>0</v>
      </c>
      <c r="M1578" s="25" t="s">
        <v>2340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x14ac:dyDescent="0.25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2146</v>
      </c>
      <c r="N1579" s="34">
        <v>45867</v>
      </c>
      <c r="O1579" s="41">
        <v>17272.5</v>
      </c>
      <c r="P1579" s="25" t="s">
        <v>2071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x14ac:dyDescent="0.25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2072</v>
      </c>
      <c r="I1580" s="25" t="s">
        <v>4139</v>
      </c>
      <c r="J1580" s="25">
        <v>1</v>
      </c>
      <c r="K1580" s="25">
        <v>1</v>
      </c>
      <c r="L1580" s="25">
        <f t="shared" si="253"/>
        <v>0</v>
      </c>
      <c r="M1580" s="25" t="s">
        <v>2147</v>
      </c>
      <c r="N1580" s="34">
        <v>45867</v>
      </c>
      <c r="O1580" s="41">
        <v>150582.6</v>
      </c>
      <c r="P1580" s="25" t="s">
        <v>2051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Pune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x14ac:dyDescent="0.25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2073</v>
      </c>
      <c r="I1581" s="25" t="s">
        <v>4140</v>
      </c>
      <c r="J1581" s="25">
        <v>1</v>
      </c>
      <c r="K1581" s="25">
        <v>1</v>
      </c>
      <c r="L1581" s="25">
        <f t="shared" si="253"/>
        <v>0</v>
      </c>
      <c r="M1581" s="25" t="s">
        <v>2147</v>
      </c>
      <c r="N1581" s="34">
        <v>45867</v>
      </c>
      <c r="O1581" s="41">
        <v>238975.8</v>
      </c>
      <c r="P1581" s="25" t="s">
        <v>2051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Pune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x14ac:dyDescent="0.25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2074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2094</v>
      </c>
      <c r="N1582" s="34">
        <v>45868</v>
      </c>
      <c r="O1582" s="41">
        <v>17500</v>
      </c>
      <c r="P1582" s="25" t="s">
        <v>2075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2535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x14ac:dyDescent="0.25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2080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2742</v>
      </c>
      <c r="N1583" s="34">
        <v>45896</v>
      </c>
      <c r="O1583" s="41">
        <v>16856.25</v>
      </c>
      <c r="P1583" s="25" t="s">
        <v>625</v>
      </c>
      <c r="Q1583" s="25" t="s">
        <v>2077</v>
      </c>
      <c r="R1583" s="25" t="s">
        <v>637</v>
      </c>
      <c r="S1583" s="3">
        <v>-20</v>
      </c>
      <c r="T1583" s="42"/>
      <c r="U1583" s="25" t="s">
        <v>2083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x14ac:dyDescent="0.25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2081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2742</v>
      </c>
      <c r="N1584" s="34">
        <v>45896</v>
      </c>
      <c r="O1584" s="41">
        <v>18356.25</v>
      </c>
      <c r="P1584" s="25" t="s">
        <v>625</v>
      </c>
      <c r="Q1584" s="25" t="s">
        <v>2077</v>
      </c>
      <c r="R1584" s="25" t="s">
        <v>637</v>
      </c>
      <c r="S1584" s="3">
        <v>-20</v>
      </c>
      <c r="T1584" s="42"/>
      <c r="U1584" s="25" t="s">
        <v>2083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x14ac:dyDescent="0.25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2082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2742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2083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x14ac:dyDescent="0.25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2089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2304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2785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x14ac:dyDescent="0.25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2089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2305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2785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x14ac:dyDescent="0.25">
      <c r="A1588" s="25">
        <f t="shared" si="258"/>
        <v>1585</v>
      </c>
      <c r="B1588" s="49" t="s">
        <v>2348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2155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2231</v>
      </c>
      <c r="N1588" s="34">
        <v>45871</v>
      </c>
      <c r="O1588" s="41">
        <v>4290</v>
      </c>
      <c r="P1588" s="25" t="s">
        <v>180</v>
      </c>
      <c r="Q1588" s="25" t="s">
        <v>2077</v>
      </c>
      <c r="R1588" s="25" t="s">
        <v>637</v>
      </c>
      <c r="S1588" s="3">
        <v>-20</v>
      </c>
      <c r="T1588" s="42" t="s">
        <v>2230</v>
      </c>
      <c r="U1588" s="25" t="s">
        <v>2023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x14ac:dyDescent="0.25">
      <c r="A1589" s="25">
        <f t="shared" si="258"/>
        <v>1586</v>
      </c>
      <c r="B1589" s="49" t="s">
        <v>2348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2156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2231</v>
      </c>
      <c r="N1589" s="34">
        <v>45871</v>
      </c>
      <c r="O1589" s="41">
        <v>2369.25</v>
      </c>
      <c r="P1589" s="25" t="s">
        <v>180</v>
      </c>
      <c r="Q1589" s="25" t="s">
        <v>2077</v>
      </c>
      <c r="R1589" s="25" t="s">
        <v>637</v>
      </c>
      <c r="S1589" s="3">
        <v>-20</v>
      </c>
      <c r="T1589" s="42" t="s">
        <v>2230</v>
      </c>
      <c r="U1589" s="25" t="s">
        <v>2023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x14ac:dyDescent="0.25">
      <c r="A1590" s="25">
        <f t="shared" si="258"/>
        <v>1587</v>
      </c>
      <c r="B1590" s="49" t="s">
        <v>2348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2157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2231</v>
      </c>
      <c r="N1590" s="34">
        <v>45871</v>
      </c>
      <c r="O1590" s="41">
        <v>812.5</v>
      </c>
      <c r="P1590" s="25" t="s">
        <v>180</v>
      </c>
      <c r="Q1590" s="25" t="s">
        <v>2077</v>
      </c>
      <c r="R1590" s="25" t="s">
        <v>637</v>
      </c>
      <c r="S1590" s="3">
        <v>4</v>
      </c>
      <c r="T1590" s="42" t="s">
        <v>2230</v>
      </c>
      <c r="U1590" s="25" t="s">
        <v>2023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x14ac:dyDescent="0.25">
      <c r="A1591" s="25">
        <f t="shared" si="258"/>
        <v>1588</v>
      </c>
      <c r="B1591" s="25" t="s">
        <v>2163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3009</v>
      </c>
      <c r="J1591" s="25">
        <v>1</v>
      </c>
      <c r="K1591" s="25">
        <v>1</v>
      </c>
      <c r="L1591" s="25">
        <f t="shared" si="253"/>
        <v>0</v>
      </c>
      <c r="M1591" s="25" t="s">
        <v>2235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x14ac:dyDescent="0.25">
      <c r="A1592" s="25">
        <f t="shared" si="258"/>
        <v>1589</v>
      </c>
      <c r="B1592" s="25" t="s">
        <v>2163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2817</v>
      </c>
      <c r="J1592" s="25">
        <v>1</v>
      </c>
      <c r="K1592" s="25">
        <v>1</v>
      </c>
      <c r="L1592" s="25">
        <f t="shared" si="253"/>
        <v>0</v>
      </c>
      <c r="M1592" s="25" t="s">
        <v>2198</v>
      </c>
      <c r="N1592" s="34">
        <v>45871</v>
      </c>
      <c r="O1592" s="41">
        <v>21297</v>
      </c>
      <c r="P1592" s="25" t="s">
        <v>2051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Pune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x14ac:dyDescent="0.25">
      <c r="A1593" s="25">
        <f t="shared" si="258"/>
        <v>1590</v>
      </c>
      <c r="B1593" s="25" t="s">
        <v>2163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3010</v>
      </c>
      <c r="J1593" s="25">
        <v>1</v>
      </c>
      <c r="K1593" s="25">
        <v>1</v>
      </c>
      <c r="L1593" s="25">
        <f t="shared" si="253"/>
        <v>0</v>
      </c>
      <c r="M1593" s="25" t="s">
        <v>2357</v>
      </c>
      <c r="N1593" s="34">
        <v>45881</v>
      </c>
      <c r="O1593" s="41">
        <v>19731.5</v>
      </c>
      <c r="P1593" s="25" t="s">
        <v>30</v>
      </c>
      <c r="Q1593" s="25" t="s">
        <v>2077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x14ac:dyDescent="0.25">
      <c r="A1594" s="25">
        <f t="shared" si="258"/>
        <v>1591</v>
      </c>
      <c r="B1594" s="25" t="s">
        <v>2163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2198</v>
      </c>
      <c r="N1594" s="34">
        <v>45871</v>
      </c>
      <c r="O1594" s="41">
        <v>18228</v>
      </c>
      <c r="P1594" s="25" t="s">
        <v>2051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Pune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x14ac:dyDescent="0.25">
      <c r="A1595" s="25">
        <f t="shared" si="258"/>
        <v>1592</v>
      </c>
      <c r="B1595" s="25" t="s">
        <v>2163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3011</v>
      </c>
      <c r="J1595" s="25">
        <v>2</v>
      </c>
      <c r="K1595" s="25">
        <v>2</v>
      </c>
      <c r="L1595" s="25">
        <f t="shared" si="253"/>
        <v>0</v>
      </c>
      <c r="M1595" s="25" t="s">
        <v>2198</v>
      </c>
      <c r="N1595" s="34">
        <v>45871</v>
      </c>
      <c r="O1595" s="41">
        <v>39990</v>
      </c>
      <c r="P1595" s="25" t="s">
        <v>2051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Pune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x14ac:dyDescent="0.25">
      <c r="A1596" s="25">
        <f t="shared" si="258"/>
        <v>1593</v>
      </c>
      <c r="B1596" s="25" t="s">
        <v>2163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2184</v>
      </c>
      <c r="N1596" s="34">
        <v>45871</v>
      </c>
      <c r="O1596" s="41">
        <v>46965</v>
      </c>
      <c r="P1596" s="25" t="s">
        <v>2054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x14ac:dyDescent="0.25">
      <c r="A1597" s="25">
        <f t="shared" si="258"/>
        <v>1594</v>
      </c>
      <c r="B1597" s="25" t="s">
        <v>2163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3012</v>
      </c>
      <c r="J1597" s="25">
        <v>1</v>
      </c>
      <c r="K1597" s="25">
        <v>1</v>
      </c>
      <c r="L1597" s="25">
        <f t="shared" si="253"/>
        <v>0</v>
      </c>
      <c r="M1597" s="25" t="s">
        <v>2179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x14ac:dyDescent="0.25">
      <c r="A1598" s="25">
        <f t="shared" si="258"/>
        <v>1595</v>
      </c>
      <c r="B1598" s="25" t="s">
        <v>2163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3013</v>
      </c>
      <c r="J1598" s="25">
        <v>1</v>
      </c>
      <c r="K1598" s="25">
        <v>1</v>
      </c>
      <c r="L1598" s="25">
        <f t="shared" si="253"/>
        <v>0</v>
      </c>
      <c r="M1598" s="25" t="s">
        <v>2235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x14ac:dyDescent="0.25">
      <c r="A1599" s="25">
        <f t="shared" si="258"/>
        <v>1596</v>
      </c>
      <c r="B1599" s="25" t="s">
        <v>2163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3014</v>
      </c>
      <c r="J1599" s="25">
        <v>2</v>
      </c>
      <c r="K1599" s="25">
        <v>2</v>
      </c>
      <c r="L1599" s="25">
        <f t="shared" si="253"/>
        <v>0</v>
      </c>
      <c r="M1599" s="25" t="s">
        <v>2179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x14ac:dyDescent="0.25">
      <c r="A1600" s="25">
        <f t="shared" si="258"/>
        <v>1597</v>
      </c>
      <c r="B1600" s="25" t="s">
        <v>2163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3015</v>
      </c>
      <c r="J1600" s="25">
        <v>2</v>
      </c>
      <c r="K1600" s="25">
        <v>2</v>
      </c>
      <c r="L1600" s="25">
        <f t="shared" si="253"/>
        <v>0</v>
      </c>
      <c r="M1600" s="25" t="s">
        <v>2179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x14ac:dyDescent="0.25">
      <c r="A1601" s="25">
        <f t="shared" si="258"/>
        <v>1598</v>
      </c>
      <c r="B1601" s="25" t="s">
        <v>2163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3016</v>
      </c>
      <c r="J1601" s="25">
        <v>1</v>
      </c>
      <c r="K1601" s="25">
        <v>1</v>
      </c>
      <c r="L1601" s="25">
        <f t="shared" si="253"/>
        <v>0</v>
      </c>
      <c r="M1601" s="25" t="s">
        <v>2179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x14ac:dyDescent="0.25">
      <c r="A1602" s="25">
        <f t="shared" si="258"/>
        <v>1599</v>
      </c>
      <c r="B1602" s="25" t="s">
        <v>2163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3017</v>
      </c>
      <c r="J1602" s="25">
        <v>1</v>
      </c>
      <c r="K1602" s="25">
        <v>1</v>
      </c>
      <c r="L1602" s="25">
        <f t="shared" si="253"/>
        <v>0</v>
      </c>
      <c r="M1602" s="25" t="s">
        <v>2197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x14ac:dyDescent="0.25">
      <c r="A1603" s="25">
        <f t="shared" si="258"/>
        <v>1600</v>
      </c>
      <c r="B1603" s="25" t="s">
        <v>2163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3018</v>
      </c>
      <c r="J1603" s="25">
        <v>2</v>
      </c>
      <c r="K1603" s="25">
        <v>2</v>
      </c>
      <c r="L1603" s="25">
        <f t="shared" si="253"/>
        <v>0</v>
      </c>
      <c r="M1603" s="25" t="s">
        <v>2179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x14ac:dyDescent="0.25">
      <c r="A1604" s="25">
        <f t="shared" si="258"/>
        <v>1601</v>
      </c>
      <c r="B1604" s="25" t="s">
        <v>2163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3019</v>
      </c>
      <c r="J1604" s="25">
        <v>1</v>
      </c>
      <c r="K1604" s="25">
        <v>1</v>
      </c>
      <c r="L1604" s="25">
        <f t="shared" si="253"/>
        <v>0</v>
      </c>
      <c r="M1604" s="25" t="s">
        <v>2197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x14ac:dyDescent="0.25">
      <c r="A1605" s="25">
        <f t="shared" si="258"/>
        <v>1602</v>
      </c>
      <c r="B1605" s="25" t="s">
        <v>2163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2239</v>
      </c>
      <c r="N1605" s="34">
        <v>45873</v>
      </c>
      <c r="O1605" s="41">
        <v>5285.5</v>
      </c>
      <c r="P1605" s="25" t="s">
        <v>1054</v>
      </c>
      <c r="Q1605" s="25" t="s">
        <v>2077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x14ac:dyDescent="0.25">
      <c r="A1606" s="25">
        <f t="shared" si="258"/>
        <v>1603</v>
      </c>
      <c r="B1606" s="25" t="s">
        <v>2163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2192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x14ac:dyDescent="0.25">
      <c r="A1607" s="25">
        <f t="shared" si="258"/>
        <v>1604</v>
      </c>
      <c r="B1607" s="25" t="s">
        <v>2163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3020</v>
      </c>
      <c r="J1607" s="25">
        <v>1</v>
      </c>
      <c r="K1607" s="25">
        <v>1</v>
      </c>
      <c r="L1607" s="25">
        <f t="shared" si="261"/>
        <v>0</v>
      </c>
      <c r="M1607" s="25" t="s">
        <v>2239</v>
      </c>
      <c r="N1607" s="34">
        <v>45873</v>
      </c>
      <c r="O1607" s="41">
        <v>32193.5</v>
      </c>
      <c r="P1607" s="25" t="s">
        <v>1054</v>
      </c>
      <c r="Q1607" s="25" t="s">
        <v>2077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x14ac:dyDescent="0.25">
      <c r="A1608" s="25">
        <f t="shared" ref="A1608:A1671" si="266">A1607+1</f>
        <v>1605</v>
      </c>
      <c r="B1608" s="25" t="s">
        <v>2163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2182</v>
      </c>
      <c r="N1608" s="34">
        <v>45871</v>
      </c>
      <c r="O1608" s="41">
        <v>31682</v>
      </c>
      <c r="P1608" s="25" t="s">
        <v>2052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x14ac:dyDescent="0.25">
      <c r="A1609" s="25">
        <f t="shared" si="266"/>
        <v>1606</v>
      </c>
      <c r="B1609" s="25" t="s">
        <v>2163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3021</v>
      </c>
      <c r="J1609" s="25">
        <v>2</v>
      </c>
      <c r="K1609" s="25">
        <v>2</v>
      </c>
      <c r="L1609" s="25">
        <f t="shared" si="261"/>
        <v>0</v>
      </c>
      <c r="M1609" s="25" t="s">
        <v>2192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x14ac:dyDescent="0.25">
      <c r="A1610" s="25">
        <f t="shared" si="266"/>
        <v>1607</v>
      </c>
      <c r="B1610" s="25" t="s">
        <v>2163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3022</v>
      </c>
      <c r="J1610" s="25">
        <v>1</v>
      </c>
      <c r="K1610" s="25">
        <v>1</v>
      </c>
      <c r="L1610" s="25">
        <f t="shared" si="261"/>
        <v>0</v>
      </c>
      <c r="M1610" s="25" t="s">
        <v>2357</v>
      </c>
      <c r="N1610" s="34">
        <v>45881</v>
      </c>
      <c r="O1610" s="41">
        <v>28124.75</v>
      </c>
      <c r="P1610" s="25" t="s">
        <v>30</v>
      </c>
      <c r="Q1610" s="25" t="s">
        <v>2077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x14ac:dyDescent="0.25">
      <c r="A1611" s="25">
        <f t="shared" si="266"/>
        <v>1608</v>
      </c>
      <c r="B1611" s="25" t="s">
        <v>2163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2192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x14ac:dyDescent="0.25">
      <c r="A1612" s="25">
        <f t="shared" si="266"/>
        <v>1609</v>
      </c>
      <c r="B1612" s="25" t="s">
        <v>2163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3023</v>
      </c>
      <c r="J1612" s="25">
        <v>2</v>
      </c>
      <c r="K1612" s="25">
        <v>2</v>
      </c>
      <c r="L1612" s="25">
        <f t="shared" si="261"/>
        <v>0</v>
      </c>
      <c r="M1612" s="25" t="s">
        <v>2192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x14ac:dyDescent="0.25">
      <c r="A1613" s="25">
        <f t="shared" si="266"/>
        <v>1610</v>
      </c>
      <c r="B1613" s="25" t="s">
        <v>2163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2181</v>
      </c>
      <c r="N1613" s="34">
        <v>45871</v>
      </c>
      <c r="O1613" s="41">
        <v>39432</v>
      </c>
      <c r="P1613" s="25" t="s">
        <v>2052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x14ac:dyDescent="0.25">
      <c r="A1614" s="25">
        <f t="shared" si="266"/>
        <v>1611</v>
      </c>
      <c r="B1614" s="25" t="s">
        <v>2163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2187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x14ac:dyDescent="0.25">
      <c r="A1615" s="25">
        <f t="shared" si="266"/>
        <v>1612</v>
      </c>
      <c r="B1615" s="25" t="s">
        <v>2163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2192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x14ac:dyDescent="0.25">
      <c r="A1616" s="25">
        <f t="shared" si="266"/>
        <v>1613</v>
      </c>
      <c r="B1616" s="25" t="s">
        <v>2163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3024</v>
      </c>
      <c r="J1616" s="25">
        <v>1</v>
      </c>
      <c r="K1616" s="25">
        <v>1</v>
      </c>
      <c r="L1616" s="25">
        <f t="shared" si="261"/>
        <v>0</v>
      </c>
      <c r="M1616" s="25" t="s">
        <v>3341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x14ac:dyDescent="0.25">
      <c r="A1617" s="25">
        <f t="shared" si="266"/>
        <v>1614</v>
      </c>
      <c r="B1617" s="25" t="s">
        <v>2163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3025</v>
      </c>
      <c r="J1617" s="25">
        <v>1</v>
      </c>
      <c r="K1617" s="25">
        <v>1</v>
      </c>
      <c r="L1617" s="25">
        <f t="shared" si="261"/>
        <v>0</v>
      </c>
      <c r="M1617" s="25" t="s">
        <v>2189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x14ac:dyDescent="0.25">
      <c r="A1618" s="25">
        <f t="shared" si="266"/>
        <v>1615</v>
      </c>
      <c r="B1618" s="25" t="s">
        <v>2163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3026</v>
      </c>
      <c r="J1618" s="25">
        <v>1</v>
      </c>
      <c r="K1618" s="25">
        <v>1</v>
      </c>
      <c r="L1618" s="25">
        <f t="shared" si="261"/>
        <v>0</v>
      </c>
      <c r="M1618" s="25" t="s">
        <v>2480</v>
      </c>
      <c r="N1618" s="34">
        <v>45890</v>
      </c>
      <c r="O1618" s="41">
        <v>15512.4</v>
      </c>
      <c r="P1618" s="25" t="s">
        <v>2162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x14ac:dyDescent="0.25">
      <c r="A1619" s="25">
        <f t="shared" si="266"/>
        <v>1616</v>
      </c>
      <c r="B1619" s="25" t="s">
        <v>2163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3027</v>
      </c>
      <c r="J1619" s="25">
        <v>1</v>
      </c>
      <c r="K1619" s="25">
        <v>1</v>
      </c>
      <c r="L1619" s="25">
        <f t="shared" si="261"/>
        <v>0</v>
      </c>
      <c r="M1619" s="25" t="s">
        <v>2235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x14ac:dyDescent="0.25">
      <c r="A1620" s="25">
        <f t="shared" si="266"/>
        <v>1617</v>
      </c>
      <c r="B1620" s="25" t="s">
        <v>2163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2309</v>
      </c>
      <c r="N1620" s="34">
        <v>45877</v>
      </c>
      <c r="O1620" s="41">
        <v>44407.5</v>
      </c>
      <c r="P1620" s="25" t="s">
        <v>902</v>
      </c>
      <c r="Q1620" s="25" t="s">
        <v>2077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x14ac:dyDescent="0.25">
      <c r="A1621" s="25">
        <f t="shared" si="266"/>
        <v>1618</v>
      </c>
      <c r="B1621" s="25" t="s">
        <v>2163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2238</v>
      </c>
      <c r="N1621" s="34">
        <v>45873</v>
      </c>
      <c r="O1621" s="41">
        <v>2821</v>
      </c>
      <c r="P1621" s="25" t="s">
        <v>118</v>
      </c>
      <c r="Q1621" s="25" t="s">
        <v>2077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x14ac:dyDescent="0.25">
      <c r="A1622" s="25">
        <f t="shared" si="266"/>
        <v>1619</v>
      </c>
      <c r="B1622" s="25" t="s">
        <v>2163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3028</v>
      </c>
      <c r="J1622" s="25">
        <v>2</v>
      </c>
      <c r="K1622" s="25">
        <v>2</v>
      </c>
      <c r="L1622" s="25">
        <f t="shared" si="261"/>
        <v>0</v>
      </c>
      <c r="M1622" s="25" t="s">
        <v>2192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x14ac:dyDescent="0.25">
      <c r="A1623" s="25">
        <f t="shared" si="266"/>
        <v>1620</v>
      </c>
      <c r="B1623" s="25" t="s">
        <v>2163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2854</v>
      </c>
      <c r="J1623" s="25">
        <v>1</v>
      </c>
      <c r="K1623" s="25">
        <v>1</v>
      </c>
      <c r="L1623" s="25">
        <f t="shared" si="261"/>
        <v>0</v>
      </c>
      <c r="M1623" s="25" t="s">
        <v>2357</v>
      </c>
      <c r="N1623" s="34">
        <v>45881</v>
      </c>
      <c r="O1623" s="41">
        <v>37843.25</v>
      </c>
      <c r="P1623" s="25" t="s">
        <v>30</v>
      </c>
      <c r="Q1623" s="25" t="s">
        <v>2077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x14ac:dyDescent="0.25">
      <c r="A1624" s="25">
        <f t="shared" si="266"/>
        <v>1621</v>
      </c>
      <c r="B1624" s="25" t="s">
        <v>2163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3029</v>
      </c>
      <c r="J1624" s="25">
        <v>1</v>
      </c>
      <c r="K1624" s="25">
        <v>1</v>
      </c>
      <c r="L1624" s="25">
        <f t="shared" si="261"/>
        <v>0</v>
      </c>
      <c r="M1624" s="25" t="s">
        <v>2480</v>
      </c>
      <c r="N1624" s="34">
        <v>45890</v>
      </c>
      <c r="O1624" s="41">
        <v>11271.6</v>
      </c>
      <c r="P1624" s="25" t="s">
        <v>2162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x14ac:dyDescent="0.25">
      <c r="A1625" s="25">
        <f t="shared" si="266"/>
        <v>1622</v>
      </c>
      <c r="B1625" s="25" t="s">
        <v>2163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3030</v>
      </c>
      <c r="J1625" s="25">
        <v>2</v>
      </c>
      <c r="K1625" s="25">
        <v>2</v>
      </c>
      <c r="L1625" s="25">
        <f t="shared" si="261"/>
        <v>0</v>
      </c>
      <c r="M1625" s="25" t="s">
        <v>2191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x14ac:dyDescent="0.25">
      <c r="A1626" s="25">
        <f t="shared" si="266"/>
        <v>1623</v>
      </c>
      <c r="B1626" s="25" t="s">
        <v>2163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2859</v>
      </c>
      <c r="J1626" s="25">
        <v>1</v>
      </c>
      <c r="K1626" s="25">
        <v>1</v>
      </c>
      <c r="L1626" s="25">
        <f t="shared" si="261"/>
        <v>0</v>
      </c>
      <c r="M1626" s="25" t="s">
        <v>2237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x14ac:dyDescent="0.25">
      <c r="A1627" s="25">
        <f t="shared" si="266"/>
        <v>1624</v>
      </c>
      <c r="B1627" s="25" t="s">
        <v>2163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2192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x14ac:dyDescent="0.25">
      <c r="A1628" s="25">
        <f t="shared" si="266"/>
        <v>1625</v>
      </c>
      <c r="B1628" s="25" t="s">
        <v>2163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3031</v>
      </c>
      <c r="J1628" s="25">
        <v>1</v>
      </c>
      <c r="K1628" s="25">
        <v>1</v>
      </c>
      <c r="L1628" s="25">
        <f t="shared" si="261"/>
        <v>0</v>
      </c>
      <c r="M1628" s="25" t="s">
        <v>2237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x14ac:dyDescent="0.25">
      <c r="A1629" s="25">
        <f t="shared" si="266"/>
        <v>1626</v>
      </c>
      <c r="B1629" s="25" t="s">
        <v>2163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3032</v>
      </c>
      <c r="J1629" s="25">
        <v>2</v>
      </c>
      <c r="K1629" s="25">
        <v>2</v>
      </c>
      <c r="L1629" s="25">
        <f t="shared" si="261"/>
        <v>0</v>
      </c>
      <c r="M1629" s="25" t="s">
        <v>2192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x14ac:dyDescent="0.25">
      <c r="A1630" s="25">
        <f t="shared" si="266"/>
        <v>1627</v>
      </c>
      <c r="B1630" s="25" t="s">
        <v>2163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3033</v>
      </c>
      <c r="J1630" s="25">
        <v>2</v>
      </c>
      <c r="K1630" s="25">
        <v>2</v>
      </c>
      <c r="L1630" s="25">
        <f t="shared" si="261"/>
        <v>0</v>
      </c>
      <c r="M1630" s="25" t="s">
        <v>2195</v>
      </c>
      <c r="N1630" s="34">
        <v>45871</v>
      </c>
      <c r="O1630" s="41">
        <v>82243</v>
      </c>
      <c r="P1630" s="25" t="s">
        <v>191</v>
      </c>
      <c r="Q1630" s="25" t="s">
        <v>2250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x14ac:dyDescent="0.25">
      <c r="A1631" s="25">
        <f t="shared" si="266"/>
        <v>1628</v>
      </c>
      <c r="B1631" s="25" t="s">
        <v>2163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3034</v>
      </c>
      <c r="J1631" s="25">
        <v>1</v>
      </c>
      <c r="K1631" s="25">
        <v>1</v>
      </c>
      <c r="L1631" s="25">
        <f t="shared" si="261"/>
        <v>0</v>
      </c>
      <c r="M1631" s="25" t="s">
        <v>3341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x14ac:dyDescent="0.25">
      <c r="A1632" s="25">
        <f t="shared" si="266"/>
        <v>1629</v>
      </c>
      <c r="B1632" s="25" t="s">
        <v>2163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3035</v>
      </c>
      <c r="J1632" s="25">
        <v>1</v>
      </c>
      <c r="K1632" s="25">
        <v>1</v>
      </c>
      <c r="L1632" s="25">
        <f t="shared" si="261"/>
        <v>0</v>
      </c>
      <c r="M1632" s="25" t="s">
        <v>2194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x14ac:dyDescent="0.25">
      <c r="A1633" s="25">
        <f t="shared" si="266"/>
        <v>1630</v>
      </c>
      <c r="B1633" s="25" t="s">
        <v>2163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3036</v>
      </c>
      <c r="J1633" s="25">
        <v>1</v>
      </c>
      <c r="K1633" s="25">
        <v>1</v>
      </c>
      <c r="L1633" s="25">
        <f t="shared" si="261"/>
        <v>0</v>
      </c>
      <c r="M1633" s="25" t="s">
        <v>2181</v>
      </c>
      <c r="N1633" s="34">
        <v>45871</v>
      </c>
      <c r="O1633" s="41">
        <v>35526</v>
      </c>
      <c r="P1633" s="25" t="s">
        <v>2052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x14ac:dyDescent="0.25">
      <c r="A1634" s="25">
        <f t="shared" si="266"/>
        <v>1631</v>
      </c>
      <c r="B1634" s="25" t="s">
        <v>2163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3037</v>
      </c>
      <c r="J1634" s="25">
        <v>2</v>
      </c>
      <c r="K1634" s="25">
        <v>2</v>
      </c>
      <c r="L1634" s="25">
        <f t="shared" si="261"/>
        <v>0</v>
      </c>
      <c r="M1634" s="25" t="s">
        <v>2181</v>
      </c>
      <c r="N1634" s="34">
        <v>45871</v>
      </c>
      <c r="O1634" s="41">
        <v>70866</v>
      </c>
      <c r="P1634" s="25" t="s">
        <v>2052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x14ac:dyDescent="0.25">
      <c r="A1635" s="25">
        <f t="shared" si="266"/>
        <v>1632</v>
      </c>
      <c r="B1635" s="25" t="s">
        <v>2163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2239</v>
      </c>
      <c r="N1635" s="34">
        <v>45873</v>
      </c>
      <c r="O1635" s="41">
        <v>15279.9</v>
      </c>
      <c r="P1635" s="25" t="s">
        <v>1054</v>
      </c>
      <c r="Q1635" s="25" t="s">
        <v>2077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x14ac:dyDescent="0.25">
      <c r="A1636" s="25">
        <f t="shared" si="266"/>
        <v>1633</v>
      </c>
      <c r="B1636" s="25" t="s">
        <v>2163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3038</v>
      </c>
      <c r="J1636" s="25">
        <v>1</v>
      </c>
      <c r="K1636" s="25">
        <v>1</v>
      </c>
      <c r="L1636" s="25">
        <f t="shared" si="261"/>
        <v>0</v>
      </c>
      <c r="M1636" s="25" t="s">
        <v>2196</v>
      </c>
      <c r="N1636" s="34">
        <v>45871</v>
      </c>
      <c r="O1636" s="41">
        <v>13562.5</v>
      </c>
      <c r="P1636" s="25" t="s">
        <v>191</v>
      </c>
      <c r="Q1636" s="25" t="s">
        <v>2250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x14ac:dyDescent="0.25">
      <c r="A1637" s="25">
        <f t="shared" si="266"/>
        <v>1634</v>
      </c>
      <c r="B1637" s="25" t="s">
        <v>2163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3039</v>
      </c>
      <c r="J1637" s="25">
        <v>2</v>
      </c>
      <c r="K1637" s="25">
        <v>2</v>
      </c>
      <c r="L1637" s="25">
        <f t="shared" si="261"/>
        <v>0</v>
      </c>
      <c r="M1637" s="25" t="s">
        <v>2191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x14ac:dyDescent="0.25">
      <c r="A1638" s="25">
        <f t="shared" si="266"/>
        <v>1635</v>
      </c>
      <c r="B1638" s="25" t="s">
        <v>2163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2847</v>
      </c>
      <c r="J1638" s="25">
        <v>2</v>
      </c>
      <c r="K1638" s="25">
        <v>2</v>
      </c>
      <c r="L1638" s="25">
        <f t="shared" si="261"/>
        <v>0</v>
      </c>
      <c r="M1638" s="25" t="s">
        <v>2192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x14ac:dyDescent="0.25">
      <c r="A1639" s="25">
        <f t="shared" si="266"/>
        <v>1636</v>
      </c>
      <c r="B1639" s="25" t="s">
        <v>2163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3040</v>
      </c>
      <c r="J1639" s="25">
        <v>1</v>
      </c>
      <c r="K1639" s="25">
        <v>1</v>
      </c>
      <c r="L1639" s="25">
        <f t="shared" si="261"/>
        <v>0</v>
      </c>
      <c r="M1639" s="25" t="s">
        <v>2235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x14ac:dyDescent="0.25">
      <c r="A1640" s="25">
        <f t="shared" si="266"/>
        <v>1637</v>
      </c>
      <c r="B1640" s="25" t="s">
        <v>2163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2871</v>
      </c>
      <c r="J1640" s="25">
        <v>2</v>
      </c>
      <c r="K1640" s="25">
        <v>2</v>
      </c>
      <c r="L1640" s="25">
        <f t="shared" si="261"/>
        <v>0</v>
      </c>
      <c r="M1640" s="25" t="s">
        <v>2191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x14ac:dyDescent="0.25">
      <c r="A1641" s="25">
        <f t="shared" si="266"/>
        <v>1638</v>
      </c>
      <c r="B1641" s="25" t="s">
        <v>2163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3041</v>
      </c>
      <c r="J1641" s="25">
        <v>1</v>
      </c>
      <c r="K1641" s="25">
        <v>1</v>
      </c>
      <c r="L1641" s="25">
        <f t="shared" si="261"/>
        <v>0</v>
      </c>
      <c r="M1641" s="25" t="s">
        <v>2179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x14ac:dyDescent="0.25">
      <c r="A1642" s="25">
        <f t="shared" si="266"/>
        <v>1639</v>
      </c>
      <c r="B1642" s="25" t="s">
        <v>2163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2879</v>
      </c>
      <c r="J1642" s="25">
        <v>1</v>
      </c>
      <c r="K1642" s="25">
        <v>1</v>
      </c>
      <c r="L1642" s="25">
        <f t="shared" si="261"/>
        <v>0</v>
      </c>
      <c r="M1642" s="25" t="s">
        <v>2182</v>
      </c>
      <c r="N1642" s="34">
        <v>45871</v>
      </c>
      <c r="O1642" s="41">
        <v>19421.5</v>
      </c>
      <c r="P1642" s="25" t="s">
        <v>2052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x14ac:dyDescent="0.25">
      <c r="A1643" s="25">
        <f t="shared" si="266"/>
        <v>1640</v>
      </c>
      <c r="B1643" s="25" t="s">
        <v>2163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3042</v>
      </c>
      <c r="J1643" s="25">
        <v>1</v>
      </c>
      <c r="K1643" s="25">
        <v>1</v>
      </c>
      <c r="L1643" s="25">
        <f t="shared" si="261"/>
        <v>0</v>
      </c>
      <c r="M1643" s="25" t="s">
        <v>2181</v>
      </c>
      <c r="N1643" s="34">
        <v>45871</v>
      </c>
      <c r="O1643" s="41">
        <v>33294</v>
      </c>
      <c r="P1643" s="25" t="s">
        <v>2052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x14ac:dyDescent="0.25">
      <c r="A1644" s="25">
        <f t="shared" si="266"/>
        <v>1641</v>
      </c>
      <c r="B1644" s="25" t="s">
        <v>2163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2882</v>
      </c>
      <c r="J1644" s="25">
        <v>1</v>
      </c>
      <c r="K1644" s="25">
        <v>1</v>
      </c>
      <c r="L1644" s="25">
        <f t="shared" si="261"/>
        <v>0</v>
      </c>
      <c r="M1644" s="25" t="s">
        <v>2181</v>
      </c>
      <c r="N1644" s="34">
        <v>45871</v>
      </c>
      <c r="O1644" s="41">
        <v>38409</v>
      </c>
      <c r="P1644" s="25" t="s">
        <v>2052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x14ac:dyDescent="0.25">
      <c r="A1645" s="25">
        <f t="shared" si="266"/>
        <v>1642</v>
      </c>
      <c r="B1645" s="25" t="s">
        <v>2163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3043</v>
      </c>
      <c r="J1645" s="25">
        <v>1</v>
      </c>
      <c r="K1645" s="25">
        <v>1</v>
      </c>
      <c r="L1645" s="25">
        <f t="shared" si="261"/>
        <v>0</v>
      </c>
      <c r="M1645" s="25" t="s">
        <v>2183</v>
      </c>
      <c r="N1645" s="34">
        <v>45871</v>
      </c>
      <c r="O1645" s="41">
        <v>9005.5</v>
      </c>
      <c r="P1645" s="25" t="s">
        <v>2052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x14ac:dyDescent="0.25">
      <c r="A1646" s="25">
        <f t="shared" si="266"/>
        <v>1643</v>
      </c>
      <c r="B1646" s="25" t="s">
        <v>2163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3044</v>
      </c>
      <c r="J1646" s="25">
        <v>1</v>
      </c>
      <c r="K1646" s="25">
        <v>1</v>
      </c>
      <c r="L1646" s="25">
        <f t="shared" si="261"/>
        <v>0</v>
      </c>
      <c r="M1646" s="25" t="s">
        <v>2357</v>
      </c>
      <c r="N1646" s="34">
        <v>45881</v>
      </c>
      <c r="O1646" s="41">
        <v>12663.5</v>
      </c>
      <c r="P1646" s="25" t="s">
        <v>30</v>
      </c>
      <c r="Q1646" s="25" t="s">
        <v>2077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x14ac:dyDescent="0.25">
      <c r="A1647" s="25">
        <f t="shared" si="266"/>
        <v>1644</v>
      </c>
      <c r="B1647" s="25" t="s">
        <v>2163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3045</v>
      </c>
      <c r="J1647" s="25">
        <v>1</v>
      </c>
      <c r="K1647" s="25">
        <v>1</v>
      </c>
      <c r="L1647" s="25">
        <f t="shared" si="261"/>
        <v>0</v>
      </c>
      <c r="M1647" s="25" t="s">
        <v>2357</v>
      </c>
      <c r="N1647" s="34">
        <v>45881</v>
      </c>
      <c r="O1647" s="41">
        <v>7951.5</v>
      </c>
      <c r="P1647" s="25" t="s">
        <v>30</v>
      </c>
      <c r="Q1647" s="25" t="s">
        <v>2077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x14ac:dyDescent="0.25">
      <c r="A1648" s="25">
        <f t="shared" si="266"/>
        <v>1645</v>
      </c>
      <c r="B1648" s="25" t="s">
        <v>2163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2192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x14ac:dyDescent="0.25">
      <c r="A1649" s="25">
        <f t="shared" si="266"/>
        <v>1646</v>
      </c>
      <c r="B1649" s="25" t="s">
        <v>2163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3046</v>
      </c>
      <c r="J1649" s="25">
        <v>1</v>
      </c>
      <c r="K1649" s="25">
        <v>1</v>
      </c>
      <c r="L1649" s="25">
        <f t="shared" si="261"/>
        <v>0</v>
      </c>
      <c r="M1649" s="25" t="s">
        <v>2339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x14ac:dyDescent="0.25">
      <c r="A1650" s="25">
        <f t="shared" si="266"/>
        <v>1647</v>
      </c>
      <c r="B1650" s="25" t="s">
        <v>2163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3047</v>
      </c>
      <c r="J1650" s="25">
        <v>1</v>
      </c>
      <c r="K1650" s="25">
        <v>1</v>
      </c>
      <c r="L1650" s="25">
        <f t="shared" si="261"/>
        <v>0</v>
      </c>
      <c r="M1650" s="25" t="s">
        <v>2339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x14ac:dyDescent="0.25">
      <c r="A1651" s="25">
        <f t="shared" si="266"/>
        <v>1648</v>
      </c>
      <c r="B1651" s="25" t="s">
        <v>2163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3048</v>
      </c>
      <c r="J1651" s="25">
        <v>1</v>
      </c>
      <c r="K1651" s="25">
        <v>1</v>
      </c>
      <c r="L1651" s="25">
        <f t="shared" si="261"/>
        <v>0</v>
      </c>
      <c r="M1651" s="25" t="s">
        <v>2339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x14ac:dyDescent="0.25">
      <c r="A1652" s="25">
        <f t="shared" si="266"/>
        <v>1649</v>
      </c>
      <c r="B1652" s="25" t="s">
        <v>2163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2234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x14ac:dyDescent="0.25">
      <c r="A1653" s="25">
        <f t="shared" si="266"/>
        <v>1650</v>
      </c>
      <c r="B1653" s="25" t="s">
        <v>2163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2192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x14ac:dyDescent="0.25">
      <c r="A1654" s="25">
        <f t="shared" si="266"/>
        <v>1651</v>
      </c>
      <c r="B1654" s="25" t="s">
        <v>2163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3049</v>
      </c>
      <c r="J1654" s="25">
        <v>3</v>
      </c>
      <c r="K1654" s="25">
        <v>3</v>
      </c>
      <c r="L1654" s="25">
        <f t="shared" si="261"/>
        <v>0</v>
      </c>
      <c r="M1654" s="25" t="s">
        <v>2186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x14ac:dyDescent="0.25">
      <c r="A1655" s="25">
        <f t="shared" si="266"/>
        <v>1652</v>
      </c>
      <c r="B1655" s="25" t="s">
        <v>2163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2807</v>
      </c>
      <c r="J1655" s="25">
        <v>3</v>
      </c>
      <c r="K1655" s="25">
        <v>3</v>
      </c>
      <c r="L1655" s="25">
        <f t="shared" si="261"/>
        <v>0</v>
      </c>
      <c r="M1655" s="25" t="s">
        <v>2181</v>
      </c>
      <c r="N1655" s="34">
        <v>45871</v>
      </c>
      <c r="O1655" s="41">
        <v>63891</v>
      </c>
      <c r="P1655" s="25" t="s">
        <v>2052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x14ac:dyDescent="0.25">
      <c r="A1656" s="25">
        <f t="shared" si="266"/>
        <v>1653</v>
      </c>
      <c r="B1656" s="25" t="s">
        <v>2163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2193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x14ac:dyDescent="0.25">
      <c r="A1657" s="25">
        <f t="shared" si="266"/>
        <v>1654</v>
      </c>
      <c r="B1657" s="25" t="s">
        <v>2163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3050</v>
      </c>
      <c r="J1657" s="25">
        <v>1</v>
      </c>
      <c r="K1657" s="25">
        <v>1</v>
      </c>
      <c r="L1657" s="25">
        <f t="shared" si="261"/>
        <v>0</v>
      </c>
      <c r="M1657" s="25" t="s">
        <v>2188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x14ac:dyDescent="0.25">
      <c r="A1658" s="25">
        <f t="shared" si="266"/>
        <v>1655</v>
      </c>
      <c r="B1658" s="25" t="s">
        <v>2163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3051</v>
      </c>
      <c r="J1658" s="25">
        <v>1</v>
      </c>
      <c r="K1658" s="25">
        <v>1</v>
      </c>
      <c r="L1658" s="25">
        <f t="shared" si="261"/>
        <v>0</v>
      </c>
      <c r="M1658" s="25" t="s">
        <v>2185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x14ac:dyDescent="0.25">
      <c r="A1659" s="25">
        <f t="shared" si="266"/>
        <v>1656</v>
      </c>
      <c r="B1659" s="25" t="s">
        <v>2163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2240</v>
      </c>
      <c r="N1659" s="34">
        <v>45873</v>
      </c>
      <c r="O1659" s="41">
        <v>47081</v>
      </c>
      <c r="P1659" s="25" t="s">
        <v>2160</v>
      </c>
      <c r="Q1659" s="25" t="s">
        <v>2249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x14ac:dyDescent="0.25">
      <c r="A1660" s="25">
        <f t="shared" si="266"/>
        <v>1657</v>
      </c>
      <c r="B1660" s="25" t="s">
        <v>2163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3052</v>
      </c>
      <c r="J1660" s="25">
        <v>1</v>
      </c>
      <c r="K1660" s="25">
        <v>1</v>
      </c>
      <c r="L1660" s="25">
        <f t="shared" si="261"/>
        <v>0</v>
      </c>
      <c r="M1660" s="25" t="s">
        <v>2309</v>
      </c>
      <c r="N1660" s="34">
        <v>45877</v>
      </c>
      <c r="O1660" s="41">
        <v>33363.75</v>
      </c>
      <c r="P1660" s="25" t="s">
        <v>902</v>
      </c>
      <c r="Q1660" s="25" t="s">
        <v>2077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x14ac:dyDescent="0.25">
      <c r="A1661" s="25">
        <f t="shared" si="266"/>
        <v>1658</v>
      </c>
      <c r="B1661" s="25" t="s">
        <v>2163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3053</v>
      </c>
      <c r="J1661" s="25">
        <v>1</v>
      </c>
      <c r="K1661" s="25">
        <v>1</v>
      </c>
      <c r="L1661" s="25">
        <f t="shared" si="261"/>
        <v>0</v>
      </c>
      <c r="M1661" s="25" t="s">
        <v>2190</v>
      </c>
      <c r="N1661" s="34">
        <v>45871</v>
      </c>
      <c r="O1661" s="41">
        <v>24195.5</v>
      </c>
      <c r="P1661" s="25" t="s">
        <v>1908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x14ac:dyDescent="0.25">
      <c r="A1662" s="25">
        <f t="shared" si="266"/>
        <v>1659</v>
      </c>
      <c r="B1662" s="25" t="s">
        <v>2163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3054</v>
      </c>
      <c r="J1662" s="25">
        <v>2</v>
      </c>
      <c r="K1662" s="25">
        <v>2</v>
      </c>
      <c r="L1662" s="25">
        <f t="shared" si="261"/>
        <v>0</v>
      </c>
      <c r="M1662" s="25" t="s">
        <v>2236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x14ac:dyDescent="0.25">
      <c r="A1663" s="25">
        <f t="shared" si="266"/>
        <v>1660</v>
      </c>
      <c r="B1663" s="25" t="s">
        <v>2163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3055</v>
      </c>
      <c r="J1663" s="25">
        <v>1</v>
      </c>
      <c r="K1663" s="25">
        <v>1</v>
      </c>
      <c r="L1663" s="25">
        <f t="shared" si="261"/>
        <v>0</v>
      </c>
      <c r="M1663" s="25" t="s">
        <v>2190</v>
      </c>
      <c r="N1663" s="34">
        <v>45871</v>
      </c>
      <c r="O1663" s="41">
        <v>5859</v>
      </c>
      <c r="P1663" s="25" t="s">
        <v>1908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x14ac:dyDescent="0.25">
      <c r="A1664" s="25">
        <f t="shared" si="266"/>
        <v>1661</v>
      </c>
      <c r="B1664" s="25" t="s">
        <v>2163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3056</v>
      </c>
      <c r="J1664" s="25">
        <v>1</v>
      </c>
      <c r="K1664" s="25">
        <v>1</v>
      </c>
      <c r="L1664" s="25">
        <f t="shared" si="261"/>
        <v>0</v>
      </c>
      <c r="M1664" s="25" t="s">
        <v>2190</v>
      </c>
      <c r="N1664" s="34">
        <v>45871</v>
      </c>
      <c r="O1664" s="41">
        <v>23653</v>
      </c>
      <c r="P1664" s="25" t="s">
        <v>1908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x14ac:dyDescent="0.25">
      <c r="A1665" s="25">
        <f t="shared" si="266"/>
        <v>1662</v>
      </c>
      <c r="B1665" s="25" t="s">
        <v>2163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3057</v>
      </c>
      <c r="J1665" s="25">
        <v>1</v>
      </c>
      <c r="K1665" s="25">
        <v>1</v>
      </c>
      <c r="L1665" s="25">
        <f t="shared" si="261"/>
        <v>0</v>
      </c>
      <c r="M1665" s="25" t="s">
        <v>2194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x14ac:dyDescent="0.25">
      <c r="A1666" s="25">
        <f t="shared" si="266"/>
        <v>1663</v>
      </c>
      <c r="B1666" s="25" t="s">
        <v>2176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2164</v>
      </c>
      <c r="I1666" s="25" t="s">
        <v>4407</v>
      </c>
      <c r="J1666" s="25">
        <v>1</v>
      </c>
      <c r="K1666" s="25">
        <v>1</v>
      </c>
      <c r="L1666" s="25">
        <f t="shared" si="261"/>
        <v>0</v>
      </c>
      <c r="M1666" s="25" t="s">
        <v>2311</v>
      </c>
      <c r="N1666" s="34">
        <v>45877</v>
      </c>
      <c r="O1666" s="41">
        <v>39425</v>
      </c>
      <c r="P1666" s="25" t="s">
        <v>16</v>
      </c>
      <c r="Q1666" s="25" t="s">
        <v>2077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x14ac:dyDescent="0.25">
      <c r="A1667" s="25">
        <f t="shared" si="266"/>
        <v>1664</v>
      </c>
      <c r="B1667" s="25" t="s">
        <v>2176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2165</v>
      </c>
      <c r="I1667" s="25" t="s">
        <v>4408</v>
      </c>
      <c r="J1667" s="25">
        <v>1</v>
      </c>
      <c r="K1667" s="25">
        <v>1</v>
      </c>
      <c r="L1667" s="25">
        <f t="shared" si="261"/>
        <v>0</v>
      </c>
      <c r="M1667" s="25" t="s">
        <v>2296</v>
      </c>
      <c r="N1667" s="34">
        <v>45875</v>
      </c>
      <c r="O1667" s="41">
        <v>44642</v>
      </c>
      <c r="P1667" s="25" t="s">
        <v>42</v>
      </c>
      <c r="Q1667" s="25" t="s">
        <v>2077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x14ac:dyDescent="0.25">
      <c r="A1668" s="25">
        <f t="shared" si="266"/>
        <v>1665</v>
      </c>
      <c r="B1668" s="25" t="s">
        <v>2176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2166</v>
      </c>
      <c r="I1668" s="25" t="s">
        <v>4409</v>
      </c>
      <c r="J1668" s="25">
        <v>1</v>
      </c>
      <c r="K1668" s="25">
        <v>1</v>
      </c>
      <c r="L1668" s="25">
        <f t="shared" si="261"/>
        <v>0</v>
      </c>
      <c r="M1668" s="25" t="s">
        <v>2296</v>
      </c>
      <c r="N1668" s="34">
        <v>45875</v>
      </c>
      <c r="O1668" s="41">
        <v>44642.400000000001</v>
      </c>
      <c r="P1668" s="25" t="s">
        <v>42</v>
      </c>
      <c r="Q1668" s="25" t="s">
        <v>2077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x14ac:dyDescent="0.25">
      <c r="A1669" s="25">
        <f t="shared" si="266"/>
        <v>1666</v>
      </c>
      <c r="B1669" s="25" t="s">
        <v>2176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4141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2297</v>
      </c>
      <c r="N1669" s="34">
        <v>45875</v>
      </c>
      <c r="O1669" s="41">
        <v>24538.5</v>
      </c>
      <c r="P1669" s="25" t="s">
        <v>42</v>
      </c>
      <c r="Q1669" s="25" t="s">
        <v>2077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x14ac:dyDescent="0.25">
      <c r="A1670" s="25">
        <f t="shared" si="266"/>
        <v>1667</v>
      </c>
      <c r="B1670" s="25" t="s">
        <v>2176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2167</v>
      </c>
      <c r="I1670" s="25" t="s">
        <v>4410</v>
      </c>
      <c r="J1670" s="25">
        <v>1</v>
      </c>
      <c r="K1670" s="25">
        <v>1</v>
      </c>
      <c r="L1670" s="25">
        <f t="shared" si="268"/>
        <v>0</v>
      </c>
      <c r="M1670" s="25" t="s">
        <v>2297</v>
      </c>
      <c r="N1670" s="34">
        <v>45875</v>
      </c>
      <c r="O1670" s="41">
        <v>24538.5</v>
      </c>
      <c r="P1670" s="25" t="s">
        <v>42</v>
      </c>
      <c r="Q1670" s="25" t="s">
        <v>2077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x14ac:dyDescent="0.25">
      <c r="A1671" s="25">
        <f t="shared" si="266"/>
        <v>1668</v>
      </c>
      <c r="B1671" s="25" t="s">
        <v>2176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2168</v>
      </c>
      <c r="I1671" s="25" t="s">
        <v>4411</v>
      </c>
      <c r="J1671" s="25">
        <v>1</v>
      </c>
      <c r="K1671" s="25">
        <v>1</v>
      </c>
      <c r="L1671" s="25">
        <f t="shared" si="268"/>
        <v>0</v>
      </c>
      <c r="M1671" s="25" t="s">
        <v>2297</v>
      </c>
      <c r="N1671" s="34">
        <v>45875</v>
      </c>
      <c r="O1671" s="41">
        <v>24538.5</v>
      </c>
      <c r="P1671" s="25" t="s">
        <v>42</v>
      </c>
      <c r="Q1671" s="25" t="s">
        <v>2077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x14ac:dyDescent="0.25">
      <c r="A1672" s="25">
        <f t="shared" ref="A1672:A1735" si="273">A1671+1</f>
        <v>1669</v>
      </c>
      <c r="B1672" s="25" t="s">
        <v>2176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4142</v>
      </c>
      <c r="J1672" s="25">
        <v>1</v>
      </c>
      <c r="K1672" s="25">
        <v>1</v>
      </c>
      <c r="L1672" s="25">
        <f t="shared" si="268"/>
        <v>0</v>
      </c>
      <c r="M1672" s="25" t="s">
        <v>2297</v>
      </c>
      <c r="N1672" s="34">
        <v>45875</v>
      </c>
      <c r="O1672" s="41">
        <v>24538.5</v>
      </c>
      <c r="P1672" s="25" t="s">
        <v>42</v>
      </c>
      <c r="Q1672" s="25" t="s">
        <v>2077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x14ac:dyDescent="0.25">
      <c r="A1673" s="25">
        <f t="shared" si="273"/>
        <v>1670</v>
      </c>
      <c r="B1673" s="25" t="s">
        <v>2176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2169</v>
      </c>
      <c r="I1673" s="25" t="s">
        <v>4412</v>
      </c>
      <c r="J1673" s="25">
        <v>1</v>
      </c>
      <c r="K1673" s="25">
        <v>1</v>
      </c>
      <c r="L1673" s="25">
        <f t="shared" si="268"/>
        <v>0</v>
      </c>
      <c r="M1673" s="25" t="s">
        <v>2180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x14ac:dyDescent="0.25">
      <c r="A1674" s="25">
        <f t="shared" si="273"/>
        <v>1671</v>
      </c>
      <c r="B1674" s="25" t="s">
        <v>2176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2170</v>
      </c>
      <c r="I1674" s="25" t="s">
        <v>4412</v>
      </c>
      <c r="J1674" s="25">
        <v>1</v>
      </c>
      <c r="K1674" s="25">
        <v>1</v>
      </c>
      <c r="L1674" s="25">
        <f t="shared" si="268"/>
        <v>0</v>
      </c>
      <c r="M1674" s="25" t="s">
        <v>2180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x14ac:dyDescent="0.25">
      <c r="A1675" s="25">
        <f t="shared" si="273"/>
        <v>1672</v>
      </c>
      <c r="B1675" s="25" t="s">
        <v>2176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2171</v>
      </c>
      <c r="I1675" s="25" t="s">
        <v>4413</v>
      </c>
      <c r="J1675" s="25">
        <v>1</v>
      </c>
      <c r="K1675" s="25">
        <v>1</v>
      </c>
      <c r="L1675" s="25">
        <f t="shared" si="268"/>
        <v>0</v>
      </c>
      <c r="M1675" s="25" t="s">
        <v>2180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x14ac:dyDescent="0.25">
      <c r="A1676" s="25">
        <f t="shared" si="273"/>
        <v>1673</v>
      </c>
      <c r="B1676" s="25" t="s">
        <v>2176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2172</v>
      </c>
      <c r="I1676" s="25" t="s">
        <v>4414</v>
      </c>
      <c r="J1676" s="25">
        <v>1</v>
      </c>
      <c r="K1676" s="25">
        <v>1</v>
      </c>
      <c r="L1676" s="25">
        <f t="shared" si="268"/>
        <v>0</v>
      </c>
      <c r="M1676" s="25" t="s">
        <v>2180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x14ac:dyDescent="0.25">
      <c r="A1677" s="25">
        <f t="shared" si="273"/>
        <v>1674</v>
      </c>
      <c r="B1677" s="25" t="s">
        <v>2176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2173</v>
      </c>
      <c r="I1677" s="25" t="s">
        <v>4415</v>
      </c>
      <c r="J1677" s="25">
        <v>1</v>
      </c>
      <c r="K1677" s="25">
        <v>1</v>
      </c>
      <c r="L1677" s="25">
        <f t="shared" si="268"/>
        <v>0</v>
      </c>
      <c r="M1677" s="25" t="s">
        <v>2199</v>
      </c>
      <c r="N1677" s="34">
        <v>45871</v>
      </c>
      <c r="O1677" s="41">
        <v>9360</v>
      </c>
      <c r="P1677" s="25" t="s">
        <v>2175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x14ac:dyDescent="0.25">
      <c r="A1678" s="25">
        <f t="shared" si="273"/>
        <v>1675</v>
      </c>
      <c r="B1678" s="25" t="s">
        <v>2176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2174</v>
      </c>
      <c r="I1678" s="25" t="s">
        <v>4676</v>
      </c>
      <c r="J1678" s="25">
        <v>1</v>
      </c>
      <c r="K1678" s="25">
        <v>1</v>
      </c>
      <c r="L1678" s="25">
        <f t="shared" si="268"/>
        <v>0</v>
      </c>
      <c r="M1678" s="25" t="s">
        <v>2296</v>
      </c>
      <c r="N1678" s="34">
        <v>45875</v>
      </c>
      <c r="O1678" s="41">
        <v>46983.199999999997</v>
      </c>
      <c r="P1678" s="25" t="s">
        <v>42</v>
      </c>
      <c r="Q1678" s="25" t="s">
        <v>2077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x14ac:dyDescent="0.25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2201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2242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2791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x14ac:dyDescent="0.25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2202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2241</v>
      </c>
      <c r="N1680" s="34">
        <v>45873</v>
      </c>
      <c r="O1680" s="41">
        <v>64983.8</v>
      </c>
      <c r="P1680" s="25" t="s">
        <v>2204</v>
      </c>
      <c r="Q1680" s="25">
        <v>58154040011</v>
      </c>
      <c r="R1680" s="25" t="s">
        <v>40</v>
      </c>
      <c r="S1680" s="3">
        <v>4</v>
      </c>
      <c r="T1680" s="42"/>
      <c r="U1680" s="25" t="s">
        <v>2791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x14ac:dyDescent="0.25">
      <c r="A1681" s="25">
        <f t="shared" si="273"/>
        <v>1678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4143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x14ac:dyDescent="0.25">
      <c r="A1682" s="25">
        <f t="shared" si="273"/>
        <v>1679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4143</v>
      </c>
      <c r="J1682" s="25">
        <v>4</v>
      </c>
      <c r="K1682" s="25">
        <v>4</v>
      </c>
      <c r="L1682" s="25">
        <f t="shared" si="268"/>
        <v>0</v>
      </c>
      <c r="M1682" s="25" t="s">
        <v>3455</v>
      </c>
      <c r="N1682" s="34">
        <v>45911</v>
      </c>
      <c r="O1682" s="41">
        <f>16391.25*4</f>
        <v>65565</v>
      </c>
      <c r="P1682" s="25" t="s">
        <v>3451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x14ac:dyDescent="0.25">
      <c r="A1683" s="25">
        <f t="shared" si="273"/>
        <v>1680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2205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2352</v>
      </c>
      <c r="N1683" s="34">
        <v>45881</v>
      </c>
      <c r="O1683" s="41">
        <v>3952.5</v>
      </c>
      <c r="P1683" s="25" t="s">
        <v>2272</v>
      </c>
      <c r="Q1683" s="25" t="s">
        <v>2077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x14ac:dyDescent="0.25">
      <c r="A1684" s="25">
        <f t="shared" si="273"/>
        <v>1681</v>
      </c>
      <c r="B1684" s="25" t="s">
        <v>2206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2207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2427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x14ac:dyDescent="0.25">
      <c r="A1685" s="25">
        <f t="shared" si="273"/>
        <v>1682</v>
      </c>
      <c r="B1685" s="25" t="s">
        <v>2206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2208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2243</v>
      </c>
      <c r="N1685" s="34">
        <v>45873</v>
      </c>
      <c r="O1685" s="41">
        <v>10150</v>
      </c>
      <c r="P1685" s="25" t="s">
        <v>2209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x14ac:dyDescent="0.25">
      <c r="A1686" s="25">
        <f t="shared" si="273"/>
        <v>1683</v>
      </c>
      <c r="B1686" s="25" t="s">
        <v>2210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2211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3332</v>
      </c>
      <c r="N1686" s="34">
        <v>45903</v>
      </c>
      <c r="O1686" s="41">
        <v>5002.5</v>
      </c>
      <c r="P1686" s="25" t="s">
        <v>42</v>
      </c>
      <c r="Q1686" s="25" t="s">
        <v>2077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x14ac:dyDescent="0.25">
      <c r="A1687" s="25">
        <f t="shared" si="273"/>
        <v>1684</v>
      </c>
      <c r="B1687" s="25" t="s">
        <v>2212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2213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2244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x14ac:dyDescent="0.25">
      <c r="A1688" s="25">
        <f t="shared" si="273"/>
        <v>1685</v>
      </c>
      <c r="B1688" s="25" t="s">
        <v>2214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2215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2246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x14ac:dyDescent="0.25">
      <c r="A1689" s="25">
        <f t="shared" si="273"/>
        <v>1686</v>
      </c>
      <c r="B1689" s="25" t="s">
        <v>2216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2217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2245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x14ac:dyDescent="0.25">
      <c r="A1690" s="25">
        <f t="shared" si="273"/>
        <v>1687</v>
      </c>
      <c r="B1690" s="25" t="s">
        <v>2216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2218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2373</v>
      </c>
      <c r="N1690" s="34">
        <v>45883</v>
      </c>
      <c r="O1690" s="41">
        <v>6525</v>
      </c>
      <c r="P1690" s="25" t="s">
        <v>625</v>
      </c>
      <c r="Q1690" s="25" t="s">
        <v>2077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x14ac:dyDescent="0.25">
      <c r="A1691" s="25">
        <f t="shared" si="273"/>
        <v>1688</v>
      </c>
      <c r="B1691" s="25" t="s">
        <v>2216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2219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2373</v>
      </c>
      <c r="N1691" s="34">
        <v>45883</v>
      </c>
      <c r="O1691" s="41">
        <v>8221.5</v>
      </c>
      <c r="P1691" s="25" t="s">
        <v>625</v>
      </c>
      <c r="Q1691" s="25" t="s">
        <v>2077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x14ac:dyDescent="0.25">
      <c r="A1692" s="25">
        <f t="shared" si="273"/>
        <v>1689</v>
      </c>
      <c r="B1692" s="25" t="s">
        <v>2220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2221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2248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x14ac:dyDescent="0.25">
      <c r="A1693" s="25">
        <f t="shared" si="273"/>
        <v>1690</v>
      </c>
      <c r="B1693" s="25" t="s">
        <v>2220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2222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2247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x14ac:dyDescent="0.25">
      <c r="A1694" s="25">
        <f t="shared" si="273"/>
        <v>1691</v>
      </c>
      <c r="B1694" s="25" t="s">
        <v>2220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2223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2247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x14ac:dyDescent="0.25">
      <c r="A1695" s="25">
        <f t="shared" si="273"/>
        <v>1692</v>
      </c>
      <c r="B1695" s="25" t="s">
        <v>2220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2224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2247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x14ac:dyDescent="0.25">
      <c r="A1696" s="25">
        <f t="shared" si="273"/>
        <v>1693</v>
      </c>
      <c r="B1696" s="25" t="s">
        <v>2220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2225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2247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x14ac:dyDescent="0.25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2226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2344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2535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x14ac:dyDescent="0.25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2227</v>
      </c>
      <c r="I1698" s="25" t="s">
        <v>4378</v>
      </c>
      <c r="J1698" s="25">
        <v>1</v>
      </c>
      <c r="K1698" s="25">
        <v>1</v>
      </c>
      <c r="L1698" s="25">
        <f t="shared" si="268"/>
        <v>0</v>
      </c>
      <c r="M1698" s="25" t="s">
        <v>2312</v>
      </c>
      <c r="N1698" s="34">
        <v>45877</v>
      </c>
      <c r="O1698" s="41">
        <v>52920</v>
      </c>
      <c r="P1698" s="25" t="s">
        <v>49</v>
      </c>
      <c r="Q1698" s="25" t="s">
        <v>2077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x14ac:dyDescent="0.25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2228</v>
      </c>
      <c r="I1699" s="25" t="s">
        <v>4379</v>
      </c>
      <c r="J1699" s="25">
        <v>1</v>
      </c>
      <c r="K1699" s="25">
        <v>1</v>
      </c>
      <c r="L1699" s="25">
        <f t="shared" si="268"/>
        <v>0</v>
      </c>
      <c r="M1699" s="25" t="s">
        <v>2312</v>
      </c>
      <c r="N1699" s="34">
        <v>45877</v>
      </c>
      <c r="O1699" s="41">
        <v>68880</v>
      </c>
      <c r="P1699" s="25" t="s">
        <v>49</v>
      </c>
      <c r="Q1699" s="25" t="s">
        <v>2077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x14ac:dyDescent="0.25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2251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2280</v>
      </c>
      <c r="N1700" s="34">
        <v>45875</v>
      </c>
      <c r="O1700" s="41">
        <v>43534.400000000001</v>
      </c>
      <c r="P1700" s="25" t="s">
        <v>2255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x14ac:dyDescent="0.25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2252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2280</v>
      </c>
      <c r="N1701" s="34">
        <v>45875</v>
      </c>
      <c r="O1701" s="41">
        <v>43534.400000000001</v>
      </c>
      <c r="P1701" s="25" t="s">
        <v>2255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x14ac:dyDescent="0.25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2253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2280</v>
      </c>
      <c r="N1702" s="34">
        <v>45875</v>
      </c>
      <c r="O1702" s="41">
        <v>43534.400000000001</v>
      </c>
      <c r="P1702" s="25" t="s">
        <v>2255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x14ac:dyDescent="0.25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2254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2280</v>
      </c>
      <c r="N1703" s="34">
        <v>45875</v>
      </c>
      <c r="O1703" s="41">
        <v>43534.400000000001</v>
      </c>
      <c r="P1703" s="25" t="s">
        <v>2255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x14ac:dyDescent="0.25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2256</v>
      </c>
      <c r="I1704" s="25" t="s">
        <v>4380</v>
      </c>
      <c r="J1704" s="25">
        <v>2</v>
      </c>
      <c r="K1704" s="25">
        <v>2</v>
      </c>
      <c r="L1704" s="25">
        <f t="shared" si="268"/>
        <v>0</v>
      </c>
      <c r="M1704" s="25" t="s">
        <v>2283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x14ac:dyDescent="0.25">
      <c r="A1705" s="25">
        <f t="shared" si="273"/>
        <v>1702</v>
      </c>
      <c r="B1705" s="25" t="s">
        <v>2262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2257</v>
      </c>
      <c r="I1705" s="25" t="s">
        <v>4416</v>
      </c>
      <c r="J1705" s="25">
        <v>1</v>
      </c>
      <c r="K1705" s="25">
        <v>1</v>
      </c>
      <c r="L1705" s="25">
        <f t="shared" si="268"/>
        <v>0</v>
      </c>
      <c r="M1705" s="25" t="s">
        <v>2325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x14ac:dyDescent="0.25">
      <c r="A1706" s="25">
        <f t="shared" si="273"/>
        <v>1703</v>
      </c>
      <c r="B1706" s="25" t="s">
        <v>2262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4137</v>
      </c>
      <c r="J1706" s="25">
        <v>1</v>
      </c>
      <c r="K1706" s="25">
        <v>1</v>
      </c>
      <c r="L1706" s="25">
        <f t="shared" si="268"/>
        <v>0</v>
      </c>
      <c r="M1706" s="25" t="s">
        <v>2281</v>
      </c>
      <c r="N1706" s="34">
        <v>45875</v>
      </c>
      <c r="O1706" s="41">
        <v>24210</v>
      </c>
      <c r="P1706" s="25" t="s">
        <v>2051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Pune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x14ac:dyDescent="0.25">
      <c r="A1707" s="25">
        <f t="shared" si="273"/>
        <v>1704</v>
      </c>
      <c r="B1707" s="25" t="s">
        <v>2262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2258</v>
      </c>
      <c r="I1707" s="25" t="s">
        <v>4417</v>
      </c>
      <c r="J1707" s="25">
        <v>1</v>
      </c>
      <c r="K1707" s="25">
        <v>1</v>
      </c>
      <c r="L1707" s="25">
        <f t="shared" si="268"/>
        <v>0</v>
      </c>
      <c r="M1707" s="25" t="s">
        <v>2284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x14ac:dyDescent="0.25">
      <c r="A1708" s="25">
        <f t="shared" si="273"/>
        <v>1705</v>
      </c>
      <c r="B1708" s="25" t="s">
        <v>2262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2259</v>
      </c>
      <c r="I1708" s="25" t="s">
        <v>4144</v>
      </c>
      <c r="J1708" s="25">
        <v>1</v>
      </c>
      <c r="K1708" s="25">
        <v>1</v>
      </c>
      <c r="L1708" s="25">
        <f t="shared" si="268"/>
        <v>0</v>
      </c>
      <c r="M1708" s="25" t="s">
        <v>2284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x14ac:dyDescent="0.25">
      <c r="A1709" s="25">
        <f t="shared" si="273"/>
        <v>1706</v>
      </c>
      <c r="B1709" s="25" t="s">
        <v>2262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4137</v>
      </c>
      <c r="J1709" s="25">
        <v>1</v>
      </c>
      <c r="K1709" s="25">
        <v>1</v>
      </c>
      <c r="L1709" s="25">
        <f t="shared" si="268"/>
        <v>0</v>
      </c>
      <c r="M1709" s="25" t="s">
        <v>2434</v>
      </c>
      <c r="N1709" s="34">
        <v>45888</v>
      </c>
      <c r="O1709" s="41">
        <v>28245</v>
      </c>
      <c r="P1709" s="25" t="s">
        <v>1054</v>
      </c>
      <c r="Q1709" s="25" t="s">
        <v>2077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x14ac:dyDescent="0.25">
      <c r="A1710" s="25">
        <f t="shared" si="273"/>
        <v>1707</v>
      </c>
      <c r="B1710" s="25" t="s">
        <v>2262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2260</v>
      </c>
      <c r="I1710" s="25" t="s">
        <v>4418</v>
      </c>
      <c r="J1710" s="25">
        <v>1</v>
      </c>
      <c r="K1710" s="25">
        <v>1</v>
      </c>
      <c r="L1710" s="25">
        <f t="shared" si="268"/>
        <v>0</v>
      </c>
      <c r="M1710" s="25" t="s">
        <v>2327</v>
      </c>
      <c r="N1710" s="34">
        <v>45880</v>
      </c>
      <c r="O1710" s="41">
        <v>14553</v>
      </c>
      <c r="P1710" s="25" t="s">
        <v>2263</v>
      </c>
      <c r="Q1710" s="25" t="s">
        <v>2350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x14ac:dyDescent="0.25">
      <c r="A1711" s="25">
        <f t="shared" si="273"/>
        <v>1708</v>
      </c>
      <c r="B1711" s="25" t="s">
        <v>2262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2261</v>
      </c>
      <c r="I1711" s="25" t="s">
        <v>4419</v>
      </c>
      <c r="J1711" s="25">
        <v>1</v>
      </c>
      <c r="K1711" s="25">
        <v>1</v>
      </c>
      <c r="L1711" s="25">
        <f t="shared" si="268"/>
        <v>0</v>
      </c>
      <c r="M1711" s="25" t="s">
        <v>2327</v>
      </c>
      <c r="N1711" s="34">
        <v>45880</v>
      </c>
      <c r="O1711" s="41">
        <v>14553</v>
      </c>
      <c r="P1711" s="25" t="s">
        <v>2263</v>
      </c>
      <c r="Q1711" s="25" t="s">
        <v>2350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x14ac:dyDescent="0.25">
      <c r="A1712" s="25">
        <f t="shared" si="273"/>
        <v>1709</v>
      </c>
      <c r="B1712" s="25" t="s">
        <v>2262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4677</v>
      </c>
      <c r="J1712" s="25">
        <v>3</v>
      </c>
      <c r="K1712" s="25">
        <v>3</v>
      </c>
      <c r="L1712" s="25">
        <f t="shared" si="268"/>
        <v>0</v>
      </c>
      <c r="M1712" s="25" t="s">
        <v>2282</v>
      </c>
      <c r="N1712" s="34">
        <v>45875</v>
      </c>
      <c r="O1712" s="41">
        <v>5400</v>
      </c>
      <c r="P1712" s="25" t="s">
        <v>2051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Pune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x14ac:dyDescent="0.25">
      <c r="A1713" s="25">
        <f t="shared" si="273"/>
        <v>1710</v>
      </c>
      <c r="B1713" s="25" t="s">
        <v>2262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4145</v>
      </c>
      <c r="J1713" s="25">
        <v>1</v>
      </c>
      <c r="K1713" s="25">
        <v>1</v>
      </c>
      <c r="L1713" s="25">
        <f t="shared" si="268"/>
        <v>0</v>
      </c>
      <c r="M1713" s="25" t="s">
        <v>2282</v>
      </c>
      <c r="N1713" s="34">
        <v>45875</v>
      </c>
      <c r="O1713" s="41">
        <v>50580</v>
      </c>
      <c r="P1713" s="25" t="s">
        <v>2051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Pune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x14ac:dyDescent="0.25">
      <c r="A1714" s="25">
        <f t="shared" si="273"/>
        <v>1711</v>
      </c>
      <c r="B1714" s="25" t="s">
        <v>2264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2267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2313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x14ac:dyDescent="0.25">
      <c r="A1715" s="25">
        <f t="shared" si="273"/>
        <v>1712</v>
      </c>
      <c r="B1715" s="25" t="s">
        <v>2264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2205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2352</v>
      </c>
      <c r="N1715" s="34">
        <v>45881</v>
      </c>
      <c r="O1715" s="41">
        <v>3952.5</v>
      </c>
      <c r="P1715" s="25" t="s">
        <v>2272</v>
      </c>
      <c r="Q1715" s="25" t="s">
        <v>2077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x14ac:dyDescent="0.25">
      <c r="A1716" s="25">
        <f t="shared" si="273"/>
        <v>1713</v>
      </c>
      <c r="B1716" s="25" t="s">
        <v>2265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2279</v>
      </c>
      <c r="N1716" s="34">
        <v>45875</v>
      </c>
      <c r="O1716" s="41">
        <v>44863.199999999997</v>
      </c>
      <c r="P1716" s="25" t="s">
        <v>2270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x14ac:dyDescent="0.25">
      <c r="A1717" s="25">
        <f t="shared" si="273"/>
        <v>1714</v>
      </c>
      <c r="B1717" s="25" t="s">
        <v>2265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2268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2277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x14ac:dyDescent="0.25">
      <c r="A1718" s="25">
        <f t="shared" si="273"/>
        <v>1715</v>
      </c>
      <c r="B1718" s="25" t="s">
        <v>2265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4134</v>
      </c>
      <c r="J1718" s="25">
        <v>2</v>
      </c>
      <c r="K1718" s="25">
        <v>2</v>
      </c>
      <c r="L1718" s="25">
        <f t="shared" si="268"/>
        <v>0</v>
      </c>
      <c r="M1718" s="25" t="s">
        <v>2345</v>
      </c>
      <c r="N1718" s="34">
        <v>45880</v>
      </c>
      <c r="O1718" s="41">
        <v>30457.5</v>
      </c>
      <c r="P1718" s="25" t="s">
        <v>1075</v>
      </c>
      <c r="Q1718" s="25" t="s">
        <v>2077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x14ac:dyDescent="0.25">
      <c r="A1719" s="25">
        <f t="shared" si="273"/>
        <v>1716</v>
      </c>
      <c r="B1719" s="25" t="s">
        <v>2265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2269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2278</v>
      </c>
      <c r="N1719" s="34">
        <v>45875</v>
      </c>
      <c r="O1719" s="41">
        <v>9765</v>
      </c>
      <c r="P1719" s="25" t="s">
        <v>2271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x14ac:dyDescent="0.25">
      <c r="A1720" s="25">
        <f t="shared" si="273"/>
        <v>1717</v>
      </c>
      <c r="B1720" s="25" t="s">
        <v>2265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2205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2278</v>
      </c>
      <c r="N1720" s="34">
        <v>45875</v>
      </c>
      <c r="O1720" s="41">
        <v>7905</v>
      </c>
      <c r="P1720" s="25" t="s">
        <v>2271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x14ac:dyDescent="0.25">
      <c r="A1721" s="25">
        <f t="shared" si="273"/>
        <v>1718</v>
      </c>
      <c r="B1721" s="25" t="s">
        <v>2266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2314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x14ac:dyDescent="0.25">
      <c r="A1722" s="25">
        <f t="shared" si="273"/>
        <v>1719</v>
      </c>
      <c r="B1722" s="25" t="s">
        <v>2266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4134</v>
      </c>
      <c r="J1722" s="25">
        <v>2</v>
      </c>
      <c r="K1722" s="25">
        <v>2</v>
      </c>
      <c r="L1722" s="25">
        <f t="shared" si="268"/>
        <v>0</v>
      </c>
      <c r="M1722" s="25" t="s">
        <v>2346</v>
      </c>
      <c r="N1722" s="34">
        <v>45880</v>
      </c>
      <c r="O1722" s="41">
        <v>30457.5</v>
      </c>
      <c r="P1722" s="25" t="s">
        <v>669</v>
      </c>
      <c r="Q1722" s="25" t="s">
        <v>2077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x14ac:dyDescent="0.25">
      <c r="A1723" s="25">
        <f t="shared" si="273"/>
        <v>1720</v>
      </c>
      <c r="B1723" s="25" t="s">
        <v>2285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3058</v>
      </c>
      <c r="J1723" s="25">
        <v>1</v>
      </c>
      <c r="K1723" s="25">
        <v>1</v>
      </c>
      <c r="L1723" s="25">
        <f t="shared" si="268"/>
        <v>0</v>
      </c>
      <c r="M1723" s="25" t="s">
        <v>2481</v>
      </c>
      <c r="N1723" s="34">
        <v>45890</v>
      </c>
      <c r="O1723" s="41">
        <v>0</v>
      </c>
      <c r="P1723" s="25" t="s">
        <v>49</v>
      </c>
      <c r="Q1723" s="25" t="s">
        <v>2077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x14ac:dyDescent="0.25">
      <c r="A1724" s="25">
        <f t="shared" si="273"/>
        <v>1721</v>
      </c>
      <c r="B1724" s="25" t="s">
        <v>2285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2320</v>
      </c>
      <c r="N1724" s="34">
        <v>45880</v>
      </c>
      <c r="O1724" s="41">
        <v>47755.5</v>
      </c>
      <c r="P1724" s="25" t="s">
        <v>2054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x14ac:dyDescent="0.25">
      <c r="A1725" s="25">
        <f t="shared" si="273"/>
        <v>1722</v>
      </c>
      <c r="B1725" s="25" t="s">
        <v>2285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2320</v>
      </c>
      <c r="N1725" s="34">
        <v>45880</v>
      </c>
      <c r="O1725" s="41">
        <v>39897</v>
      </c>
      <c r="P1725" s="25" t="s">
        <v>2054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x14ac:dyDescent="0.25">
      <c r="A1726" s="25">
        <f t="shared" si="273"/>
        <v>1723</v>
      </c>
      <c r="B1726" s="25" t="s">
        <v>2285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3059</v>
      </c>
      <c r="J1726" s="25">
        <v>1</v>
      </c>
      <c r="K1726" s="25">
        <v>1</v>
      </c>
      <c r="L1726" s="25">
        <f t="shared" si="268"/>
        <v>0</v>
      </c>
      <c r="M1726" s="25" t="s">
        <v>2364</v>
      </c>
      <c r="N1726" s="34">
        <v>45882</v>
      </c>
      <c r="O1726" s="41">
        <v>0</v>
      </c>
      <c r="P1726" s="25" t="s">
        <v>625</v>
      </c>
      <c r="Q1726" s="25" t="s">
        <v>2077</v>
      </c>
      <c r="R1726" s="25" t="s">
        <v>637</v>
      </c>
      <c r="S1726" s="3">
        <v>4</v>
      </c>
      <c r="T1726" s="42" t="s">
        <v>2365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x14ac:dyDescent="0.25">
      <c r="A1727" s="25">
        <f t="shared" si="273"/>
        <v>1724</v>
      </c>
      <c r="B1727" s="25" t="s">
        <v>2285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3060</v>
      </c>
      <c r="J1727" s="25">
        <v>1</v>
      </c>
      <c r="K1727" s="25">
        <v>1</v>
      </c>
      <c r="L1727" s="25">
        <f t="shared" si="268"/>
        <v>0</v>
      </c>
      <c r="M1727" s="25" t="s">
        <v>2334</v>
      </c>
      <c r="N1727" s="34">
        <v>45880</v>
      </c>
      <c r="O1727" s="41">
        <v>82816.5</v>
      </c>
      <c r="P1727" s="25" t="s">
        <v>2051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Pune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x14ac:dyDescent="0.25">
      <c r="A1728" s="25">
        <f t="shared" si="273"/>
        <v>1725</v>
      </c>
      <c r="B1728" s="25" t="s">
        <v>2285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2817</v>
      </c>
      <c r="J1728" s="25">
        <v>3</v>
      </c>
      <c r="K1728" s="25">
        <v>3</v>
      </c>
      <c r="L1728" s="25">
        <f t="shared" si="268"/>
        <v>0</v>
      </c>
      <c r="M1728" s="25" t="s">
        <v>2320</v>
      </c>
      <c r="N1728" s="34">
        <v>45880</v>
      </c>
      <c r="O1728" s="41">
        <v>69215.25</v>
      </c>
      <c r="P1728" s="25" t="s">
        <v>2054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x14ac:dyDescent="0.25">
      <c r="A1729" s="25">
        <f t="shared" si="273"/>
        <v>1726</v>
      </c>
      <c r="B1729" s="25" t="s">
        <v>2285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3061</v>
      </c>
      <c r="J1729" s="25">
        <v>1</v>
      </c>
      <c r="K1729" s="25">
        <v>1</v>
      </c>
      <c r="L1729" s="25">
        <f t="shared" si="268"/>
        <v>0</v>
      </c>
      <c r="M1729" s="25" t="s">
        <v>2332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x14ac:dyDescent="0.25">
      <c r="A1730" s="25">
        <f t="shared" si="273"/>
        <v>1727</v>
      </c>
      <c r="B1730" s="25" t="s">
        <v>2285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2320</v>
      </c>
      <c r="N1730" s="34">
        <v>45880</v>
      </c>
      <c r="O1730" s="41">
        <v>25489.75</v>
      </c>
      <c r="P1730" s="25" t="s">
        <v>2054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x14ac:dyDescent="0.25">
      <c r="A1731" s="25">
        <f t="shared" si="273"/>
        <v>1728</v>
      </c>
      <c r="B1731" s="25" t="s">
        <v>2285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2320</v>
      </c>
      <c r="N1731" s="34">
        <v>45880</v>
      </c>
      <c r="O1731" s="41">
        <v>46143.5</v>
      </c>
      <c r="P1731" s="25" t="s">
        <v>2054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x14ac:dyDescent="0.25">
      <c r="A1732" s="25">
        <f t="shared" si="273"/>
        <v>1729</v>
      </c>
      <c r="B1732" s="25" t="s">
        <v>2285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3062</v>
      </c>
      <c r="J1732" s="25">
        <v>1</v>
      </c>
      <c r="K1732" s="25">
        <v>1</v>
      </c>
      <c r="L1732" s="25">
        <f t="shared" si="268"/>
        <v>0</v>
      </c>
      <c r="M1732" s="25" t="s">
        <v>2316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x14ac:dyDescent="0.25">
      <c r="A1733" s="25">
        <f t="shared" si="273"/>
        <v>1730</v>
      </c>
      <c r="B1733" s="25" t="s">
        <v>2285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3063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2334</v>
      </c>
      <c r="N1733" s="34">
        <v>45880</v>
      </c>
      <c r="O1733" s="41">
        <v>16623.75</v>
      </c>
      <c r="P1733" s="25" t="s">
        <v>2051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Pune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x14ac:dyDescent="0.25">
      <c r="A1734" s="25">
        <f t="shared" si="273"/>
        <v>1731</v>
      </c>
      <c r="B1734" s="25" t="s">
        <v>2285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2320</v>
      </c>
      <c r="N1734" s="34">
        <v>45880</v>
      </c>
      <c r="O1734" s="41">
        <v>46143.5</v>
      </c>
      <c r="P1734" s="25" t="s">
        <v>2054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x14ac:dyDescent="0.25">
      <c r="A1735" s="25">
        <f t="shared" si="273"/>
        <v>1732</v>
      </c>
      <c r="B1735" s="25" t="s">
        <v>2285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2320</v>
      </c>
      <c r="N1735" s="34">
        <v>45880</v>
      </c>
      <c r="O1735" s="41">
        <v>49972</v>
      </c>
      <c r="P1735" s="25" t="s">
        <v>2054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x14ac:dyDescent="0.25">
      <c r="A1736" s="25">
        <f t="shared" ref="A1736:A1799" si="281">A1735+1</f>
        <v>1733</v>
      </c>
      <c r="B1736" s="25" t="s">
        <v>2285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2320</v>
      </c>
      <c r="N1736" s="34">
        <v>45880</v>
      </c>
      <c r="O1736" s="41">
        <v>31937.75</v>
      </c>
      <c r="P1736" s="25" t="s">
        <v>2054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x14ac:dyDescent="0.25">
      <c r="A1737" s="25">
        <f t="shared" si="281"/>
        <v>1734</v>
      </c>
      <c r="B1737" s="25" t="s">
        <v>2285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2338</v>
      </c>
      <c r="N1737" s="34">
        <v>45880</v>
      </c>
      <c r="O1737" s="41">
        <v>19437</v>
      </c>
      <c r="P1737" s="25" t="s">
        <v>2051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Pune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x14ac:dyDescent="0.25">
      <c r="A1738" s="25">
        <f t="shared" si="281"/>
        <v>1735</v>
      </c>
      <c r="B1738" s="25" t="s">
        <v>2285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2482</v>
      </c>
      <c r="N1738" s="34">
        <v>45890</v>
      </c>
      <c r="O1738" s="41">
        <v>0</v>
      </c>
      <c r="P1738" s="25" t="s">
        <v>49</v>
      </c>
      <c r="Q1738" s="25" t="s">
        <v>2077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x14ac:dyDescent="0.25">
      <c r="A1739" s="25">
        <f t="shared" si="281"/>
        <v>1736</v>
      </c>
      <c r="B1739" s="25" t="s">
        <v>2285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3064</v>
      </c>
      <c r="J1739" s="25">
        <v>2</v>
      </c>
      <c r="K1739" s="25">
        <v>2</v>
      </c>
      <c r="L1739" s="25">
        <f t="shared" si="275"/>
        <v>0</v>
      </c>
      <c r="M1739" s="25" t="s">
        <v>2320</v>
      </c>
      <c r="N1739" s="34">
        <v>45880</v>
      </c>
      <c r="O1739" s="41">
        <v>58838</v>
      </c>
      <c r="P1739" s="25" t="s">
        <v>2054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x14ac:dyDescent="0.25">
      <c r="A1740" s="25">
        <f t="shared" si="281"/>
        <v>1737</v>
      </c>
      <c r="B1740" s="25" t="s">
        <v>2285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3065</v>
      </c>
      <c r="J1740" s="25">
        <v>2</v>
      </c>
      <c r="K1740" s="25">
        <v>2</v>
      </c>
      <c r="L1740" s="25">
        <f t="shared" si="275"/>
        <v>0</v>
      </c>
      <c r="M1740" s="25" t="s">
        <v>2306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x14ac:dyDescent="0.25">
      <c r="A1741" s="25">
        <f t="shared" si="281"/>
        <v>1738</v>
      </c>
      <c r="B1741" s="25" t="s">
        <v>2285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3066</v>
      </c>
      <c r="J1741" s="25">
        <v>1</v>
      </c>
      <c r="K1741" s="25">
        <v>1</v>
      </c>
      <c r="L1741" s="25">
        <f t="shared" si="275"/>
        <v>0</v>
      </c>
      <c r="M1741" s="25" t="s">
        <v>2364</v>
      </c>
      <c r="N1741" s="34">
        <v>45882</v>
      </c>
      <c r="O1741" s="41">
        <v>0</v>
      </c>
      <c r="P1741" s="25" t="s">
        <v>625</v>
      </c>
      <c r="Q1741" s="25" t="s">
        <v>2077</v>
      </c>
      <c r="R1741" s="25" t="s">
        <v>637</v>
      </c>
      <c r="S1741" s="3">
        <v>4</v>
      </c>
      <c r="T1741" s="42" t="s">
        <v>2365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x14ac:dyDescent="0.25">
      <c r="A1742" s="25">
        <f t="shared" si="281"/>
        <v>1739</v>
      </c>
      <c r="B1742" s="25" t="s">
        <v>2285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3067</v>
      </c>
      <c r="J1742" s="25">
        <v>1</v>
      </c>
      <c r="K1742" s="25">
        <v>1</v>
      </c>
      <c r="L1742" s="25">
        <f t="shared" si="275"/>
        <v>0</v>
      </c>
      <c r="M1742" s="25" t="s">
        <v>2306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x14ac:dyDescent="0.25">
      <c r="A1743" s="25">
        <f t="shared" si="281"/>
        <v>1740</v>
      </c>
      <c r="B1743" s="25" t="s">
        <v>2285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3068</v>
      </c>
      <c r="J1743" s="25">
        <v>1</v>
      </c>
      <c r="K1743" s="25">
        <v>1</v>
      </c>
      <c r="L1743" s="25">
        <f t="shared" si="275"/>
        <v>0</v>
      </c>
      <c r="M1743" s="25" t="s">
        <v>2447</v>
      </c>
      <c r="N1743" s="34">
        <v>45881</v>
      </c>
      <c r="O1743" s="41">
        <v>0</v>
      </c>
      <c r="P1743" s="25" t="s">
        <v>254</v>
      </c>
      <c r="Q1743" s="25" t="s">
        <v>2077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x14ac:dyDescent="0.25">
      <c r="A1744" s="25">
        <f t="shared" si="281"/>
        <v>1741</v>
      </c>
      <c r="B1744" s="25" t="s">
        <v>2285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2337</v>
      </c>
      <c r="N1744" s="34">
        <v>45880</v>
      </c>
      <c r="O1744" s="41">
        <v>18228</v>
      </c>
      <c r="P1744" s="25" t="s">
        <v>2051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Pune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x14ac:dyDescent="0.25">
      <c r="A1745" s="25">
        <f t="shared" si="281"/>
        <v>1742</v>
      </c>
      <c r="B1745" s="25" t="s">
        <v>2285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3069</v>
      </c>
      <c r="J1745" s="25">
        <v>1</v>
      </c>
      <c r="K1745" s="25">
        <v>1</v>
      </c>
      <c r="L1745" s="25">
        <f t="shared" si="275"/>
        <v>0</v>
      </c>
      <c r="M1745" s="25" t="s">
        <v>2338</v>
      </c>
      <c r="N1745" s="34">
        <v>45880</v>
      </c>
      <c r="O1745" s="41">
        <v>32271</v>
      </c>
      <c r="P1745" s="25" t="s">
        <v>2051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Pune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x14ac:dyDescent="0.25">
      <c r="A1746" s="25">
        <f t="shared" si="281"/>
        <v>1743</v>
      </c>
      <c r="B1746" s="25" t="s">
        <v>2285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3070</v>
      </c>
      <c r="J1746" s="25">
        <v>1</v>
      </c>
      <c r="K1746" s="25">
        <v>1</v>
      </c>
      <c r="L1746" s="25">
        <f t="shared" si="275"/>
        <v>0</v>
      </c>
      <c r="M1746" s="25" t="s">
        <v>2332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x14ac:dyDescent="0.25">
      <c r="A1747" s="25">
        <f t="shared" si="281"/>
        <v>1744</v>
      </c>
      <c r="B1747" s="25" t="s">
        <v>2285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3071</v>
      </c>
      <c r="J1747" s="25">
        <v>1</v>
      </c>
      <c r="K1747" s="25">
        <v>1</v>
      </c>
      <c r="L1747" s="25">
        <f t="shared" si="275"/>
        <v>0</v>
      </c>
      <c r="M1747" s="25" t="s">
        <v>2364</v>
      </c>
      <c r="N1747" s="34">
        <v>45882</v>
      </c>
      <c r="O1747" s="41">
        <v>0</v>
      </c>
      <c r="P1747" s="25" t="s">
        <v>625</v>
      </c>
      <c r="Q1747" s="25" t="s">
        <v>2077</v>
      </c>
      <c r="R1747" s="25" t="s">
        <v>637</v>
      </c>
      <c r="S1747" s="3">
        <v>4</v>
      </c>
      <c r="T1747" s="42" t="s">
        <v>2365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x14ac:dyDescent="0.25">
      <c r="A1748" s="25">
        <f t="shared" si="281"/>
        <v>1745</v>
      </c>
      <c r="B1748" s="25" t="s">
        <v>2285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3072</v>
      </c>
      <c r="J1748" s="25">
        <v>1</v>
      </c>
      <c r="K1748" s="25">
        <v>1</v>
      </c>
      <c r="L1748" s="25">
        <f t="shared" si="275"/>
        <v>0</v>
      </c>
      <c r="M1748" s="25" t="s">
        <v>2338</v>
      </c>
      <c r="N1748" s="34">
        <v>45880</v>
      </c>
      <c r="O1748" s="41">
        <v>29202</v>
      </c>
      <c r="P1748" s="25" t="s">
        <v>2051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Pune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x14ac:dyDescent="0.25">
      <c r="A1749" s="25">
        <f t="shared" si="281"/>
        <v>1746</v>
      </c>
      <c r="B1749" s="25" t="s">
        <v>2285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3073</v>
      </c>
      <c r="J1749" s="25">
        <v>1</v>
      </c>
      <c r="K1749" s="25">
        <v>1</v>
      </c>
      <c r="L1749" s="25">
        <f t="shared" si="275"/>
        <v>0</v>
      </c>
      <c r="M1749" s="25" t="s">
        <v>2332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x14ac:dyDescent="0.25">
      <c r="A1750" s="25">
        <f t="shared" si="281"/>
        <v>1747</v>
      </c>
      <c r="B1750" s="25" t="s">
        <v>2285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3074</v>
      </c>
      <c r="J1750" s="25">
        <v>1</v>
      </c>
      <c r="K1750" s="25">
        <v>1</v>
      </c>
      <c r="L1750" s="25">
        <f t="shared" si="275"/>
        <v>0</v>
      </c>
      <c r="M1750" s="25" t="s">
        <v>2364</v>
      </c>
      <c r="N1750" s="34">
        <v>45882</v>
      </c>
      <c r="O1750" s="41">
        <v>0</v>
      </c>
      <c r="P1750" s="25" t="s">
        <v>625</v>
      </c>
      <c r="Q1750" s="25" t="s">
        <v>2077</v>
      </c>
      <c r="R1750" s="25" t="s">
        <v>637</v>
      </c>
      <c r="S1750" s="3">
        <v>4</v>
      </c>
      <c r="T1750" s="42" t="s">
        <v>2365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x14ac:dyDescent="0.25">
      <c r="A1751" s="25">
        <f t="shared" si="281"/>
        <v>1748</v>
      </c>
      <c r="B1751" s="25" t="s">
        <v>2285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3075</v>
      </c>
      <c r="J1751" s="25">
        <v>1</v>
      </c>
      <c r="K1751" s="25">
        <v>1</v>
      </c>
      <c r="L1751" s="25">
        <f t="shared" si="275"/>
        <v>0</v>
      </c>
      <c r="M1751" s="25" t="s">
        <v>2364</v>
      </c>
      <c r="N1751" s="34">
        <v>45882</v>
      </c>
      <c r="O1751" s="41">
        <v>0</v>
      </c>
      <c r="P1751" s="25" t="s">
        <v>625</v>
      </c>
      <c r="Q1751" s="25" t="s">
        <v>2077</v>
      </c>
      <c r="R1751" s="25" t="s">
        <v>637</v>
      </c>
      <c r="S1751" s="3">
        <v>4</v>
      </c>
      <c r="T1751" s="42" t="s">
        <v>2365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x14ac:dyDescent="0.25">
      <c r="A1752" s="25">
        <f t="shared" si="281"/>
        <v>1749</v>
      </c>
      <c r="B1752" s="25" t="s">
        <v>2285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3076</v>
      </c>
      <c r="J1752" s="25">
        <v>1</v>
      </c>
      <c r="K1752" s="25">
        <v>1</v>
      </c>
      <c r="L1752" s="25">
        <f t="shared" si="275"/>
        <v>0</v>
      </c>
      <c r="M1752" s="25" t="s">
        <v>2481</v>
      </c>
      <c r="N1752" s="34">
        <v>45890</v>
      </c>
      <c r="O1752" s="41">
        <v>0</v>
      </c>
      <c r="P1752" s="25" t="s">
        <v>49</v>
      </c>
      <c r="Q1752" s="25" t="s">
        <v>2077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x14ac:dyDescent="0.25">
      <c r="A1753" s="25">
        <f t="shared" si="281"/>
        <v>1750</v>
      </c>
      <c r="B1753" s="25" t="s">
        <v>2285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2318</v>
      </c>
      <c r="N1753" s="34">
        <v>45880</v>
      </c>
      <c r="O1753" s="41">
        <v>14647.5</v>
      </c>
      <c r="P1753" s="25" t="s">
        <v>2052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x14ac:dyDescent="0.25">
      <c r="A1754" s="25">
        <f t="shared" si="281"/>
        <v>1751</v>
      </c>
      <c r="B1754" s="25" t="s">
        <v>2285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2362</v>
      </c>
      <c r="N1754" s="34">
        <v>45882</v>
      </c>
      <c r="O1754" s="41">
        <v>18624</v>
      </c>
      <c r="P1754" s="25" t="s">
        <v>208</v>
      </c>
      <c r="Q1754" s="25" t="s">
        <v>2077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x14ac:dyDescent="0.25">
      <c r="A1755" s="25">
        <f t="shared" si="281"/>
        <v>1752</v>
      </c>
      <c r="B1755" s="25" t="s">
        <v>2285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2839</v>
      </c>
      <c r="J1755" s="25">
        <v>1</v>
      </c>
      <c r="K1755" s="25">
        <v>1</v>
      </c>
      <c r="L1755" s="25">
        <f t="shared" si="275"/>
        <v>0</v>
      </c>
      <c r="M1755" s="25" t="s">
        <v>2333</v>
      </c>
      <c r="N1755" s="34">
        <v>45880</v>
      </c>
      <c r="O1755" s="41">
        <v>4774</v>
      </c>
      <c r="P1755" s="25" t="s">
        <v>22</v>
      </c>
      <c r="Q1755" s="50" t="s">
        <v>2351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x14ac:dyDescent="0.25">
      <c r="A1756" s="25">
        <f t="shared" si="281"/>
        <v>1753</v>
      </c>
      <c r="B1756" s="25" t="s">
        <v>2285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2839</v>
      </c>
      <c r="J1756" s="25">
        <v>1</v>
      </c>
      <c r="K1756" s="25">
        <v>1</v>
      </c>
      <c r="L1756" s="25">
        <f t="shared" si="275"/>
        <v>0</v>
      </c>
      <c r="M1756" s="25" t="s">
        <v>2360</v>
      </c>
      <c r="N1756" s="34">
        <v>45881</v>
      </c>
      <c r="O1756" s="41">
        <v>0</v>
      </c>
      <c r="P1756" s="25" t="s">
        <v>30</v>
      </c>
      <c r="Q1756" s="25" t="s">
        <v>2077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x14ac:dyDescent="0.25">
      <c r="A1757" s="25">
        <f t="shared" si="281"/>
        <v>1754</v>
      </c>
      <c r="B1757" s="25" t="s">
        <v>2285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2839</v>
      </c>
      <c r="J1757" s="25">
        <v>5</v>
      </c>
      <c r="K1757" s="25">
        <v>5</v>
      </c>
      <c r="L1757" s="25">
        <f t="shared" si="275"/>
        <v>0</v>
      </c>
      <c r="M1757" s="25" t="s">
        <v>2322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x14ac:dyDescent="0.25">
      <c r="A1758" s="25">
        <f t="shared" si="281"/>
        <v>1755</v>
      </c>
      <c r="B1758" s="25" t="s">
        <v>2285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3077</v>
      </c>
      <c r="J1758" s="25">
        <v>2</v>
      </c>
      <c r="K1758" s="25">
        <v>2</v>
      </c>
      <c r="L1758" s="25">
        <f t="shared" si="275"/>
        <v>0</v>
      </c>
      <c r="M1758" s="25" t="s">
        <v>2310</v>
      </c>
      <c r="N1758" s="34">
        <v>45877</v>
      </c>
      <c r="O1758" s="41">
        <v>53633.1</v>
      </c>
      <c r="P1758" s="25" t="s">
        <v>653</v>
      </c>
      <c r="Q1758" s="25" t="s">
        <v>2077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x14ac:dyDescent="0.25">
      <c r="A1759" s="25">
        <f t="shared" si="281"/>
        <v>1756</v>
      </c>
      <c r="B1759" s="25" t="s">
        <v>2285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2333</v>
      </c>
      <c r="N1759" s="34">
        <v>45880</v>
      </c>
      <c r="O1759" s="41">
        <v>11935</v>
      </c>
      <c r="P1759" s="25" t="s">
        <v>22</v>
      </c>
      <c r="Q1759" s="50" t="s">
        <v>2351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x14ac:dyDescent="0.25">
      <c r="A1760" s="25">
        <f t="shared" si="281"/>
        <v>1757</v>
      </c>
      <c r="B1760" s="25" t="s">
        <v>2285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2308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x14ac:dyDescent="0.25">
      <c r="A1761" s="25">
        <f t="shared" si="281"/>
        <v>1758</v>
      </c>
      <c r="B1761" s="25" t="s">
        <v>2285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3078</v>
      </c>
      <c r="J1761" s="25">
        <v>1</v>
      </c>
      <c r="K1761" s="25">
        <v>1</v>
      </c>
      <c r="L1761" s="25">
        <f t="shared" si="275"/>
        <v>0</v>
      </c>
      <c r="M1761" s="25" t="s">
        <v>2332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x14ac:dyDescent="0.25">
      <c r="A1762" s="25">
        <f t="shared" si="281"/>
        <v>1759</v>
      </c>
      <c r="B1762" s="25" t="s">
        <v>2285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2310</v>
      </c>
      <c r="N1762" s="34">
        <v>45877</v>
      </c>
      <c r="O1762" s="41">
        <v>20594</v>
      </c>
      <c r="P1762" s="25" t="s">
        <v>653</v>
      </c>
      <c r="Q1762" s="25" t="s">
        <v>2077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x14ac:dyDescent="0.25">
      <c r="A1763" s="25">
        <f t="shared" si="281"/>
        <v>1760</v>
      </c>
      <c r="B1763" s="25" t="s">
        <v>2285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2332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x14ac:dyDescent="0.25">
      <c r="A1764" s="25">
        <f t="shared" si="281"/>
        <v>1761</v>
      </c>
      <c r="B1764" s="25" t="s">
        <v>2285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3079</v>
      </c>
      <c r="J1764" s="25">
        <v>1</v>
      </c>
      <c r="K1764" s="25">
        <v>1</v>
      </c>
      <c r="L1764" s="25">
        <f t="shared" si="275"/>
        <v>0</v>
      </c>
      <c r="M1764" s="25" t="s">
        <v>2316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x14ac:dyDescent="0.25">
      <c r="A1765" s="25">
        <f t="shared" si="281"/>
        <v>1762</v>
      </c>
      <c r="B1765" s="25" t="s">
        <v>2285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3080</v>
      </c>
      <c r="J1765" s="25">
        <v>1</v>
      </c>
      <c r="K1765" s="25">
        <v>1</v>
      </c>
      <c r="L1765" s="25">
        <f t="shared" si="275"/>
        <v>0</v>
      </c>
      <c r="M1765" s="25" t="s">
        <v>2364</v>
      </c>
      <c r="N1765" s="34">
        <v>45882</v>
      </c>
      <c r="O1765" s="41">
        <v>0</v>
      </c>
      <c r="P1765" s="25" t="s">
        <v>625</v>
      </c>
      <c r="Q1765" s="25" t="s">
        <v>2077</v>
      </c>
      <c r="R1765" s="25" t="s">
        <v>637</v>
      </c>
      <c r="S1765" s="3">
        <v>4</v>
      </c>
      <c r="T1765" s="42" t="s">
        <v>2365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x14ac:dyDescent="0.25">
      <c r="A1766" s="25">
        <f t="shared" si="281"/>
        <v>1763</v>
      </c>
      <c r="B1766" s="25" t="s">
        <v>2285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3081</v>
      </c>
      <c r="J1766" s="25">
        <v>1</v>
      </c>
      <c r="K1766" s="25">
        <v>1</v>
      </c>
      <c r="L1766" s="25">
        <f t="shared" si="275"/>
        <v>0</v>
      </c>
      <c r="M1766" s="25" t="s">
        <v>2364</v>
      </c>
      <c r="N1766" s="34">
        <v>45882</v>
      </c>
      <c r="O1766" s="41">
        <v>0</v>
      </c>
      <c r="P1766" s="25" t="s">
        <v>625</v>
      </c>
      <c r="Q1766" s="25" t="s">
        <v>2077</v>
      </c>
      <c r="R1766" s="25" t="s">
        <v>637</v>
      </c>
      <c r="S1766" s="3">
        <v>4</v>
      </c>
      <c r="T1766" s="42" t="s">
        <v>2365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x14ac:dyDescent="0.25">
      <c r="A1767" s="25">
        <f t="shared" si="281"/>
        <v>1764</v>
      </c>
      <c r="B1767" s="25" t="s">
        <v>2285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3082</v>
      </c>
      <c r="J1767" s="25">
        <v>1</v>
      </c>
      <c r="K1767" s="25">
        <v>1</v>
      </c>
      <c r="L1767" s="25">
        <f t="shared" si="275"/>
        <v>0</v>
      </c>
      <c r="M1767" s="25" t="s">
        <v>2333</v>
      </c>
      <c r="N1767" s="34">
        <v>45880</v>
      </c>
      <c r="O1767" s="41">
        <v>23327.5</v>
      </c>
      <c r="P1767" s="25" t="s">
        <v>22</v>
      </c>
      <c r="Q1767" s="50" t="s">
        <v>2351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x14ac:dyDescent="0.25">
      <c r="A1768" s="25">
        <f t="shared" si="281"/>
        <v>1765</v>
      </c>
      <c r="B1768" s="25" t="s">
        <v>2285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3083</v>
      </c>
      <c r="J1768" s="25">
        <v>5</v>
      </c>
      <c r="K1768" s="25">
        <v>5</v>
      </c>
      <c r="L1768" s="25">
        <f t="shared" si="275"/>
        <v>0</v>
      </c>
      <c r="M1768" s="25" t="s">
        <v>2322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x14ac:dyDescent="0.25">
      <c r="A1769" s="25">
        <f t="shared" si="281"/>
        <v>1766</v>
      </c>
      <c r="B1769" s="25" t="s">
        <v>2285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3084</v>
      </c>
      <c r="J1769" s="25">
        <v>1</v>
      </c>
      <c r="K1769" s="25">
        <v>1</v>
      </c>
      <c r="L1769" s="25">
        <f t="shared" si="275"/>
        <v>0</v>
      </c>
      <c r="M1769" s="25" t="s">
        <v>2405</v>
      </c>
      <c r="N1769" s="34">
        <v>45885</v>
      </c>
      <c r="O1769" s="41">
        <v>33264</v>
      </c>
      <c r="P1769" s="25" t="s">
        <v>2406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x14ac:dyDescent="0.25">
      <c r="A1770" s="25">
        <f t="shared" si="281"/>
        <v>1767</v>
      </c>
      <c r="B1770" s="25" t="s">
        <v>2285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3085</v>
      </c>
      <c r="J1770" s="25">
        <v>2</v>
      </c>
      <c r="K1770" s="25">
        <v>2</v>
      </c>
      <c r="L1770" s="25">
        <f t="shared" si="275"/>
        <v>0</v>
      </c>
      <c r="M1770" s="25" t="s">
        <v>2498</v>
      </c>
      <c r="N1770" s="34">
        <v>45890</v>
      </c>
      <c r="O1770" s="41">
        <v>0</v>
      </c>
      <c r="P1770" s="25" t="s">
        <v>49</v>
      </c>
      <c r="Q1770" s="25" t="s">
        <v>2077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x14ac:dyDescent="0.25">
      <c r="A1771" s="25">
        <f t="shared" si="281"/>
        <v>1768</v>
      </c>
      <c r="B1771" s="25" t="s">
        <v>2285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3086</v>
      </c>
      <c r="J1771" s="25">
        <v>1</v>
      </c>
      <c r="K1771" s="25">
        <v>1</v>
      </c>
      <c r="L1771" s="25">
        <f t="shared" si="275"/>
        <v>0</v>
      </c>
      <c r="M1771" s="25" t="s">
        <v>2332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x14ac:dyDescent="0.25">
      <c r="A1772" s="25">
        <f t="shared" si="281"/>
        <v>1769</v>
      </c>
      <c r="B1772" s="25" t="s">
        <v>2285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2308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x14ac:dyDescent="0.25">
      <c r="A1773" s="25">
        <f t="shared" si="281"/>
        <v>1770</v>
      </c>
      <c r="B1773" s="25" t="s">
        <v>2285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2343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x14ac:dyDescent="0.25">
      <c r="A1774" s="25">
        <f t="shared" si="281"/>
        <v>1771</v>
      </c>
      <c r="B1774" s="25" t="s">
        <v>2285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3087</v>
      </c>
      <c r="J1774" s="25">
        <v>1</v>
      </c>
      <c r="K1774" s="25">
        <v>1</v>
      </c>
      <c r="L1774" s="25">
        <f t="shared" si="275"/>
        <v>0</v>
      </c>
      <c r="M1774" s="25" t="s">
        <v>2364</v>
      </c>
      <c r="N1774" s="34">
        <v>45882</v>
      </c>
      <c r="O1774" s="41">
        <v>0</v>
      </c>
      <c r="P1774" s="25" t="s">
        <v>625</v>
      </c>
      <c r="Q1774" s="25" t="s">
        <v>2077</v>
      </c>
      <c r="R1774" s="25" t="s">
        <v>637</v>
      </c>
      <c r="S1774" s="3">
        <v>4</v>
      </c>
      <c r="T1774" s="42" t="s">
        <v>2365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x14ac:dyDescent="0.25">
      <c r="A1775" s="25">
        <f t="shared" si="281"/>
        <v>1772</v>
      </c>
      <c r="B1775" s="25" t="s">
        <v>2285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2316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x14ac:dyDescent="0.25">
      <c r="A1776" s="25">
        <f t="shared" si="281"/>
        <v>1773</v>
      </c>
      <c r="B1776" s="25" t="s">
        <v>2285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2333</v>
      </c>
      <c r="N1776" s="34">
        <v>45880</v>
      </c>
      <c r="O1776" s="41">
        <v>40904.5</v>
      </c>
      <c r="P1776" s="25" t="s">
        <v>22</v>
      </c>
      <c r="Q1776" s="50" t="s">
        <v>2351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x14ac:dyDescent="0.25">
      <c r="A1777" s="25">
        <f t="shared" si="281"/>
        <v>1774</v>
      </c>
      <c r="B1777" s="25" t="s">
        <v>2285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2856</v>
      </c>
      <c r="J1777" s="25">
        <v>1</v>
      </c>
      <c r="K1777" s="25">
        <v>1</v>
      </c>
      <c r="L1777" s="25">
        <f t="shared" si="275"/>
        <v>0</v>
      </c>
      <c r="M1777" s="25" t="s">
        <v>2332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x14ac:dyDescent="0.25">
      <c r="A1778" s="25">
        <f t="shared" si="281"/>
        <v>1775</v>
      </c>
      <c r="B1778" s="25" t="s">
        <v>2285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3088</v>
      </c>
      <c r="J1778" s="25">
        <v>1</v>
      </c>
      <c r="K1778" s="25">
        <v>1</v>
      </c>
      <c r="L1778" s="25">
        <f t="shared" si="275"/>
        <v>0</v>
      </c>
      <c r="M1778" s="25" t="s">
        <v>2359</v>
      </c>
      <c r="N1778" s="34">
        <v>45881</v>
      </c>
      <c r="O1778" s="41">
        <v>22529.25</v>
      </c>
      <c r="P1778" s="25" t="s">
        <v>30</v>
      </c>
      <c r="Q1778" s="25" t="s">
        <v>2077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x14ac:dyDescent="0.25">
      <c r="A1779" s="25">
        <f t="shared" si="281"/>
        <v>1776</v>
      </c>
      <c r="B1779" s="25" t="s">
        <v>2285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3089</v>
      </c>
      <c r="J1779" s="25">
        <v>1</v>
      </c>
      <c r="K1779" s="25">
        <v>1</v>
      </c>
      <c r="L1779" s="25">
        <f t="shared" si="275"/>
        <v>0</v>
      </c>
      <c r="M1779" s="25" t="s">
        <v>2333</v>
      </c>
      <c r="N1779" s="34">
        <v>45880</v>
      </c>
      <c r="O1779" s="41">
        <v>27776</v>
      </c>
      <c r="P1779" s="25" t="s">
        <v>22</v>
      </c>
      <c r="Q1779" s="50" t="s">
        <v>2351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x14ac:dyDescent="0.25">
      <c r="A1780" s="25">
        <f t="shared" si="281"/>
        <v>1777</v>
      </c>
      <c r="B1780" s="25" t="s">
        <v>2285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3090</v>
      </c>
      <c r="J1780" s="25">
        <v>1</v>
      </c>
      <c r="K1780" s="25">
        <v>1</v>
      </c>
      <c r="L1780" s="25">
        <f t="shared" si="275"/>
        <v>0</v>
      </c>
      <c r="M1780" s="25" t="s">
        <v>2343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x14ac:dyDescent="0.25">
      <c r="A1781" s="25">
        <f t="shared" si="281"/>
        <v>1778</v>
      </c>
      <c r="B1781" s="25" t="s">
        <v>2285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3091</v>
      </c>
      <c r="J1781" s="25">
        <v>2</v>
      </c>
      <c r="K1781" s="25">
        <v>2</v>
      </c>
      <c r="L1781" s="25">
        <f t="shared" si="275"/>
        <v>0</v>
      </c>
      <c r="M1781" s="25" t="s">
        <v>2310</v>
      </c>
      <c r="N1781" s="34">
        <v>45877</v>
      </c>
      <c r="O1781" s="41">
        <v>46165.2</v>
      </c>
      <c r="P1781" s="25" t="s">
        <v>653</v>
      </c>
      <c r="Q1781" s="25" t="s">
        <v>2077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x14ac:dyDescent="0.25">
      <c r="A1782" s="25">
        <f t="shared" si="281"/>
        <v>1779</v>
      </c>
      <c r="B1782" s="25" t="s">
        <v>2285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2961</v>
      </c>
      <c r="J1782" s="25">
        <v>1</v>
      </c>
      <c r="K1782" s="25">
        <v>1</v>
      </c>
      <c r="L1782" s="25">
        <f t="shared" si="275"/>
        <v>0</v>
      </c>
      <c r="M1782" s="25" t="s">
        <v>2359</v>
      </c>
      <c r="N1782" s="34">
        <v>45881</v>
      </c>
      <c r="O1782" s="41">
        <v>22529.25</v>
      </c>
      <c r="P1782" s="25" t="s">
        <v>30</v>
      </c>
      <c r="Q1782" s="25" t="s">
        <v>2077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x14ac:dyDescent="0.25">
      <c r="A1783" s="25">
        <f t="shared" si="281"/>
        <v>1780</v>
      </c>
      <c r="B1783" s="25" t="s">
        <v>2285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3092</v>
      </c>
      <c r="J1783" s="25">
        <v>1</v>
      </c>
      <c r="K1783" s="25">
        <v>1</v>
      </c>
      <c r="L1783" s="25">
        <f t="shared" si="275"/>
        <v>0</v>
      </c>
      <c r="M1783" s="25" t="s">
        <v>2328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x14ac:dyDescent="0.25">
      <c r="A1784" s="25">
        <f t="shared" si="281"/>
        <v>1781</v>
      </c>
      <c r="B1784" s="25" t="s">
        <v>2285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2307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x14ac:dyDescent="0.25">
      <c r="A1785" s="25">
        <f t="shared" si="281"/>
        <v>1782</v>
      </c>
      <c r="B1785" s="25" t="s">
        <v>2285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3093</v>
      </c>
      <c r="J1785" s="25">
        <v>1</v>
      </c>
      <c r="K1785" s="25">
        <v>1</v>
      </c>
      <c r="L1785" s="25">
        <f t="shared" si="275"/>
        <v>0</v>
      </c>
      <c r="M1785" s="25" t="s">
        <v>2317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x14ac:dyDescent="0.25">
      <c r="A1786" s="25">
        <f t="shared" si="281"/>
        <v>1783</v>
      </c>
      <c r="B1786" s="25" t="s">
        <v>2285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3094</v>
      </c>
      <c r="J1786" s="25">
        <v>2</v>
      </c>
      <c r="K1786" s="25">
        <v>2</v>
      </c>
      <c r="L1786" s="25">
        <f t="shared" si="275"/>
        <v>0</v>
      </c>
      <c r="M1786" s="25" t="s">
        <v>2310</v>
      </c>
      <c r="N1786" s="34">
        <v>45877</v>
      </c>
      <c r="O1786" s="41">
        <v>42996</v>
      </c>
      <c r="P1786" s="25" t="s">
        <v>653</v>
      </c>
      <c r="Q1786" s="25" t="s">
        <v>2077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x14ac:dyDescent="0.25">
      <c r="A1787" s="25">
        <f t="shared" si="281"/>
        <v>1784</v>
      </c>
      <c r="B1787" s="25" t="s">
        <v>2285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3095</v>
      </c>
      <c r="J1787" s="25">
        <v>1</v>
      </c>
      <c r="K1787" s="25">
        <v>1</v>
      </c>
      <c r="L1787" s="25">
        <f t="shared" si="275"/>
        <v>0</v>
      </c>
      <c r="M1787" s="25" t="s">
        <v>2322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x14ac:dyDescent="0.25">
      <c r="A1788" s="25">
        <f t="shared" si="281"/>
        <v>1785</v>
      </c>
      <c r="B1788" s="25" t="s">
        <v>2285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3096</v>
      </c>
      <c r="J1788" s="25">
        <v>1</v>
      </c>
      <c r="K1788" s="25">
        <v>1</v>
      </c>
      <c r="L1788" s="25">
        <f t="shared" si="275"/>
        <v>0</v>
      </c>
      <c r="M1788" s="25" t="s">
        <v>2310</v>
      </c>
      <c r="N1788" s="34">
        <v>45877</v>
      </c>
      <c r="O1788" s="41">
        <v>12493</v>
      </c>
      <c r="P1788" s="25" t="s">
        <v>653</v>
      </c>
      <c r="Q1788" s="25" t="s">
        <v>2077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x14ac:dyDescent="0.25">
      <c r="A1789" s="25">
        <f t="shared" si="281"/>
        <v>1786</v>
      </c>
      <c r="B1789" s="25" t="s">
        <v>2285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2330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x14ac:dyDescent="0.25">
      <c r="A1790" s="25">
        <f t="shared" si="281"/>
        <v>1787</v>
      </c>
      <c r="B1790" s="25" t="s">
        <v>2285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3097</v>
      </c>
      <c r="J1790" s="25">
        <v>1</v>
      </c>
      <c r="K1790" s="25">
        <v>1</v>
      </c>
      <c r="L1790" s="25">
        <f t="shared" si="275"/>
        <v>0</v>
      </c>
      <c r="M1790" s="25" t="s">
        <v>2448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2303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x14ac:dyDescent="0.25">
      <c r="A1791" s="25">
        <f t="shared" si="281"/>
        <v>1788</v>
      </c>
      <c r="B1791" s="25" t="s">
        <v>2285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3098</v>
      </c>
      <c r="J1791" s="25">
        <v>1</v>
      </c>
      <c r="K1791" s="25">
        <v>1</v>
      </c>
      <c r="L1791" s="25">
        <f t="shared" si="275"/>
        <v>0</v>
      </c>
      <c r="M1791" s="25" t="s">
        <v>2359</v>
      </c>
      <c r="N1791" s="34">
        <v>45881</v>
      </c>
      <c r="O1791" s="41">
        <v>23707.25</v>
      </c>
      <c r="P1791" s="25" t="s">
        <v>30</v>
      </c>
      <c r="Q1791" s="25" t="s">
        <v>2077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x14ac:dyDescent="0.25">
      <c r="A1792" s="25">
        <f t="shared" si="281"/>
        <v>1789</v>
      </c>
      <c r="B1792" s="25" t="s">
        <v>2285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3099</v>
      </c>
      <c r="J1792" s="25">
        <v>1</v>
      </c>
      <c r="K1792" s="25">
        <v>1</v>
      </c>
      <c r="L1792" s="25">
        <f t="shared" si="275"/>
        <v>0</v>
      </c>
      <c r="M1792" s="25" t="s">
        <v>2359</v>
      </c>
      <c r="N1792" s="34">
        <v>45881</v>
      </c>
      <c r="O1792" s="41">
        <v>27683</v>
      </c>
      <c r="P1792" s="25" t="s">
        <v>30</v>
      </c>
      <c r="Q1792" s="25" t="s">
        <v>2077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x14ac:dyDescent="0.25">
      <c r="A1793" s="25">
        <f t="shared" si="281"/>
        <v>1790</v>
      </c>
      <c r="B1793" s="25" t="s">
        <v>2285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3100</v>
      </c>
      <c r="J1793" s="25">
        <v>1</v>
      </c>
      <c r="K1793" s="25">
        <v>1</v>
      </c>
      <c r="L1793" s="25">
        <f t="shared" si="275"/>
        <v>0</v>
      </c>
      <c r="M1793" s="25" t="s">
        <v>2364</v>
      </c>
      <c r="N1793" s="34">
        <v>45882</v>
      </c>
      <c r="O1793" s="41">
        <v>0</v>
      </c>
      <c r="P1793" s="25" t="s">
        <v>625</v>
      </c>
      <c r="Q1793" s="25" t="s">
        <v>2077</v>
      </c>
      <c r="R1793" s="25" t="s">
        <v>637</v>
      </c>
      <c r="S1793" s="3">
        <v>4</v>
      </c>
      <c r="T1793" s="42" t="s">
        <v>2365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x14ac:dyDescent="0.25">
      <c r="A1794" s="25">
        <f t="shared" si="281"/>
        <v>1791</v>
      </c>
      <c r="B1794" s="25" t="s">
        <v>2285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2562</v>
      </c>
      <c r="N1794" s="34">
        <v>45894</v>
      </c>
      <c r="O1794" s="41">
        <v>36890</v>
      </c>
      <c r="P1794" s="25" t="s">
        <v>625</v>
      </c>
      <c r="Q1794" s="25" t="s">
        <v>2077</v>
      </c>
      <c r="R1794" s="25" t="s">
        <v>637</v>
      </c>
      <c r="S1794" s="3">
        <v>4</v>
      </c>
      <c r="T1794" s="42" t="s">
        <v>2563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x14ac:dyDescent="0.25">
      <c r="A1795" s="25">
        <f t="shared" si="281"/>
        <v>1792</v>
      </c>
      <c r="B1795" s="25" t="s">
        <v>2285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2295</v>
      </c>
      <c r="N1795" s="34">
        <v>45875</v>
      </c>
      <c r="O1795" s="41">
        <v>30380</v>
      </c>
      <c r="P1795" s="25" t="s">
        <v>191</v>
      </c>
      <c r="Q1795" s="25" t="s">
        <v>2298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x14ac:dyDescent="0.25">
      <c r="A1796" s="25">
        <f t="shared" si="281"/>
        <v>1793</v>
      </c>
      <c r="B1796" s="25" t="s">
        <v>2285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2975</v>
      </c>
      <c r="J1796" s="25">
        <v>1</v>
      </c>
      <c r="K1796" s="25">
        <v>1</v>
      </c>
      <c r="L1796" s="25">
        <f t="shared" si="275"/>
        <v>0</v>
      </c>
      <c r="M1796" s="25" t="s">
        <v>2315</v>
      </c>
      <c r="N1796" s="34">
        <v>45880</v>
      </c>
      <c r="O1796" s="41">
        <v>9858</v>
      </c>
      <c r="P1796" s="25" t="s">
        <v>2052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x14ac:dyDescent="0.25">
      <c r="A1797" s="25">
        <f t="shared" si="281"/>
        <v>1794</v>
      </c>
      <c r="B1797" s="25" t="s">
        <v>2285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3101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2329</v>
      </c>
      <c r="N1797" s="34">
        <v>45880</v>
      </c>
      <c r="O1797" s="41">
        <v>4014.5</v>
      </c>
      <c r="P1797" s="25" t="s">
        <v>2287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x14ac:dyDescent="0.25">
      <c r="A1798" s="25">
        <f t="shared" si="281"/>
        <v>1795</v>
      </c>
      <c r="B1798" s="25" t="s">
        <v>2285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3102</v>
      </c>
      <c r="J1798" s="25">
        <v>1</v>
      </c>
      <c r="K1798" s="25">
        <v>1</v>
      </c>
      <c r="L1798" s="25">
        <f t="shared" si="282"/>
        <v>0</v>
      </c>
      <c r="M1798" s="25" t="s">
        <v>2332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x14ac:dyDescent="0.25">
      <c r="A1799" s="25">
        <f t="shared" si="281"/>
        <v>1796</v>
      </c>
      <c r="B1799" s="25" t="s">
        <v>2285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3049</v>
      </c>
      <c r="J1799" s="25">
        <v>5</v>
      </c>
      <c r="K1799" s="25">
        <v>5</v>
      </c>
      <c r="L1799" s="25">
        <f t="shared" si="282"/>
        <v>0</v>
      </c>
      <c r="M1799" s="25" t="s">
        <v>2322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x14ac:dyDescent="0.25">
      <c r="A1800" s="25">
        <f t="shared" ref="A1800:A1863" si="288">A1799+1</f>
        <v>1797</v>
      </c>
      <c r="B1800" s="25" t="s">
        <v>2285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2331</v>
      </c>
      <c r="N1800" s="34">
        <v>45880</v>
      </c>
      <c r="O1800" s="41">
        <v>20692.5</v>
      </c>
      <c r="P1800" s="25" t="s">
        <v>2288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x14ac:dyDescent="0.25">
      <c r="A1801" s="25">
        <f t="shared" si="288"/>
        <v>1798</v>
      </c>
      <c r="B1801" s="25" t="s">
        <v>2285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2151</v>
      </c>
      <c r="N1801" s="34">
        <v>45880</v>
      </c>
      <c r="O1801" s="41">
        <v>0</v>
      </c>
      <c r="P1801" s="25" t="s">
        <v>2287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x14ac:dyDescent="0.25">
      <c r="A1802" s="25">
        <f t="shared" si="288"/>
        <v>1799</v>
      </c>
      <c r="B1802" s="25" t="s">
        <v>2285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3103</v>
      </c>
      <c r="J1802" s="25">
        <v>2</v>
      </c>
      <c r="K1802" s="25">
        <v>2</v>
      </c>
      <c r="L1802" s="25">
        <f t="shared" si="282"/>
        <v>0</v>
      </c>
      <c r="M1802" s="25" t="s">
        <v>2324</v>
      </c>
      <c r="N1802" s="34">
        <v>45880</v>
      </c>
      <c r="O1802" s="41">
        <v>12555</v>
      </c>
      <c r="P1802" s="25" t="s">
        <v>2289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x14ac:dyDescent="0.25">
      <c r="A1803" s="25">
        <f t="shared" si="288"/>
        <v>1800</v>
      </c>
      <c r="B1803" s="25" t="s">
        <v>2285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2320</v>
      </c>
      <c r="N1803" s="34">
        <v>45880</v>
      </c>
      <c r="O1803" s="41">
        <v>44330</v>
      </c>
      <c r="P1803" s="25" t="s">
        <v>2054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x14ac:dyDescent="0.25">
      <c r="A1804" s="25">
        <f t="shared" si="288"/>
        <v>1801</v>
      </c>
      <c r="B1804" s="25" t="s">
        <v>2285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2994</v>
      </c>
      <c r="J1804" s="25">
        <v>1</v>
      </c>
      <c r="K1804" s="25">
        <v>1</v>
      </c>
      <c r="L1804" s="25">
        <f t="shared" si="282"/>
        <v>0</v>
      </c>
      <c r="M1804" s="25" t="s">
        <v>2323</v>
      </c>
      <c r="N1804" s="34">
        <v>45880</v>
      </c>
      <c r="O1804" s="41">
        <v>10741</v>
      </c>
      <c r="P1804" s="25" t="s">
        <v>26</v>
      </c>
      <c r="Q1804" s="25" t="s">
        <v>2349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x14ac:dyDescent="0.25">
      <c r="A1805" s="25">
        <f t="shared" si="288"/>
        <v>1802</v>
      </c>
      <c r="B1805" s="25" t="s">
        <v>2285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2320</v>
      </c>
      <c r="N1805" s="34">
        <v>45880</v>
      </c>
      <c r="O1805" s="41">
        <v>50778</v>
      </c>
      <c r="P1805" s="25" t="s">
        <v>2054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x14ac:dyDescent="0.25">
      <c r="A1806" s="25">
        <f t="shared" si="288"/>
        <v>1803</v>
      </c>
      <c r="B1806" s="25" t="s">
        <v>2285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2320</v>
      </c>
      <c r="N1806" s="34">
        <v>45880</v>
      </c>
      <c r="O1806" s="41">
        <v>54002</v>
      </c>
      <c r="P1806" s="25" t="s">
        <v>2054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x14ac:dyDescent="0.25">
      <c r="A1807" s="25">
        <f t="shared" si="288"/>
        <v>1804</v>
      </c>
      <c r="B1807" s="25" t="s">
        <v>2285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3104</v>
      </c>
      <c r="J1807" s="25">
        <v>1</v>
      </c>
      <c r="K1807" s="25">
        <v>1</v>
      </c>
      <c r="L1807" s="25">
        <f t="shared" si="282"/>
        <v>0</v>
      </c>
      <c r="M1807" s="25" t="s">
        <v>2338</v>
      </c>
      <c r="N1807" s="34">
        <v>45880</v>
      </c>
      <c r="O1807" s="41">
        <v>12462</v>
      </c>
      <c r="P1807" s="25" t="s">
        <v>2051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Pune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x14ac:dyDescent="0.25">
      <c r="A1808" s="25">
        <f t="shared" si="288"/>
        <v>1805</v>
      </c>
      <c r="B1808" s="25" t="s">
        <v>2285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3105</v>
      </c>
      <c r="J1808" s="25">
        <v>2</v>
      </c>
      <c r="K1808" s="25">
        <v>2</v>
      </c>
      <c r="L1808" s="25">
        <f t="shared" si="282"/>
        <v>0</v>
      </c>
      <c r="M1808" s="25" t="s">
        <v>2319</v>
      </c>
      <c r="N1808" s="34">
        <v>45880</v>
      </c>
      <c r="O1808" s="41">
        <v>51847.5</v>
      </c>
      <c r="P1808" s="25" t="s">
        <v>2054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x14ac:dyDescent="0.25">
      <c r="A1809" s="25">
        <f t="shared" si="288"/>
        <v>1806</v>
      </c>
      <c r="B1809" s="25" t="s">
        <v>2285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2852</v>
      </c>
      <c r="J1809" s="25">
        <v>2</v>
      </c>
      <c r="K1809" s="25">
        <v>2</v>
      </c>
      <c r="L1809" s="25">
        <f t="shared" si="282"/>
        <v>0</v>
      </c>
      <c r="M1809" s="25" t="s">
        <v>2310</v>
      </c>
      <c r="N1809" s="34">
        <v>45877</v>
      </c>
      <c r="O1809" s="41">
        <v>43675.9</v>
      </c>
      <c r="P1809" s="25" t="s">
        <v>653</v>
      </c>
      <c r="Q1809" s="25" t="s">
        <v>2077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x14ac:dyDescent="0.25">
      <c r="A1810" s="25">
        <f t="shared" si="288"/>
        <v>1807</v>
      </c>
      <c r="B1810" s="25" t="s">
        <v>2285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3106</v>
      </c>
      <c r="J1810" s="25">
        <v>1</v>
      </c>
      <c r="K1810" s="25">
        <v>1</v>
      </c>
      <c r="L1810" s="25">
        <f t="shared" si="282"/>
        <v>0</v>
      </c>
      <c r="M1810" s="25" t="s">
        <v>2333</v>
      </c>
      <c r="N1810" s="34">
        <v>45880</v>
      </c>
      <c r="O1810" s="41">
        <v>13996.5</v>
      </c>
      <c r="P1810" s="25" t="s">
        <v>22</v>
      </c>
      <c r="Q1810" s="50" t="s">
        <v>2351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x14ac:dyDescent="0.25">
      <c r="A1811" s="25">
        <f t="shared" si="288"/>
        <v>1808</v>
      </c>
      <c r="B1811" s="25" t="s">
        <v>2285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3107</v>
      </c>
      <c r="J1811" s="25">
        <v>1</v>
      </c>
      <c r="K1811" s="25">
        <v>1</v>
      </c>
      <c r="L1811" s="25">
        <f t="shared" si="282"/>
        <v>0</v>
      </c>
      <c r="M1811" s="25" t="s">
        <v>2295</v>
      </c>
      <c r="N1811" s="34">
        <v>45875</v>
      </c>
      <c r="O1811" s="41">
        <v>40687.5</v>
      </c>
      <c r="P1811" s="25" t="s">
        <v>191</v>
      </c>
      <c r="Q1811" s="25" t="s">
        <v>2298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x14ac:dyDescent="0.25">
      <c r="A1812" s="25">
        <f t="shared" si="288"/>
        <v>1809</v>
      </c>
      <c r="B1812" s="25" t="s">
        <v>2285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2936</v>
      </c>
      <c r="J1812" s="25">
        <v>1</v>
      </c>
      <c r="K1812" s="25">
        <v>1</v>
      </c>
      <c r="L1812" s="25">
        <f t="shared" si="282"/>
        <v>0</v>
      </c>
      <c r="M1812" s="25" t="s">
        <v>2338</v>
      </c>
      <c r="N1812" s="34">
        <v>45880</v>
      </c>
      <c r="O1812" s="41">
        <v>18972</v>
      </c>
      <c r="P1812" s="25" t="s">
        <v>2051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Pune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x14ac:dyDescent="0.25">
      <c r="A1813" s="25">
        <f t="shared" si="288"/>
        <v>1810</v>
      </c>
      <c r="B1813" s="25" t="s">
        <v>2285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3108</v>
      </c>
      <c r="J1813" s="25">
        <v>1</v>
      </c>
      <c r="K1813" s="25">
        <v>1</v>
      </c>
      <c r="L1813" s="25">
        <f t="shared" si="282"/>
        <v>0</v>
      </c>
      <c r="M1813" s="25" t="s">
        <v>2335</v>
      </c>
      <c r="N1813" s="34">
        <v>45880</v>
      </c>
      <c r="O1813" s="41">
        <v>29481</v>
      </c>
      <c r="P1813" s="25" t="s">
        <v>2051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Pune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x14ac:dyDescent="0.25">
      <c r="A1814" s="25">
        <f t="shared" si="288"/>
        <v>1811</v>
      </c>
      <c r="B1814" s="25" t="s">
        <v>2285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3109</v>
      </c>
      <c r="J1814" s="25">
        <v>1</v>
      </c>
      <c r="K1814" s="25">
        <v>1</v>
      </c>
      <c r="L1814" s="25">
        <f t="shared" si="282"/>
        <v>0</v>
      </c>
      <c r="M1814" s="25" t="s">
        <v>2321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x14ac:dyDescent="0.25">
      <c r="A1815" s="25">
        <f t="shared" si="288"/>
        <v>1812</v>
      </c>
      <c r="B1815" s="25" t="s">
        <v>2285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3110</v>
      </c>
      <c r="J1815" s="25">
        <v>2</v>
      </c>
      <c r="K1815" s="25">
        <v>2</v>
      </c>
      <c r="L1815" s="25">
        <f t="shared" si="282"/>
        <v>0</v>
      </c>
      <c r="M1815" s="25" t="s">
        <v>2336</v>
      </c>
      <c r="N1815" s="34">
        <v>45880</v>
      </c>
      <c r="O1815" s="41">
        <v>27342</v>
      </c>
      <c r="P1815" s="25" t="s">
        <v>2051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Pune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x14ac:dyDescent="0.25">
      <c r="A1816" s="25">
        <f t="shared" si="288"/>
        <v>1813</v>
      </c>
      <c r="B1816" s="25" t="s">
        <v>2285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3111</v>
      </c>
      <c r="J1816" s="25">
        <v>1</v>
      </c>
      <c r="K1816" s="25">
        <v>1</v>
      </c>
      <c r="L1816" s="25">
        <f t="shared" si="282"/>
        <v>0</v>
      </c>
      <c r="M1816" s="25" t="s">
        <v>2359</v>
      </c>
      <c r="N1816" s="34">
        <v>45881</v>
      </c>
      <c r="O1816" s="41">
        <v>13105.25</v>
      </c>
      <c r="P1816" s="25" t="s">
        <v>30</v>
      </c>
      <c r="Q1816" s="25" t="s">
        <v>2077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x14ac:dyDescent="0.25">
      <c r="A1817" s="25">
        <f t="shared" si="288"/>
        <v>1814</v>
      </c>
      <c r="B1817" s="25" t="s">
        <v>2285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3112</v>
      </c>
      <c r="J1817" s="25">
        <v>2</v>
      </c>
      <c r="K1817" s="25">
        <v>2</v>
      </c>
      <c r="L1817" s="25">
        <f t="shared" si="282"/>
        <v>0</v>
      </c>
      <c r="M1817" s="25" t="s">
        <v>2552</v>
      </c>
      <c r="N1817" s="34">
        <v>45892</v>
      </c>
      <c r="O1817" s="41">
        <f>2*214200</f>
        <v>428400</v>
      </c>
      <c r="P1817" s="25" t="s">
        <v>2290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x14ac:dyDescent="0.25">
      <c r="A1818" s="25">
        <f t="shared" si="288"/>
        <v>1815</v>
      </c>
      <c r="B1818" s="25" t="s">
        <v>2299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2300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2569</v>
      </c>
      <c r="N1818" s="34">
        <v>45894</v>
      </c>
      <c r="O1818" s="41">
        <v>0</v>
      </c>
      <c r="P1818" s="25" t="s">
        <v>2301</v>
      </c>
      <c r="Q1818" s="25" t="s">
        <v>2077</v>
      </c>
      <c r="R1818" s="25" t="s">
        <v>637</v>
      </c>
      <c r="S1818" s="3" t="s">
        <v>299</v>
      </c>
      <c r="T1818" s="42"/>
      <c r="U1818" s="25" t="s">
        <v>2787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x14ac:dyDescent="0.25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2353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2453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2535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x14ac:dyDescent="0.25">
      <c r="A1820" s="25">
        <f t="shared" si="288"/>
        <v>1817</v>
      </c>
      <c r="B1820" s="25" t="s">
        <v>2354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2355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2358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2356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x14ac:dyDescent="0.25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2073</v>
      </c>
      <c r="I1821" s="25" t="s">
        <v>4140</v>
      </c>
      <c r="J1821" s="25">
        <v>1</v>
      </c>
      <c r="K1821" s="25">
        <v>1</v>
      </c>
      <c r="L1821" s="25">
        <f t="shared" si="282"/>
        <v>0</v>
      </c>
      <c r="M1821" s="25" t="s">
        <v>2407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x14ac:dyDescent="0.25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2361</v>
      </c>
      <c r="I1822" s="25" t="s">
        <v>4381</v>
      </c>
      <c r="J1822" s="25">
        <v>2</v>
      </c>
      <c r="K1822" s="25">
        <v>2</v>
      </c>
      <c r="L1822" s="25">
        <f t="shared" si="282"/>
        <v>0</v>
      </c>
      <c r="M1822" s="25" t="s">
        <v>2567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x14ac:dyDescent="0.25">
      <c r="A1823" s="25">
        <f t="shared" si="288"/>
        <v>1820</v>
      </c>
      <c r="B1823" s="25" t="s">
        <v>2370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2367</v>
      </c>
      <c r="I1823" s="25" t="s">
        <v>4420</v>
      </c>
      <c r="J1823" s="25">
        <v>1</v>
      </c>
      <c r="K1823" s="25">
        <v>1</v>
      </c>
      <c r="L1823" s="25">
        <f t="shared" si="282"/>
        <v>0</v>
      </c>
      <c r="M1823" s="25" t="s">
        <v>2408</v>
      </c>
      <c r="N1823" s="34">
        <v>45887</v>
      </c>
      <c r="O1823" s="41">
        <v>48060</v>
      </c>
      <c r="P1823" s="25" t="s">
        <v>2051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Pune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x14ac:dyDescent="0.25">
      <c r="A1824" s="25">
        <f t="shared" si="288"/>
        <v>1821</v>
      </c>
      <c r="B1824" s="25" t="s">
        <v>2370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2368</v>
      </c>
      <c r="I1824" s="25" t="s">
        <v>4421</v>
      </c>
      <c r="J1824" s="25">
        <v>1</v>
      </c>
      <c r="K1824" s="25">
        <v>1</v>
      </c>
      <c r="L1824" s="25">
        <f t="shared" si="282"/>
        <v>0</v>
      </c>
      <c r="M1824" s="25" t="s">
        <v>2409</v>
      </c>
      <c r="N1824" s="34">
        <v>45887</v>
      </c>
      <c r="O1824" s="41">
        <v>56430</v>
      </c>
      <c r="P1824" s="25" t="s">
        <v>2051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Pune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x14ac:dyDescent="0.25">
      <c r="A1825" s="25">
        <f t="shared" si="288"/>
        <v>1822</v>
      </c>
      <c r="B1825" s="25" t="s">
        <v>2370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4137</v>
      </c>
      <c r="J1825" s="25">
        <v>1</v>
      </c>
      <c r="K1825" s="25">
        <v>1</v>
      </c>
      <c r="L1825" s="25">
        <f t="shared" si="282"/>
        <v>0</v>
      </c>
      <c r="M1825" s="25" t="s">
        <v>2411</v>
      </c>
      <c r="N1825" s="34">
        <v>45887</v>
      </c>
      <c r="O1825" s="41">
        <v>25555</v>
      </c>
      <c r="P1825" s="25" t="s">
        <v>2371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x14ac:dyDescent="0.25">
      <c r="A1826" s="25">
        <f t="shared" si="288"/>
        <v>1823</v>
      </c>
      <c r="B1826" s="25" t="s">
        <v>2370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2369</v>
      </c>
      <c r="I1826" s="25" t="s">
        <v>4678</v>
      </c>
      <c r="J1826" s="25">
        <v>1</v>
      </c>
      <c r="K1826" s="25">
        <v>1</v>
      </c>
      <c r="L1826" s="25">
        <f t="shared" si="282"/>
        <v>0</v>
      </c>
      <c r="M1826" s="25" t="s">
        <v>2411</v>
      </c>
      <c r="N1826" s="34">
        <v>45887</v>
      </c>
      <c r="O1826" s="41">
        <v>50730</v>
      </c>
      <c r="P1826" s="25" t="s">
        <v>2371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x14ac:dyDescent="0.25">
      <c r="A1827" s="25">
        <f t="shared" si="288"/>
        <v>1824</v>
      </c>
      <c r="B1827" s="25" t="s">
        <v>2370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4146</v>
      </c>
      <c r="J1827" s="25">
        <v>2</v>
      </c>
      <c r="K1827" s="25">
        <v>2</v>
      </c>
      <c r="L1827" s="25">
        <f t="shared" si="282"/>
        <v>0</v>
      </c>
      <c r="M1827" s="25" t="s">
        <v>2499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x14ac:dyDescent="0.25">
      <c r="A1828" s="25">
        <f t="shared" si="288"/>
        <v>1825</v>
      </c>
      <c r="B1828" s="25" t="s">
        <v>2370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4679</v>
      </c>
      <c r="J1828" s="25">
        <v>1</v>
      </c>
      <c r="K1828" s="25">
        <v>1</v>
      </c>
      <c r="L1828" s="25">
        <f t="shared" si="282"/>
        <v>0</v>
      </c>
      <c r="M1828" s="25" t="s">
        <v>2412</v>
      </c>
      <c r="N1828" s="34">
        <v>45887</v>
      </c>
      <c r="O1828" s="41">
        <v>13050</v>
      </c>
      <c r="P1828" s="25" t="s">
        <v>2396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x14ac:dyDescent="0.25">
      <c r="A1829" s="25">
        <f t="shared" si="288"/>
        <v>1826</v>
      </c>
      <c r="B1829" s="25" t="s">
        <v>2377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3113</v>
      </c>
      <c r="J1829" s="25">
        <v>1</v>
      </c>
      <c r="K1829" s="25">
        <v>1</v>
      </c>
      <c r="L1829" s="25">
        <f t="shared" si="282"/>
        <v>0</v>
      </c>
      <c r="M1829" s="25" t="s">
        <v>2553</v>
      </c>
      <c r="N1829" s="34">
        <v>45892</v>
      </c>
      <c r="O1829" s="41">
        <v>7091.25</v>
      </c>
      <c r="P1829" s="25" t="s">
        <v>2363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x14ac:dyDescent="0.25">
      <c r="A1830" s="25">
        <f t="shared" si="288"/>
        <v>1827</v>
      </c>
      <c r="B1830" s="25" t="s">
        <v>2377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3113</v>
      </c>
      <c r="J1830" s="25">
        <v>1</v>
      </c>
      <c r="K1830" s="25">
        <v>1</v>
      </c>
      <c r="L1830" s="25">
        <f t="shared" si="282"/>
        <v>0</v>
      </c>
      <c r="M1830" s="25" t="s">
        <v>2423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x14ac:dyDescent="0.25">
      <c r="A1831" s="25">
        <f t="shared" si="288"/>
        <v>1828</v>
      </c>
      <c r="B1831" s="25" t="s">
        <v>2377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2775</v>
      </c>
      <c r="N1831" s="34">
        <v>45897</v>
      </c>
      <c r="O1831" s="41">
        <v>22878</v>
      </c>
      <c r="P1831" s="25" t="s">
        <v>625</v>
      </c>
      <c r="Q1831" s="25" t="s">
        <v>2077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x14ac:dyDescent="0.25">
      <c r="A1832" s="25">
        <f t="shared" si="288"/>
        <v>1829</v>
      </c>
      <c r="B1832" s="25" t="s">
        <v>2377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2500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x14ac:dyDescent="0.25">
      <c r="A1833" s="25">
        <f t="shared" si="288"/>
        <v>1830</v>
      </c>
      <c r="B1833" s="25" t="s">
        <v>2377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2500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2502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x14ac:dyDescent="0.25">
      <c r="A1834" s="25">
        <f t="shared" si="288"/>
        <v>1831</v>
      </c>
      <c r="B1834" s="25" t="s">
        <v>2377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2553</v>
      </c>
      <c r="N1834" s="34">
        <v>45892</v>
      </c>
      <c r="O1834" s="41">
        <v>26621.25</v>
      </c>
      <c r="P1834" s="25" t="s">
        <v>2363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x14ac:dyDescent="0.25">
      <c r="A1835" s="25">
        <f t="shared" si="288"/>
        <v>1832</v>
      </c>
      <c r="B1835" s="25" t="s">
        <v>2377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2500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x14ac:dyDescent="0.25">
      <c r="A1836" s="25">
        <f t="shared" si="288"/>
        <v>1833</v>
      </c>
      <c r="B1836" s="25" t="s">
        <v>2377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2423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x14ac:dyDescent="0.25">
      <c r="A1837" s="25">
        <f t="shared" si="288"/>
        <v>1834</v>
      </c>
      <c r="B1837" s="25" t="s">
        <v>2377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3114</v>
      </c>
      <c r="J1837" s="25">
        <v>1</v>
      </c>
      <c r="K1837" s="25">
        <v>1</v>
      </c>
      <c r="L1837" s="25">
        <f t="shared" si="282"/>
        <v>0</v>
      </c>
      <c r="M1837" s="25" t="s">
        <v>2500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x14ac:dyDescent="0.25">
      <c r="A1838" s="25">
        <f t="shared" si="288"/>
        <v>1835</v>
      </c>
      <c r="B1838" s="25" t="s">
        <v>2377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2454</v>
      </c>
      <c r="N1838" s="34">
        <v>45888</v>
      </c>
      <c r="O1838" s="41">
        <v>23484</v>
      </c>
      <c r="P1838" s="25" t="s">
        <v>16</v>
      </c>
      <c r="Q1838" s="25" t="s">
        <v>2077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x14ac:dyDescent="0.25">
      <c r="A1839" s="25">
        <f t="shared" si="288"/>
        <v>1836</v>
      </c>
      <c r="B1839" s="25" t="s">
        <v>2377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3115</v>
      </c>
      <c r="J1839" s="25">
        <v>1</v>
      </c>
      <c r="K1839" s="25">
        <v>1</v>
      </c>
      <c r="L1839" s="25">
        <f t="shared" si="282"/>
        <v>0</v>
      </c>
      <c r="M1839" s="25" t="s">
        <v>2416</v>
      </c>
      <c r="N1839" s="34">
        <v>45887</v>
      </c>
      <c r="O1839" s="41">
        <v>11392.5</v>
      </c>
      <c r="P1839" s="25" t="s">
        <v>1912</v>
      </c>
      <c r="Q1839" s="25" t="s">
        <v>2402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x14ac:dyDescent="0.25">
      <c r="A1840" s="25">
        <f t="shared" si="288"/>
        <v>1837</v>
      </c>
      <c r="B1840" s="25" t="s">
        <v>2377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3116</v>
      </c>
      <c r="J1840" s="25">
        <v>1</v>
      </c>
      <c r="K1840" s="25">
        <v>1</v>
      </c>
      <c r="L1840" s="25">
        <f t="shared" si="282"/>
        <v>0</v>
      </c>
      <c r="M1840" s="25" t="s">
        <v>2454</v>
      </c>
      <c r="N1840" s="34">
        <v>45888</v>
      </c>
      <c r="O1840" s="41">
        <v>5168</v>
      </c>
      <c r="P1840" s="25" t="s">
        <v>16</v>
      </c>
      <c r="Q1840" s="25" t="s">
        <v>2077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x14ac:dyDescent="0.25">
      <c r="A1841" s="25">
        <f t="shared" si="288"/>
        <v>1838</v>
      </c>
      <c r="B1841" s="25" t="s">
        <v>2377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2553</v>
      </c>
      <c r="N1841" s="34">
        <v>45892</v>
      </c>
      <c r="O1841" s="41">
        <v>27551.25</v>
      </c>
      <c r="P1841" s="25" t="s">
        <v>2363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x14ac:dyDescent="0.25">
      <c r="A1842" s="25">
        <f t="shared" si="288"/>
        <v>1839</v>
      </c>
      <c r="B1842" s="25" t="s">
        <v>2377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2816</v>
      </c>
      <c r="J1842" s="25">
        <v>1</v>
      </c>
      <c r="K1842" s="25">
        <v>1</v>
      </c>
      <c r="L1842" s="25">
        <f t="shared" si="282"/>
        <v>0</v>
      </c>
      <c r="M1842" s="25" t="s">
        <v>2454</v>
      </c>
      <c r="N1842" s="34">
        <v>45888</v>
      </c>
      <c r="O1842" s="41">
        <v>20748</v>
      </c>
      <c r="P1842" s="25" t="s">
        <v>16</v>
      </c>
      <c r="Q1842" s="25" t="s">
        <v>2077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x14ac:dyDescent="0.25">
      <c r="A1843" s="25">
        <f t="shared" si="288"/>
        <v>1840</v>
      </c>
      <c r="B1843" s="25" t="s">
        <v>2377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2454</v>
      </c>
      <c r="N1843" s="34">
        <v>45888</v>
      </c>
      <c r="O1843" s="41">
        <v>7980</v>
      </c>
      <c r="P1843" s="25" t="s">
        <v>16</v>
      </c>
      <c r="Q1843" s="25" t="s">
        <v>2077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x14ac:dyDescent="0.25">
      <c r="A1844" s="25">
        <f t="shared" si="288"/>
        <v>1841</v>
      </c>
      <c r="B1844" s="25" t="s">
        <v>2377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3117</v>
      </c>
      <c r="J1844" s="25">
        <v>1</v>
      </c>
      <c r="K1844" s="25">
        <v>1</v>
      </c>
      <c r="L1844" s="25">
        <f t="shared" si="282"/>
        <v>0</v>
      </c>
      <c r="M1844" s="25" t="s">
        <v>2454</v>
      </c>
      <c r="N1844" s="34">
        <v>45888</v>
      </c>
      <c r="O1844" s="41">
        <v>20748</v>
      </c>
      <c r="P1844" s="25" t="s">
        <v>16</v>
      </c>
      <c r="Q1844" s="25" t="s">
        <v>2077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x14ac:dyDescent="0.25">
      <c r="A1845" s="25">
        <f t="shared" si="288"/>
        <v>1842</v>
      </c>
      <c r="B1845" s="25" t="s">
        <v>2377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3118</v>
      </c>
      <c r="J1845" s="25">
        <v>1</v>
      </c>
      <c r="K1845" s="25">
        <v>1</v>
      </c>
      <c r="L1845" s="25">
        <f t="shared" si="282"/>
        <v>0</v>
      </c>
      <c r="M1845" s="25" t="s">
        <v>2500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x14ac:dyDescent="0.25">
      <c r="A1846" s="25">
        <f t="shared" si="288"/>
        <v>1843</v>
      </c>
      <c r="B1846" s="25" t="s">
        <v>2377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3119</v>
      </c>
      <c r="J1846" s="25">
        <v>1</v>
      </c>
      <c r="K1846" s="25">
        <v>1</v>
      </c>
      <c r="L1846" s="25">
        <f t="shared" si="282"/>
        <v>0</v>
      </c>
      <c r="M1846" s="25" t="s">
        <v>2454</v>
      </c>
      <c r="N1846" s="34">
        <v>45888</v>
      </c>
      <c r="O1846" s="41">
        <v>19228</v>
      </c>
      <c r="P1846" s="25" t="s">
        <v>16</v>
      </c>
      <c r="Q1846" s="25" t="s">
        <v>2077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x14ac:dyDescent="0.25">
      <c r="A1847" s="25">
        <f t="shared" si="288"/>
        <v>1844</v>
      </c>
      <c r="B1847" s="25" t="s">
        <v>2377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2454</v>
      </c>
      <c r="N1847" s="34">
        <v>45888</v>
      </c>
      <c r="O1847" s="41">
        <v>13224</v>
      </c>
      <c r="P1847" s="25" t="s">
        <v>16</v>
      </c>
      <c r="Q1847" s="25" t="s">
        <v>2077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x14ac:dyDescent="0.25">
      <c r="A1848" s="25">
        <f t="shared" si="288"/>
        <v>1845</v>
      </c>
      <c r="B1848" s="25" t="s">
        <v>2377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2454</v>
      </c>
      <c r="N1848" s="34">
        <v>45888</v>
      </c>
      <c r="O1848" s="41">
        <v>16796</v>
      </c>
      <c r="P1848" s="25" t="s">
        <v>16</v>
      </c>
      <c r="Q1848" s="25" t="s">
        <v>2077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x14ac:dyDescent="0.25">
      <c r="A1849" s="25">
        <f t="shared" si="288"/>
        <v>1846</v>
      </c>
      <c r="B1849" s="25" t="s">
        <v>2377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3120</v>
      </c>
      <c r="J1849" s="25">
        <v>1</v>
      </c>
      <c r="K1849" s="25">
        <v>1</v>
      </c>
      <c r="L1849" s="25">
        <f t="shared" si="282"/>
        <v>0</v>
      </c>
      <c r="M1849" s="25" t="s">
        <v>2423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x14ac:dyDescent="0.25">
      <c r="A1850" s="25">
        <f t="shared" si="288"/>
        <v>1847</v>
      </c>
      <c r="B1850" s="25" t="s">
        <v>2377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2454</v>
      </c>
      <c r="N1850" s="34">
        <v>45888</v>
      </c>
      <c r="O1850" s="41">
        <v>14668</v>
      </c>
      <c r="P1850" s="25" t="s">
        <v>16</v>
      </c>
      <c r="Q1850" s="25" t="s">
        <v>2077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x14ac:dyDescent="0.25">
      <c r="A1851" s="25">
        <f t="shared" si="288"/>
        <v>1848</v>
      </c>
      <c r="B1851" s="25" t="s">
        <v>2377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3121</v>
      </c>
      <c r="J1851" s="25">
        <v>1</v>
      </c>
      <c r="K1851" s="25">
        <v>1</v>
      </c>
      <c r="L1851" s="25">
        <f t="shared" si="282"/>
        <v>0</v>
      </c>
      <c r="M1851" s="25" t="s">
        <v>2454</v>
      </c>
      <c r="N1851" s="34">
        <v>45888</v>
      </c>
      <c r="O1851" s="41">
        <v>16340</v>
      </c>
      <c r="P1851" s="25" t="s">
        <v>16</v>
      </c>
      <c r="Q1851" s="25" t="s">
        <v>2077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x14ac:dyDescent="0.25">
      <c r="A1852" s="25">
        <f t="shared" si="288"/>
        <v>1849</v>
      </c>
      <c r="B1852" s="25" t="s">
        <v>2377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3122</v>
      </c>
      <c r="J1852" s="25">
        <v>1</v>
      </c>
      <c r="K1852" s="25">
        <v>1</v>
      </c>
      <c r="L1852" s="25">
        <f t="shared" si="282"/>
        <v>0</v>
      </c>
      <c r="M1852" s="25" t="s">
        <v>2454</v>
      </c>
      <c r="N1852" s="34">
        <v>45888</v>
      </c>
      <c r="O1852" s="41">
        <v>20748</v>
      </c>
      <c r="P1852" s="25" t="s">
        <v>16</v>
      </c>
      <c r="Q1852" s="25" t="s">
        <v>2077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x14ac:dyDescent="0.25">
      <c r="A1853" s="25">
        <f t="shared" si="288"/>
        <v>1850</v>
      </c>
      <c r="B1853" s="25" t="s">
        <v>2377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3123</v>
      </c>
      <c r="J1853" s="25">
        <v>1</v>
      </c>
      <c r="K1853" s="25">
        <v>1</v>
      </c>
      <c r="L1853" s="25">
        <f t="shared" si="282"/>
        <v>0</v>
      </c>
      <c r="M1853" s="25" t="s">
        <v>2454</v>
      </c>
      <c r="N1853" s="34">
        <v>45888</v>
      </c>
      <c r="O1853" s="41">
        <v>22268</v>
      </c>
      <c r="P1853" s="25" t="s">
        <v>16</v>
      </c>
      <c r="Q1853" s="25" t="s">
        <v>2077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x14ac:dyDescent="0.25">
      <c r="A1854" s="25">
        <f t="shared" si="288"/>
        <v>1851</v>
      </c>
      <c r="B1854" s="25" t="s">
        <v>2377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3124</v>
      </c>
      <c r="J1854" s="25">
        <v>1</v>
      </c>
      <c r="K1854" s="25">
        <v>1</v>
      </c>
      <c r="L1854" s="25">
        <f t="shared" si="282"/>
        <v>0</v>
      </c>
      <c r="M1854" s="25" t="s">
        <v>2416</v>
      </c>
      <c r="N1854" s="34">
        <v>45887</v>
      </c>
      <c r="O1854" s="41">
        <v>14756</v>
      </c>
      <c r="P1854" s="25" t="s">
        <v>1912</v>
      </c>
      <c r="Q1854" s="25" t="s">
        <v>2402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x14ac:dyDescent="0.25">
      <c r="A1855" s="25">
        <f t="shared" si="288"/>
        <v>1852</v>
      </c>
      <c r="B1855" s="25" t="s">
        <v>2377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3125</v>
      </c>
      <c r="J1855" s="25">
        <v>1</v>
      </c>
      <c r="K1855" s="25">
        <v>1</v>
      </c>
      <c r="L1855" s="25">
        <f t="shared" si="282"/>
        <v>0</v>
      </c>
      <c r="M1855" s="25" t="s">
        <v>2454</v>
      </c>
      <c r="N1855" s="34">
        <v>45888</v>
      </c>
      <c r="O1855" s="41">
        <v>20520</v>
      </c>
      <c r="P1855" s="25" t="s">
        <v>16</v>
      </c>
      <c r="Q1855" s="25" t="s">
        <v>2077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x14ac:dyDescent="0.25">
      <c r="A1856" s="25">
        <f t="shared" si="288"/>
        <v>1853</v>
      </c>
      <c r="B1856" s="25" t="s">
        <v>2377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2500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x14ac:dyDescent="0.25">
      <c r="A1857" s="25">
        <f t="shared" si="288"/>
        <v>1854</v>
      </c>
      <c r="B1857" s="25" t="s">
        <v>2377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2500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x14ac:dyDescent="0.25">
      <c r="A1858" s="25">
        <f t="shared" si="288"/>
        <v>1855</v>
      </c>
      <c r="B1858" s="25" t="s">
        <v>2377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3126</v>
      </c>
      <c r="J1858" s="25">
        <v>1</v>
      </c>
      <c r="K1858" s="25">
        <v>1</v>
      </c>
      <c r="L1858" s="25">
        <f t="shared" si="282"/>
        <v>0</v>
      </c>
      <c r="M1858" s="25" t="s">
        <v>2454</v>
      </c>
      <c r="N1858" s="34">
        <v>45888</v>
      </c>
      <c r="O1858" s="41">
        <v>8816</v>
      </c>
      <c r="P1858" s="25" t="s">
        <v>16</v>
      </c>
      <c r="Q1858" s="25" t="s">
        <v>2077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x14ac:dyDescent="0.25">
      <c r="A1859" s="25">
        <f t="shared" si="288"/>
        <v>1856</v>
      </c>
      <c r="B1859" s="25" t="s">
        <v>2377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2454</v>
      </c>
      <c r="N1859" s="34">
        <v>45888</v>
      </c>
      <c r="O1859" s="41">
        <v>10716</v>
      </c>
      <c r="P1859" s="25" t="s">
        <v>16</v>
      </c>
      <c r="Q1859" s="25" t="s">
        <v>2077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x14ac:dyDescent="0.25">
      <c r="A1860" s="25">
        <f t="shared" si="288"/>
        <v>1857</v>
      </c>
      <c r="B1860" s="25" t="s">
        <v>2377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3127</v>
      </c>
      <c r="J1860" s="25">
        <v>1</v>
      </c>
      <c r="K1860" s="25">
        <v>1</v>
      </c>
      <c r="L1860" s="25">
        <f t="shared" si="282"/>
        <v>0</v>
      </c>
      <c r="M1860" s="25" t="s">
        <v>2446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x14ac:dyDescent="0.25">
      <c r="A1861" s="25">
        <f t="shared" si="288"/>
        <v>1858</v>
      </c>
      <c r="B1861" s="25" t="s">
        <v>2377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3128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2454</v>
      </c>
      <c r="N1861" s="34">
        <v>45888</v>
      </c>
      <c r="O1861" s="41">
        <v>20140</v>
      </c>
      <c r="P1861" s="25" t="s">
        <v>16</v>
      </c>
      <c r="Q1861" s="25" t="s">
        <v>2077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x14ac:dyDescent="0.25">
      <c r="A1862" s="25">
        <f t="shared" si="288"/>
        <v>1859</v>
      </c>
      <c r="B1862" s="25" t="s">
        <v>2377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3129</v>
      </c>
      <c r="J1862" s="25">
        <v>1</v>
      </c>
      <c r="K1862" s="25">
        <v>1</v>
      </c>
      <c r="L1862" s="25">
        <f t="shared" si="289"/>
        <v>0</v>
      </c>
      <c r="M1862" s="25" t="s">
        <v>2454</v>
      </c>
      <c r="N1862" s="34">
        <v>45888</v>
      </c>
      <c r="O1862" s="41">
        <v>17860</v>
      </c>
      <c r="P1862" s="25" t="s">
        <v>16</v>
      </c>
      <c r="Q1862" s="25" t="s">
        <v>2077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x14ac:dyDescent="0.25">
      <c r="A1863" s="25">
        <f t="shared" si="288"/>
        <v>1860</v>
      </c>
      <c r="B1863" s="25" t="s">
        <v>2377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3130</v>
      </c>
      <c r="J1863" s="25">
        <v>2</v>
      </c>
      <c r="K1863" s="25">
        <v>2</v>
      </c>
      <c r="L1863" s="25">
        <f t="shared" si="289"/>
        <v>0</v>
      </c>
      <c r="M1863" s="25" t="s">
        <v>2414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x14ac:dyDescent="0.25">
      <c r="A1864" s="25">
        <f t="shared" ref="A1864:A1927" si="295">A1863+1</f>
        <v>1861</v>
      </c>
      <c r="B1864" s="25" t="s">
        <v>2377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3131</v>
      </c>
      <c r="J1864" s="25">
        <v>1</v>
      </c>
      <c r="K1864" s="25">
        <v>1</v>
      </c>
      <c r="L1864" s="25">
        <f t="shared" si="289"/>
        <v>0</v>
      </c>
      <c r="M1864" s="25" t="s">
        <v>2423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x14ac:dyDescent="0.25">
      <c r="A1865" s="25">
        <f t="shared" si="295"/>
        <v>1862</v>
      </c>
      <c r="B1865" s="25" t="s">
        <v>2377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3132</v>
      </c>
      <c r="J1865" s="25">
        <v>1</v>
      </c>
      <c r="K1865" s="25">
        <v>1</v>
      </c>
      <c r="L1865" s="25">
        <f t="shared" si="289"/>
        <v>0</v>
      </c>
      <c r="M1865" s="25" t="s">
        <v>2416</v>
      </c>
      <c r="N1865" s="34">
        <v>45887</v>
      </c>
      <c r="O1865" s="41">
        <v>17902.5</v>
      </c>
      <c r="P1865" s="25" t="s">
        <v>1912</v>
      </c>
      <c r="Q1865" s="25" t="s">
        <v>2402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x14ac:dyDescent="0.25">
      <c r="A1866" s="25">
        <f t="shared" si="295"/>
        <v>1863</v>
      </c>
      <c r="B1866" s="25" t="s">
        <v>2377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3133</v>
      </c>
      <c r="J1866" s="25">
        <v>1</v>
      </c>
      <c r="K1866" s="25">
        <v>1</v>
      </c>
      <c r="L1866" s="25">
        <f t="shared" si="289"/>
        <v>0</v>
      </c>
      <c r="M1866" s="25" t="s">
        <v>2454</v>
      </c>
      <c r="N1866" s="34">
        <v>45888</v>
      </c>
      <c r="O1866" s="41">
        <v>20292</v>
      </c>
      <c r="P1866" s="25" t="s">
        <v>16</v>
      </c>
      <c r="Q1866" s="25" t="s">
        <v>2077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x14ac:dyDescent="0.25">
      <c r="A1867" s="25">
        <f t="shared" si="295"/>
        <v>1864</v>
      </c>
      <c r="B1867" s="25" t="s">
        <v>2377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3134</v>
      </c>
      <c r="J1867" s="25">
        <v>1</v>
      </c>
      <c r="K1867" s="25">
        <v>1</v>
      </c>
      <c r="L1867" s="25">
        <f t="shared" si="289"/>
        <v>0</v>
      </c>
      <c r="M1867" s="25" t="s">
        <v>2454</v>
      </c>
      <c r="N1867" s="34">
        <v>45888</v>
      </c>
      <c r="O1867" s="41">
        <v>22192</v>
      </c>
      <c r="P1867" s="25" t="s">
        <v>16</v>
      </c>
      <c r="Q1867" s="25" t="s">
        <v>2077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x14ac:dyDescent="0.25">
      <c r="A1868" s="25">
        <f t="shared" si="295"/>
        <v>1865</v>
      </c>
      <c r="B1868" s="25" t="s">
        <v>2377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3135</v>
      </c>
      <c r="J1868" s="25">
        <v>1</v>
      </c>
      <c r="K1868" s="25">
        <v>1</v>
      </c>
      <c r="L1868" s="25">
        <f t="shared" si="289"/>
        <v>0</v>
      </c>
      <c r="M1868" s="25" t="s">
        <v>2423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x14ac:dyDescent="0.25">
      <c r="A1869" s="25">
        <f t="shared" si="295"/>
        <v>1866</v>
      </c>
      <c r="B1869" s="25" t="s">
        <v>2377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3136</v>
      </c>
      <c r="J1869" s="25">
        <v>1</v>
      </c>
      <c r="K1869" s="25">
        <v>1</v>
      </c>
      <c r="L1869" s="25">
        <f t="shared" si="289"/>
        <v>0</v>
      </c>
      <c r="M1869" s="25" t="s">
        <v>2454</v>
      </c>
      <c r="N1869" s="34">
        <v>45888</v>
      </c>
      <c r="O1869" s="41">
        <v>29032</v>
      </c>
      <c r="P1869" s="25" t="s">
        <v>16</v>
      </c>
      <c r="Q1869" s="25" t="s">
        <v>2077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x14ac:dyDescent="0.25">
      <c r="A1870" s="25">
        <f t="shared" si="295"/>
        <v>1867</v>
      </c>
      <c r="B1870" s="25" t="s">
        <v>2377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3137</v>
      </c>
      <c r="J1870" s="25">
        <v>1</v>
      </c>
      <c r="K1870" s="25">
        <v>1</v>
      </c>
      <c r="L1870" s="25">
        <f t="shared" si="289"/>
        <v>0</v>
      </c>
      <c r="M1870" s="25" t="s">
        <v>2423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x14ac:dyDescent="0.25">
      <c r="A1871" s="25">
        <f t="shared" si="295"/>
        <v>1868</v>
      </c>
      <c r="B1871" s="25" t="s">
        <v>2377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3138</v>
      </c>
      <c r="J1871" s="25">
        <v>1</v>
      </c>
      <c r="K1871" s="25">
        <v>1</v>
      </c>
      <c r="L1871" s="25">
        <f t="shared" si="289"/>
        <v>0</v>
      </c>
      <c r="M1871" s="25" t="s">
        <v>2423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x14ac:dyDescent="0.25">
      <c r="A1872" s="25">
        <f t="shared" si="295"/>
        <v>1869</v>
      </c>
      <c r="B1872" s="25" t="s">
        <v>2377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3139</v>
      </c>
      <c r="J1872" s="25">
        <v>1</v>
      </c>
      <c r="K1872" s="25">
        <v>1</v>
      </c>
      <c r="L1872" s="25">
        <f t="shared" si="289"/>
        <v>0</v>
      </c>
      <c r="M1872" s="25" t="s">
        <v>2414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x14ac:dyDescent="0.25">
      <c r="A1873" s="25">
        <f t="shared" si="295"/>
        <v>1870</v>
      </c>
      <c r="B1873" s="25" t="s">
        <v>2377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3140</v>
      </c>
      <c r="J1873" s="25">
        <v>1</v>
      </c>
      <c r="K1873" s="25">
        <v>1</v>
      </c>
      <c r="L1873" s="25">
        <f t="shared" si="289"/>
        <v>0</v>
      </c>
      <c r="M1873" s="25" t="s">
        <v>2454</v>
      </c>
      <c r="N1873" s="34">
        <v>45888</v>
      </c>
      <c r="O1873" s="41">
        <v>16036</v>
      </c>
      <c r="P1873" s="25" t="s">
        <v>16</v>
      </c>
      <c r="Q1873" s="25" t="s">
        <v>2077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x14ac:dyDescent="0.25">
      <c r="A1874" s="25">
        <f t="shared" si="295"/>
        <v>1871</v>
      </c>
      <c r="B1874" s="25" t="s">
        <v>2377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2414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x14ac:dyDescent="0.25">
      <c r="A1875" s="25">
        <f t="shared" si="295"/>
        <v>1872</v>
      </c>
      <c r="B1875" s="25" t="s">
        <v>2377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2830</v>
      </c>
      <c r="J1875" s="25">
        <v>1</v>
      </c>
      <c r="K1875" s="25">
        <v>1</v>
      </c>
      <c r="L1875" s="25">
        <f t="shared" si="289"/>
        <v>0</v>
      </c>
      <c r="M1875" s="25" t="s">
        <v>2454</v>
      </c>
      <c r="N1875" s="34">
        <v>45888</v>
      </c>
      <c r="O1875" s="41">
        <v>20520</v>
      </c>
      <c r="P1875" s="25" t="s">
        <v>16</v>
      </c>
      <c r="Q1875" s="25" t="s">
        <v>2077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x14ac:dyDescent="0.25">
      <c r="A1876" s="25">
        <f t="shared" si="295"/>
        <v>1873</v>
      </c>
      <c r="B1876" s="25" t="s">
        <v>2377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3141</v>
      </c>
      <c r="J1876" s="25">
        <v>1</v>
      </c>
      <c r="K1876" s="25">
        <v>1</v>
      </c>
      <c r="L1876" s="25">
        <f t="shared" si="289"/>
        <v>0</v>
      </c>
      <c r="M1876" s="25" t="s">
        <v>2500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x14ac:dyDescent="0.25">
      <c r="A1877" s="25">
        <f t="shared" si="295"/>
        <v>1874</v>
      </c>
      <c r="B1877" s="25" t="s">
        <v>2377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3019</v>
      </c>
      <c r="J1877" s="25">
        <v>1</v>
      </c>
      <c r="K1877" s="25">
        <v>1</v>
      </c>
      <c r="L1877" s="25">
        <f t="shared" si="289"/>
        <v>0</v>
      </c>
      <c r="M1877" s="25" t="s">
        <v>2454</v>
      </c>
      <c r="N1877" s="34">
        <v>45888</v>
      </c>
      <c r="O1877" s="41">
        <v>23408</v>
      </c>
      <c r="P1877" s="25" t="s">
        <v>16</v>
      </c>
      <c r="Q1877" s="25" t="s">
        <v>2077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x14ac:dyDescent="0.25">
      <c r="A1878" s="25">
        <f t="shared" si="295"/>
        <v>1875</v>
      </c>
      <c r="B1878" s="25" t="s">
        <v>2377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3142</v>
      </c>
      <c r="J1878" s="25">
        <v>1</v>
      </c>
      <c r="K1878" s="25">
        <v>1</v>
      </c>
      <c r="L1878" s="25">
        <f t="shared" si="289"/>
        <v>0</v>
      </c>
      <c r="M1878" s="25" t="s">
        <v>2500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x14ac:dyDescent="0.25">
      <c r="A1879" s="25">
        <f t="shared" si="295"/>
        <v>1876</v>
      </c>
      <c r="B1879" s="25" t="s">
        <v>2377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2500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x14ac:dyDescent="0.25">
      <c r="A1880" s="25">
        <f t="shared" si="295"/>
        <v>1877</v>
      </c>
      <c r="B1880" s="25" t="s">
        <v>2377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3143</v>
      </c>
      <c r="J1880" s="25">
        <v>1</v>
      </c>
      <c r="K1880" s="25">
        <v>1</v>
      </c>
      <c r="L1880" s="25">
        <f t="shared" si="289"/>
        <v>0</v>
      </c>
      <c r="M1880" s="25" t="s">
        <v>2433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x14ac:dyDescent="0.25">
      <c r="A1881" s="25">
        <f t="shared" si="295"/>
        <v>1878</v>
      </c>
      <c r="B1881" s="25" t="s">
        <v>2377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2454</v>
      </c>
      <c r="N1881" s="34">
        <v>45888</v>
      </c>
      <c r="O1881" s="41">
        <v>3800</v>
      </c>
      <c r="P1881" s="25" t="s">
        <v>16</v>
      </c>
      <c r="Q1881" s="25" t="s">
        <v>2077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x14ac:dyDescent="0.25">
      <c r="A1882" s="25">
        <f t="shared" si="295"/>
        <v>1879</v>
      </c>
      <c r="B1882" s="25" t="s">
        <v>2377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2454</v>
      </c>
      <c r="N1882" s="34">
        <v>45888</v>
      </c>
      <c r="O1882" s="41">
        <v>32604</v>
      </c>
      <c r="P1882" s="25" t="s">
        <v>16</v>
      </c>
      <c r="Q1882" s="25" t="s">
        <v>2077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x14ac:dyDescent="0.25">
      <c r="A1883" s="25">
        <f t="shared" si="295"/>
        <v>1880</v>
      </c>
      <c r="B1883" s="25" t="s">
        <v>2377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2418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x14ac:dyDescent="0.25">
      <c r="A1884" s="25">
        <f t="shared" si="295"/>
        <v>1881</v>
      </c>
      <c r="B1884" s="25" t="s">
        <v>2377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2774</v>
      </c>
      <c r="N1884" s="34">
        <v>45897</v>
      </c>
      <c r="O1884" s="41">
        <v>8695.5</v>
      </c>
      <c r="P1884" s="25" t="s">
        <v>625</v>
      </c>
      <c r="Q1884" s="25" t="s">
        <v>2077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x14ac:dyDescent="0.25">
      <c r="A1885" s="25">
        <f t="shared" si="295"/>
        <v>1882</v>
      </c>
      <c r="B1885" s="25" t="s">
        <v>2377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2419</v>
      </c>
      <c r="N1885" s="34">
        <v>45887</v>
      </c>
      <c r="O1885" s="41">
        <v>13912.8</v>
      </c>
      <c r="P1885" s="25" t="s">
        <v>191</v>
      </c>
      <c r="Q1885" s="25" t="s">
        <v>2401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x14ac:dyDescent="0.25">
      <c r="A1886" s="25">
        <f t="shared" si="295"/>
        <v>1883</v>
      </c>
      <c r="B1886" s="25" t="s">
        <v>2377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2414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x14ac:dyDescent="0.25">
      <c r="A1887" s="25">
        <f t="shared" si="295"/>
        <v>1884</v>
      </c>
      <c r="B1887" s="25" t="s">
        <v>2377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2839</v>
      </c>
      <c r="J1887" s="25">
        <v>1</v>
      </c>
      <c r="K1887" s="25">
        <v>1</v>
      </c>
      <c r="L1887" s="25">
        <f t="shared" si="289"/>
        <v>0</v>
      </c>
      <c r="M1887" s="25" t="s">
        <v>2577</v>
      </c>
      <c r="N1887" s="34">
        <v>45895</v>
      </c>
      <c r="O1887" s="41">
        <v>0</v>
      </c>
      <c r="P1887" s="25" t="s">
        <v>30</v>
      </c>
      <c r="Q1887" s="25" t="s">
        <v>2077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x14ac:dyDescent="0.25">
      <c r="A1888" s="25">
        <f t="shared" si="295"/>
        <v>1885</v>
      </c>
      <c r="B1888" s="25" t="s">
        <v>2377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3144</v>
      </c>
      <c r="J1888" s="25">
        <v>1</v>
      </c>
      <c r="K1888" s="25">
        <v>1</v>
      </c>
      <c r="L1888" s="25">
        <f t="shared" si="289"/>
        <v>0</v>
      </c>
      <c r="M1888" s="25" t="s">
        <v>2454</v>
      </c>
      <c r="N1888" s="34">
        <v>45888</v>
      </c>
      <c r="O1888" s="41">
        <v>10032</v>
      </c>
      <c r="P1888" s="25" t="s">
        <v>16</v>
      </c>
      <c r="Q1888" s="25" t="s">
        <v>2077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x14ac:dyDescent="0.25">
      <c r="A1889" s="25">
        <f t="shared" si="295"/>
        <v>1886</v>
      </c>
      <c r="B1889" s="25" t="s">
        <v>2377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3145</v>
      </c>
      <c r="J1889" s="25">
        <v>1</v>
      </c>
      <c r="K1889" s="25">
        <v>1</v>
      </c>
      <c r="L1889" s="25">
        <f t="shared" si="289"/>
        <v>0</v>
      </c>
      <c r="M1889" s="25" t="s">
        <v>2454</v>
      </c>
      <c r="N1889" s="34">
        <v>45888</v>
      </c>
      <c r="O1889" s="41">
        <v>21280</v>
      </c>
      <c r="P1889" s="25" t="s">
        <v>16</v>
      </c>
      <c r="Q1889" s="25" t="s">
        <v>2077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x14ac:dyDescent="0.25">
      <c r="A1890" s="25">
        <f t="shared" si="295"/>
        <v>1887</v>
      </c>
      <c r="B1890" s="25" t="s">
        <v>2377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3146</v>
      </c>
      <c r="J1890" s="25">
        <v>1</v>
      </c>
      <c r="K1890" s="25">
        <v>1</v>
      </c>
      <c r="L1890" s="25">
        <f t="shared" si="289"/>
        <v>0</v>
      </c>
      <c r="M1890" s="25" t="s">
        <v>2454</v>
      </c>
      <c r="N1890" s="34">
        <v>45888</v>
      </c>
      <c r="O1890" s="41">
        <v>24548</v>
      </c>
      <c r="P1890" s="25" t="s">
        <v>16</v>
      </c>
      <c r="Q1890" s="25" t="s">
        <v>2077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x14ac:dyDescent="0.25">
      <c r="A1891" s="25">
        <f t="shared" si="295"/>
        <v>1888</v>
      </c>
      <c r="B1891" s="25" t="s">
        <v>2377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3147</v>
      </c>
      <c r="J1891" s="25">
        <v>1</v>
      </c>
      <c r="K1891" s="25">
        <v>1</v>
      </c>
      <c r="L1891" s="25">
        <f t="shared" si="289"/>
        <v>0</v>
      </c>
      <c r="M1891" s="25" t="s">
        <v>2422</v>
      </c>
      <c r="N1891" s="34">
        <v>45887</v>
      </c>
      <c r="O1891" s="41">
        <v>34044.199999999997</v>
      </c>
      <c r="P1891" s="25" t="s">
        <v>191</v>
      </c>
      <c r="Q1891" s="25" t="s">
        <v>2401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x14ac:dyDescent="0.25">
      <c r="A1892" s="25">
        <f t="shared" si="295"/>
        <v>1889</v>
      </c>
      <c r="B1892" s="25" t="s">
        <v>2377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2454</v>
      </c>
      <c r="N1892" s="34">
        <v>45888</v>
      </c>
      <c r="O1892" s="41">
        <v>52744</v>
      </c>
      <c r="P1892" s="25" t="s">
        <v>16</v>
      </c>
      <c r="Q1892" s="25" t="s">
        <v>2077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x14ac:dyDescent="0.25">
      <c r="A1893" s="25">
        <f t="shared" si="295"/>
        <v>1890</v>
      </c>
      <c r="B1893" s="25" t="s">
        <v>2377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2422</v>
      </c>
      <c r="N1893" s="34">
        <v>45887</v>
      </c>
      <c r="O1893" s="41">
        <v>30776.799999999999</v>
      </c>
      <c r="P1893" s="25" t="s">
        <v>191</v>
      </c>
      <c r="Q1893" s="25" t="s">
        <v>2401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x14ac:dyDescent="0.25">
      <c r="A1894" s="25">
        <f t="shared" si="295"/>
        <v>1891</v>
      </c>
      <c r="B1894" s="25" t="s">
        <v>2377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2454</v>
      </c>
      <c r="N1894" s="34">
        <v>45888</v>
      </c>
      <c r="O1894" s="41">
        <v>20140</v>
      </c>
      <c r="P1894" s="25" t="s">
        <v>16</v>
      </c>
      <c r="Q1894" s="25" t="s">
        <v>2077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x14ac:dyDescent="0.25">
      <c r="A1895" s="25">
        <f t="shared" si="295"/>
        <v>1892</v>
      </c>
      <c r="B1895" s="25" t="s">
        <v>2377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3148</v>
      </c>
      <c r="J1895" s="25">
        <v>1</v>
      </c>
      <c r="K1895" s="25">
        <v>1</v>
      </c>
      <c r="L1895" s="25">
        <f t="shared" si="289"/>
        <v>0</v>
      </c>
      <c r="M1895" s="25" t="s">
        <v>2414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x14ac:dyDescent="0.25">
      <c r="A1896" s="25">
        <f t="shared" si="295"/>
        <v>1893</v>
      </c>
      <c r="B1896" s="25" t="s">
        <v>2377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2853</v>
      </c>
      <c r="J1896" s="25">
        <v>1</v>
      </c>
      <c r="K1896" s="25">
        <v>1</v>
      </c>
      <c r="L1896" s="25">
        <f t="shared" si="289"/>
        <v>0</v>
      </c>
      <c r="M1896" s="25" t="s">
        <v>2431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x14ac:dyDescent="0.25">
      <c r="A1897" s="25">
        <f t="shared" si="295"/>
        <v>1894</v>
      </c>
      <c r="B1897" s="25" t="s">
        <v>2377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3149</v>
      </c>
      <c r="J1897" s="25">
        <v>1</v>
      </c>
      <c r="K1897" s="25">
        <v>1</v>
      </c>
      <c r="L1897" s="25">
        <f t="shared" si="289"/>
        <v>0</v>
      </c>
      <c r="M1897" s="25" t="s">
        <v>2500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x14ac:dyDescent="0.25">
      <c r="A1898" s="25">
        <f t="shared" si="295"/>
        <v>1895</v>
      </c>
      <c r="B1898" s="25" t="s">
        <v>2377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3150</v>
      </c>
      <c r="J1898" s="25">
        <v>1</v>
      </c>
      <c r="K1898" s="25">
        <v>1</v>
      </c>
      <c r="L1898" s="25">
        <f t="shared" si="289"/>
        <v>0</v>
      </c>
      <c r="M1898" s="25" t="s">
        <v>2419</v>
      </c>
      <c r="N1898" s="34">
        <v>45887</v>
      </c>
      <c r="O1898" s="41">
        <v>15704.6</v>
      </c>
      <c r="P1898" s="25" t="s">
        <v>191</v>
      </c>
      <c r="Q1898" s="25" t="s">
        <v>2401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x14ac:dyDescent="0.25">
      <c r="A1899" s="25">
        <f t="shared" si="295"/>
        <v>1896</v>
      </c>
      <c r="B1899" s="25" t="s">
        <v>2377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3151</v>
      </c>
      <c r="J1899" s="25">
        <v>1</v>
      </c>
      <c r="K1899" s="25">
        <v>1</v>
      </c>
      <c r="L1899" s="25">
        <f t="shared" si="289"/>
        <v>0</v>
      </c>
      <c r="M1899" s="25" t="s">
        <v>2500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x14ac:dyDescent="0.25">
      <c r="A1900" s="25">
        <f t="shared" si="295"/>
        <v>1897</v>
      </c>
      <c r="B1900" s="25" t="s">
        <v>2377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3152</v>
      </c>
      <c r="J1900" s="25">
        <v>1</v>
      </c>
      <c r="K1900" s="25">
        <v>1</v>
      </c>
      <c r="L1900" s="25">
        <f t="shared" si="289"/>
        <v>0</v>
      </c>
      <c r="M1900" s="25" t="s">
        <v>2500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x14ac:dyDescent="0.25">
      <c r="A1901" s="25">
        <f t="shared" si="295"/>
        <v>1898</v>
      </c>
      <c r="B1901" s="25" t="s">
        <v>2377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3153</v>
      </c>
      <c r="J1901" s="25">
        <v>1</v>
      </c>
      <c r="K1901" s="25">
        <v>1</v>
      </c>
      <c r="L1901" s="25">
        <f t="shared" si="289"/>
        <v>0</v>
      </c>
      <c r="M1901" s="25" t="s">
        <v>2431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x14ac:dyDescent="0.25">
      <c r="A1902" s="25">
        <f t="shared" si="295"/>
        <v>1899</v>
      </c>
      <c r="B1902" s="25" t="s">
        <v>2377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3154</v>
      </c>
      <c r="J1902" s="25">
        <v>1</v>
      </c>
      <c r="K1902" s="25">
        <v>1</v>
      </c>
      <c r="L1902" s="25">
        <f t="shared" si="289"/>
        <v>0</v>
      </c>
      <c r="M1902" s="25" t="s">
        <v>2454</v>
      </c>
      <c r="N1902" s="34">
        <v>45888</v>
      </c>
      <c r="O1902" s="41">
        <v>30932</v>
      </c>
      <c r="P1902" s="25" t="s">
        <v>16</v>
      </c>
      <c r="Q1902" s="25" t="s">
        <v>2077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x14ac:dyDescent="0.25">
      <c r="A1903" s="25">
        <f t="shared" si="295"/>
        <v>1900</v>
      </c>
      <c r="B1903" s="25" t="s">
        <v>2377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3155</v>
      </c>
      <c r="J1903" s="25">
        <v>2</v>
      </c>
      <c r="K1903" s="25">
        <v>2</v>
      </c>
      <c r="L1903" s="25">
        <f t="shared" si="289"/>
        <v>0</v>
      </c>
      <c r="M1903" s="25" t="s">
        <v>2430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x14ac:dyDescent="0.25">
      <c r="A1904" s="25">
        <f t="shared" si="295"/>
        <v>1901</v>
      </c>
      <c r="B1904" s="25" t="s">
        <v>2377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3156</v>
      </c>
      <c r="J1904" s="25">
        <v>2</v>
      </c>
      <c r="K1904" s="25">
        <v>2</v>
      </c>
      <c r="L1904" s="25">
        <f t="shared" si="289"/>
        <v>0</v>
      </c>
      <c r="M1904" s="25" t="s">
        <v>2420</v>
      </c>
      <c r="N1904" s="34">
        <v>45887</v>
      </c>
      <c r="O1904" s="41">
        <v>71250.399999999994</v>
      </c>
      <c r="P1904" s="25" t="s">
        <v>191</v>
      </c>
      <c r="Q1904" s="25" t="s">
        <v>2401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x14ac:dyDescent="0.25">
      <c r="A1905" s="25">
        <f t="shared" si="295"/>
        <v>1902</v>
      </c>
      <c r="B1905" s="25" t="s">
        <v>2377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3157</v>
      </c>
      <c r="J1905" s="25">
        <v>1</v>
      </c>
      <c r="K1905" s="25">
        <v>1</v>
      </c>
      <c r="L1905" s="25">
        <f t="shared" si="289"/>
        <v>0</v>
      </c>
      <c r="M1905" s="25" t="s">
        <v>2454</v>
      </c>
      <c r="N1905" s="34">
        <v>45888</v>
      </c>
      <c r="O1905" s="41">
        <v>29032</v>
      </c>
      <c r="P1905" s="25" t="s">
        <v>16</v>
      </c>
      <c r="Q1905" s="25" t="s">
        <v>2077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x14ac:dyDescent="0.25">
      <c r="A1906" s="25">
        <f t="shared" si="295"/>
        <v>1903</v>
      </c>
      <c r="B1906" s="25" t="s">
        <v>2377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3158</v>
      </c>
      <c r="J1906" s="25">
        <v>1</v>
      </c>
      <c r="K1906" s="25">
        <v>1</v>
      </c>
      <c r="L1906" s="25">
        <f t="shared" si="289"/>
        <v>0</v>
      </c>
      <c r="M1906" s="25" t="s">
        <v>2454</v>
      </c>
      <c r="N1906" s="34">
        <v>45888</v>
      </c>
      <c r="O1906" s="41">
        <v>29716</v>
      </c>
      <c r="P1906" s="25" t="s">
        <v>16</v>
      </c>
      <c r="Q1906" s="25" t="s">
        <v>2077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x14ac:dyDescent="0.25">
      <c r="A1907" s="25">
        <f t="shared" si="295"/>
        <v>1904</v>
      </c>
      <c r="B1907" s="25" t="s">
        <v>2377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3159</v>
      </c>
      <c r="J1907" s="25">
        <v>1</v>
      </c>
      <c r="K1907" s="25">
        <v>1</v>
      </c>
      <c r="L1907" s="25">
        <f t="shared" si="289"/>
        <v>0</v>
      </c>
      <c r="M1907" s="25" t="s">
        <v>2433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x14ac:dyDescent="0.25">
      <c r="A1908" s="25">
        <f t="shared" si="295"/>
        <v>1905</v>
      </c>
      <c r="B1908" s="25" t="s">
        <v>2377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3038</v>
      </c>
      <c r="J1908" s="25">
        <v>1</v>
      </c>
      <c r="K1908" s="25">
        <v>1</v>
      </c>
      <c r="L1908" s="25">
        <f t="shared" si="289"/>
        <v>0</v>
      </c>
      <c r="M1908" s="25" t="s">
        <v>2454</v>
      </c>
      <c r="N1908" s="34">
        <v>45888</v>
      </c>
      <c r="O1908" s="41">
        <v>22116</v>
      </c>
      <c r="P1908" s="25" t="s">
        <v>16</v>
      </c>
      <c r="Q1908" s="25" t="s">
        <v>2077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x14ac:dyDescent="0.25">
      <c r="A1909" s="25">
        <f t="shared" si="295"/>
        <v>1906</v>
      </c>
      <c r="B1909" s="25" t="s">
        <v>2377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3028</v>
      </c>
      <c r="J1909" s="25">
        <v>1</v>
      </c>
      <c r="K1909" s="25">
        <v>1</v>
      </c>
      <c r="L1909" s="25">
        <f t="shared" si="289"/>
        <v>0</v>
      </c>
      <c r="M1909" s="25" t="s">
        <v>2454</v>
      </c>
      <c r="N1909" s="34">
        <v>45888</v>
      </c>
      <c r="O1909" s="41">
        <v>32604</v>
      </c>
      <c r="P1909" s="25" t="s">
        <v>16</v>
      </c>
      <c r="Q1909" s="25" t="s">
        <v>2077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x14ac:dyDescent="0.25">
      <c r="A1910" s="25">
        <f t="shared" si="295"/>
        <v>1907</v>
      </c>
      <c r="B1910" s="25" t="s">
        <v>2377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3160</v>
      </c>
      <c r="J1910" s="25">
        <v>1</v>
      </c>
      <c r="K1910" s="25">
        <v>1</v>
      </c>
      <c r="L1910" s="25">
        <f t="shared" si="289"/>
        <v>0</v>
      </c>
      <c r="M1910" s="25" t="s">
        <v>2424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x14ac:dyDescent="0.25">
      <c r="A1911" s="25">
        <f t="shared" si="295"/>
        <v>1908</v>
      </c>
      <c r="B1911" s="25" t="s">
        <v>2377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3161</v>
      </c>
      <c r="J1911" s="25">
        <v>1</v>
      </c>
      <c r="K1911" s="25">
        <v>1</v>
      </c>
      <c r="L1911" s="25">
        <f t="shared" si="289"/>
        <v>0</v>
      </c>
      <c r="M1911" s="25" t="s">
        <v>2431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x14ac:dyDescent="0.25">
      <c r="A1912" s="25">
        <f t="shared" si="295"/>
        <v>1909</v>
      </c>
      <c r="B1912" s="25" t="s">
        <v>2377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3162</v>
      </c>
      <c r="J1912" s="25">
        <v>1</v>
      </c>
      <c r="K1912" s="25">
        <v>1</v>
      </c>
      <c r="L1912" s="25">
        <f t="shared" si="289"/>
        <v>0</v>
      </c>
      <c r="M1912" s="25" t="s">
        <v>2431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x14ac:dyDescent="0.25">
      <c r="A1913" s="25">
        <f t="shared" si="295"/>
        <v>1910</v>
      </c>
      <c r="B1913" s="25" t="s">
        <v>2377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2979</v>
      </c>
      <c r="J1913" s="25">
        <v>1</v>
      </c>
      <c r="K1913" s="25">
        <v>1</v>
      </c>
      <c r="L1913" s="25">
        <f t="shared" si="289"/>
        <v>0</v>
      </c>
      <c r="M1913" s="25" t="s">
        <v>2414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x14ac:dyDescent="0.25">
      <c r="A1914" s="25">
        <f t="shared" si="295"/>
        <v>1911</v>
      </c>
      <c r="B1914" s="25" t="s">
        <v>2377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3163</v>
      </c>
      <c r="J1914" s="25">
        <v>1</v>
      </c>
      <c r="K1914" s="25">
        <v>1</v>
      </c>
      <c r="L1914" s="25">
        <f t="shared" si="289"/>
        <v>0</v>
      </c>
      <c r="M1914" s="25" t="s">
        <v>2500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x14ac:dyDescent="0.25">
      <c r="A1915" s="25">
        <f t="shared" si="295"/>
        <v>1912</v>
      </c>
      <c r="B1915" s="25" t="s">
        <v>2377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3164</v>
      </c>
      <c r="J1915" s="25">
        <v>1</v>
      </c>
      <c r="K1915" s="25">
        <v>1</v>
      </c>
      <c r="L1915" s="25">
        <f t="shared" si="289"/>
        <v>0</v>
      </c>
      <c r="M1915" s="25" t="s">
        <v>2415</v>
      </c>
      <c r="N1915" s="34">
        <v>45887</v>
      </c>
      <c r="O1915" s="41">
        <v>26148.5</v>
      </c>
      <c r="P1915" s="25" t="s">
        <v>2052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x14ac:dyDescent="0.25">
      <c r="A1916" s="25">
        <f t="shared" si="295"/>
        <v>1913</v>
      </c>
      <c r="B1916" s="25" t="s">
        <v>2377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2885</v>
      </c>
      <c r="J1916" s="25">
        <v>1</v>
      </c>
      <c r="K1916" s="25">
        <v>1</v>
      </c>
      <c r="L1916" s="25">
        <f t="shared" si="289"/>
        <v>0</v>
      </c>
      <c r="M1916" s="25" t="s">
        <v>2415</v>
      </c>
      <c r="N1916" s="34">
        <v>45887</v>
      </c>
      <c r="O1916" s="41">
        <v>38843</v>
      </c>
      <c r="P1916" s="25" t="s">
        <v>2052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x14ac:dyDescent="0.25">
      <c r="A1917" s="25">
        <f t="shared" si="295"/>
        <v>1914</v>
      </c>
      <c r="B1917" s="25" t="s">
        <v>2377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2986</v>
      </c>
      <c r="J1917" s="25">
        <v>2</v>
      </c>
      <c r="K1917" s="25">
        <v>2</v>
      </c>
      <c r="L1917" s="25">
        <f t="shared" si="289"/>
        <v>0</v>
      </c>
      <c r="M1917" s="25" t="s">
        <v>2430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x14ac:dyDescent="0.25">
      <c r="A1918" s="25">
        <f t="shared" si="295"/>
        <v>1915</v>
      </c>
      <c r="B1918" s="25" t="s">
        <v>2377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2432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x14ac:dyDescent="0.25">
      <c r="A1919" s="25">
        <f t="shared" si="295"/>
        <v>1916</v>
      </c>
      <c r="B1919" s="25" t="s">
        <v>2377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3047</v>
      </c>
      <c r="J1919" s="25">
        <v>1</v>
      </c>
      <c r="K1919" s="25">
        <v>1</v>
      </c>
      <c r="L1919" s="25">
        <f t="shared" si="289"/>
        <v>0</v>
      </c>
      <c r="M1919" s="25" t="s">
        <v>2423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x14ac:dyDescent="0.25">
      <c r="A1920" s="25">
        <f t="shared" si="295"/>
        <v>1917</v>
      </c>
      <c r="B1920" s="25" t="s">
        <v>2377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3165</v>
      </c>
      <c r="J1920" s="25">
        <v>1</v>
      </c>
      <c r="K1920" s="25">
        <v>1</v>
      </c>
      <c r="L1920" s="25">
        <f t="shared" si="289"/>
        <v>0</v>
      </c>
      <c r="M1920" s="25" t="s">
        <v>2416</v>
      </c>
      <c r="N1920" s="34">
        <v>45887</v>
      </c>
      <c r="O1920" s="41">
        <v>11284</v>
      </c>
      <c r="P1920" s="25" t="s">
        <v>1912</v>
      </c>
      <c r="Q1920" s="25" t="s">
        <v>2402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x14ac:dyDescent="0.25">
      <c r="A1921" s="25">
        <f t="shared" si="295"/>
        <v>1918</v>
      </c>
      <c r="B1921" s="25" t="s">
        <v>2377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3166</v>
      </c>
      <c r="J1921" s="25">
        <v>1</v>
      </c>
      <c r="K1921" s="25">
        <v>1</v>
      </c>
      <c r="L1921" s="25">
        <f t="shared" si="289"/>
        <v>0</v>
      </c>
      <c r="M1921" s="25" t="s">
        <v>2416</v>
      </c>
      <c r="N1921" s="34">
        <v>45887</v>
      </c>
      <c r="O1921" s="41">
        <v>21049</v>
      </c>
      <c r="P1921" s="25" t="s">
        <v>1912</v>
      </c>
      <c r="Q1921" s="25" t="s">
        <v>2402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x14ac:dyDescent="0.25">
      <c r="A1922" s="25">
        <f t="shared" si="295"/>
        <v>1919</v>
      </c>
      <c r="B1922" s="25" t="s">
        <v>2377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2897</v>
      </c>
      <c r="J1922" s="25">
        <v>1</v>
      </c>
      <c r="K1922" s="25">
        <v>1</v>
      </c>
      <c r="L1922" s="25">
        <f t="shared" si="289"/>
        <v>0</v>
      </c>
      <c r="M1922" s="25" t="s">
        <v>2419</v>
      </c>
      <c r="N1922" s="34">
        <v>45887</v>
      </c>
      <c r="O1922" s="41">
        <v>6851</v>
      </c>
      <c r="P1922" s="25" t="s">
        <v>191</v>
      </c>
      <c r="Q1922" s="25" t="s">
        <v>2401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x14ac:dyDescent="0.25">
      <c r="A1923" s="25">
        <f t="shared" si="295"/>
        <v>1920</v>
      </c>
      <c r="B1923" s="25" t="s">
        <v>2377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2897</v>
      </c>
      <c r="J1923" s="25">
        <v>1</v>
      </c>
      <c r="K1923" s="25">
        <v>1</v>
      </c>
      <c r="L1923" s="25">
        <f t="shared" si="289"/>
        <v>0</v>
      </c>
      <c r="M1923" s="25" t="s">
        <v>2443</v>
      </c>
      <c r="N1923" s="34">
        <v>45888</v>
      </c>
      <c r="O1923" s="41">
        <v>7052.5</v>
      </c>
      <c r="P1923" s="25" t="s">
        <v>2271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x14ac:dyDescent="0.25">
      <c r="A1924" s="25">
        <f t="shared" si="295"/>
        <v>1921</v>
      </c>
      <c r="B1924" s="25" t="s">
        <v>2377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2897</v>
      </c>
      <c r="J1924" s="25">
        <v>1</v>
      </c>
      <c r="K1924" s="25">
        <v>1</v>
      </c>
      <c r="L1924" s="25">
        <f t="shared" si="289"/>
        <v>0</v>
      </c>
      <c r="M1924" s="25" t="s">
        <v>2413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x14ac:dyDescent="0.25">
      <c r="A1925" s="25">
        <f t="shared" si="295"/>
        <v>1922</v>
      </c>
      <c r="B1925" s="25" t="s">
        <v>2377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2807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2430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x14ac:dyDescent="0.25">
      <c r="A1926" s="25">
        <f t="shared" si="295"/>
        <v>1923</v>
      </c>
      <c r="B1926" s="25" t="s">
        <v>2377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2553</v>
      </c>
      <c r="N1926" s="34">
        <v>45892</v>
      </c>
      <c r="O1926" s="41">
        <v>10346.25</v>
      </c>
      <c r="P1926" s="25" t="s">
        <v>2363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x14ac:dyDescent="0.25">
      <c r="A1927" s="25">
        <f t="shared" si="295"/>
        <v>1924</v>
      </c>
      <c r="B1927" s="25" t="s">
        <v>2377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2430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x14ac:dyDescent="0.25">
      <c r="A1928" s="25">
        <f t="shared" ref="A1928:A1991" si="302">A1927+1</f>
        <v>1925</v>
      </c>
      <c r="B1928" s="25" t="s">
        <v>2377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2421</v>
      </c>
      <c r="N1928" s="34">
        <v>45887</v>
      </c>
      <c r="O1928" s="41">
        <v>17391</v>
      </c>
      <c r="P1928" s="25" t="s">
        <v>191</v>
      </c>
      <c r="Q1928" s="25" t="s">
        <v>2401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x14ac:dyDescent="0.25">
      <c r="A1929" s="25">
        <f t="shared" si="302"/>
        <v>1926</v>
      </c>
      <c r="B1929" s="25" t="s">
        <v>2377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2500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x14ac:dyDescent="0.25">
      <c r="A1930" s="25">
        <f t="shared" si="302"/>
        <v>1927</v>
      </c>
      <c r="B1930" s="25" t="s">
        <v>2377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3051</v>
      </c>
      <c r="J1930" s="25">
        <v>1</v>
      </c>
      <c r="K1930" s="25">
        <v>1</v>
      </c>
      <c r="L1930" s="25">
        <f t="shared" si="296"/>
        <v>0</v>
      </c>
      <c r="M1930" s="25" t="s">
        <v>2500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x14ac:dyDescent="0.25">
      <c r="A1931" s="25">
        <f t="shared" si="302"/>
        <v>1928</v>
      </c>
      <c r="B1931" s="25" t="s">
        <v>2377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3167</v>
      </c>
      <c r="J1931" s="25">
        <v>1</v>
      </c>
      <c r="K1931" s="25">
        <v>1</v>
      </c>
      <c r="L1931" s="25">
        <f t="shared" si="296"/>
        <v>0</v>
      </c>
      <c r="M1931" s="25" t="s">
        <v>2449</v>
      </c>
      <c r="N1931" s="34">
        <v>45888</v>
      </c>
      <c r="O1931" s="41">
        <v>0</v>
      </c>
      <c r="P1931" s="25" t="s">
        <v>16</v>
      </c>
      <c r="Q1931" s="25" t="s">
        <v>2077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x14ac:dyDescent="0.25">
      <c r="A1932" s="25">
        <f t="shared" si="302"/>
        <v>1929</v>
      </c>
      <c r="B1932" s="25" t="s">
        <v>2377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2450</v>
      </c>
      <c r="N1932" s="34">
        <v>45888</v>
      </c>
      <c r="O1932" s="41">
        <v>0</v>
      </c>
      <c r="P1932" s="25" t="s">
        <v>130</v>
      </c>
      <c r="Q1932" s="25" t="s">
        <v>2077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x14ac:dyDescent="0.25">
      <c r="A1933" s="25">
        <f t="shared" si="302"/>
        <v>1930</v>
      </c>
      <c r="B1933" s="25" t="s">
        <v>2377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2500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x14ac:dyDescent="0.25">
      <c r="A1934" s="25">
        <f t="shared" si="302"/>
        <v>1931</v>
      </c>
      <c r="B1934" s="25" t="s">
        <v>2377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2454</v>
      </c>
      <c r="N1934" s="34">
        <v>45888</v>
      </c>
      <c r="O1934" s="41">
        <v>20748</v>
      </c>
      <c r="P1934" s="25" t="s">
        <v>16</v>
      </c>
      <c r="Q1934" s="25" t="s">
        <v>2077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x14ac:dyDescent="0.25">
      <c r="A1935" s="25">
        <f t="shared" si="302"/>
        <v>1932</v>
      </c>
      <c r="B1935" s="25" t="s">
        <v>2377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3168</v>
      </c>
      <c r="J1935" s="25">
        <v>1</v>
      </c>
      <c r="K1935" s="25">
        <v>1</v>
      </c>
      <c r="L1935" s="25">
        <f t="shared" si="296"/>
        <v>0</v>
      </c>
      <c r="M1935" s="25" t="s">
        <v>2500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2501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x14ac:dyDescent="0.25">
      <c r="A1936" s="25">
        <f t="shared" si="302"/>
        <v>1933</v>
      </c>
      <c r="B1936" s="25" t="s">
        <v>2377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3169</v>
      </c>
      <c r="J1936" s="25">
        <v>1</v>
      </c>
      <c r="K1936" s="25">
        <v>1</v>
      </c>
      <c r="L1936" s="25">
        <f t="shared" si="296"/>
        <v>0</v>
      </c>
      <c r="M1936" s="25" t="s">
        <v>2454</v>
      </c>
      <c r="N1936" s="34">
        <v>45888</v>
      </c>
      <c r="O1936" s="41">
        <v>14972</v>
      </c>
      <c r="P1936" s="25" t="s">
        <v>16</v>
      </c>
      <c r="Q1936" s="25" t="s">
        <v>2077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x14ac:dyDescent="0.25">
      <c r="A1937" s="25">
        <f t="shared" si="302"/>
        <v>1934</v>
      </c>
      <c r="B1937" s="25" t="s">
        <v>2377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2553</v>
      </c>
      <c r="N1937" s="34">
        <v>45892</v>
      </c>
      <c r="O1937" s="41">
        <v>29295</v>
      </c>
      <c r="P1937" s="25" t="s">
        <v>2363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x14ac:dyDescent="0.25">
      <c r="A1938" s="25">
        <f t="shared" si="302"/>
        <v>1935</v>
      </c>
      <c r="B1938" s="25" t="s">
        <v>2377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2775</v>
      </c>
      <c r="N1938" s="34">
        <v>45897</v>
      </c>
      <c r="O1938" s="41">
        <v>20785.5</v>
      </c>
      <c r="P1938" s="25" t="s">
        <v>625</v>
      </c>
      <c r="Q1938" s="25" t="s">
        <v>2077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x14ac:dyDescent="0.25">
      <c r="A1939" s="25">
        <f t="shared" si="302"/>
        <v>1936</v>
      </c>
      <c r="B1939" s="25" t="s">
        <v>2377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3170</v>
      </c>
      <c r="J1939" s="25">
        <v>1</v>
      </c>
      <c r="K1939" s="25">
        <v>1</v>
      </c>
      <c r="L1939" s="25">
        <f t="shared" si="296"/>
        <v>0</v>
      </c>
      <c r="M1939" s="25" t="s">
        <v>2500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x14ac:dyDescent="0.25">
      <c r="A1940" s="25">
        <f t="shared" si="302"/>
        <v>1937</v>
      </c>
      <c r="B1940" s="25" t="s">
        <v>2377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3171</v>
      </c>
      <c r="J1940" s="25">
        <v>1</v>
      </c>
      <c r="K1940" s="25">
        <v>1</v>
      </c>
      <c r="L1940" s="25">
        <f t="shared" si="296"/>
        <v>0</v>
      </c>
      <c r="M1940" s="25" t="s">
        <v>2454</v>
      </c>
      <c r="N1940" s="34">
        <v>45888</v>
      </c>
      <c r="O1940" s="41">
        <v>17176</v>
      </c>
      <c r="P1940" s="25" t="s">
        <v>16</v>
      </c>
      <c r="Q1940" s="25" t="s">
        <v>2077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x14ac:dyDescent="0.25">
      <c r="A1941" s="25">
        <f t="shared" si="302"/>
        <v>1938</v>
      </c>
      <c r="B1941" s="25" t="s">
        <v>2377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3172</v>
      </c>
      <c r="J1941" s="25">
        <v>1</v>
      </c>
      <c r="K1941" s="25">
        <v>1</v>
      </c>
      <c r="L1941" s="25">
        <f t="shared" si="296"/>
        <v>0</v>
      </c>
      <c r="M1941" s="25" t="s">
        <v>2500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x14ac:dyDescent="0.25">
      <c r="A1942" s="25">
        <f t="shared" si="302"/>
        <v>1939</v>
      </c>
      <c r="B1942" s="25" t="s">
        <v>2377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3173</v>
      </c>
      <c r="J1942" s="25">
        <v>1</v>
      </c>
      <c r="K1942" s="25">
        <v>1</v>
      </c>
      <c r="L1942" s="25">
        <f t="shared" si="296"/>
        <v>0</v>
      </c>
      <c r="M1942" s="25" t="s">
        <v>2426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x14ac:dyDescent="0.25">
      <c r="A1943" s="25">
        <f t="shared" si="302"/>
        <v>1940</v>
      </c>
      <c r="B1943" s="25" t="s">
        <v>2377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3174</v>
      </c>
      <c r="J1943" s="25">
        <v>1</v>
      </c>
      <c r="K1943" s="25">
        <v>1</v>
      </c>
      <c r="L1943" s="25">
        <f t="shared" si="296"/>
        <v>0</v>
      </c>
      <c r="M1943" s="25" t="s">
        <v>2500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x14ac:dyDescent="0.25">
      <c r="A1944" s="25">
        <f t="shared" si="302"/>
        <v>1941</v>
      </c>
      <c r="B1944" s="25" t="s">
        <v>2377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3175</v>
      </c>
      <c r="J1944" s="25">
        <v>1</v>
      </c>
      <c r="K1944" s="25">
        <v>1</v>
      </c>
      <c r="L1944" s="25">
        <f t="shared" si="296"/>
        <v>0</v>
      </c>
      <c r="M1944" s="25" t="s">
        <v>2417</v>
      </c>
      <c r="N1944" s="34">
        <v>45887</v>
      </c>
      <c r="O1944" s="25">
        <v>19878.75</v>
      </c>
      <c r="P1944" s="25" t="s">
        <v>2289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x14ac:dyDescent="0.25">
      <c r="A1945" s="25">
        <f t="shared" si="302"/>
        <v>1942</v>
      </c>
      <c r="B1945" s="25" t="s">
        <v>2377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2913</v>
      </c>
      <c r="J1945" s="25">
        <v>1</v>
      </c>
      <c r="K1945" s="25">
        <v>1</v>
      </c>
      <c r="L1945" s="25">
        <f t="shared" si="296"/>
        <v>0</v>
      </c>
      <c r="M1945" s="25" t="s">
        <v>2417</v>
      </c>
      <c r="N1945" s="34">
        <v>45887</v>
      </c>
      <c r="O1945" s="25">
        <v>17786.25</v>
      </c>
      <c r="P1945" s="25" t="s">
        <v>2289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x14ac:dyDescent="0.25">
      <c r="A1946" s="25">
        <f t="shared" si="302"/>
        <v>1943</v>
      </c>
      <c r="B1946" s="25" t="s">
        <v>2377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3176</v>
      </c>
      <c r="J1946" s="25">
        <v>1</v>
      </c>
      <c r="K1946" s="25">
        <v>1</v>
      </c>
      <c r="L1946" s="25">
        <f t="shared" si="296"/>
        <v>0</v>
      </c>
      <c r="M1946" s="25" t="s">
        <v>2500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x14ac:dyDescent="0.25">
      <c r="A1947" s="25">
        <f t="shared" si="302"/>
        <v>1944</v>
      </c>
      <c r="B1947" s="25" t="s">
        <v>2377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3177</v>
      </c>
      <c r="J1947" s="25">
        <v>1</v>
      </c>
      <c r="K1947" s="25">
        <v>1</v>
      </c>
      <c r="L1947" s="25">
        <f t="shared" si="296"/>
        <v>0</v>
      </c>
      <c r="M1947" s="25" t="s">
        <v>2500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x14ac:dyDescent="0.25">
      <c r="A1948" s="25">
        <f t="shared" si="302"/>
        <v>1945</v>
      </c>
      <c r="B1948" s="25" t="s">
        <v>2377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3178</v>
      </c>
      <c r="J1948" s="25">
        <v>1</v>
      </c>
      <c r="K1948" s="25">
        <v>1</v>
      </c>
      <c r="L1948" s="25">
        <f t="shared" si="296"/>
        <v>0</v>
      </c>
      <c r="M1948" s="25" t="s">
        <v>2500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x14ac:dyDescent="0.25">
      <c r="A1949" s="25">
        <f t="shared" si="302"/>
        <v>1946</v>
      </c>
      <c r="B1949" s="25" t="s">
        <v>2377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3179</v>
      </c>
      <c r="J1949" s="25">
        <v>1</v>
      </c>
      <c r="K1949" s="25">
        <v>1</v>
      </c>
      <c r="L1949" s="25">
        <f t="shared" si="296"/>
        <v>0</v>
      </c>
      <c r="M1949" s="25" t="s">
        <v>2500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x14ac:dyDescent="0.25">
      <c r="A1950" s="25">
        <f t="shared" si="302"/>
        <v>1947</v>
      </c>
      <c r="B1950" s="25" t="s">
        <v>2377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3180</v>
      </c>
      <c r="J1950" s="25">
        <v>3</v>
      </c>
      <c r="K1950" s="25">
        <v>3</v>
      </c>
      <c r="L1950" s="25">
        <f t="shared" si="296"/>
        <v>0</v>
      </c>
      <c r="M1950" s="25" t="s">
        <v>2425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x14ac:dyDescent="0.25">
      <c r="A1951" s="25">
        <f t="shared" si="302"/>
        <v>1948</v>
      </c>
      <c r="B1951" s="25" t="s">
        <v>2377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3181</v>
      </c>
      <c r="J1951" s="25">
        <v>1</v>
      </c>
      <c r="K1951" s="25">
        <v>1</v>
      </c>
      <c r="L1951" s="25">
        <f t="shared" si="296"/>
        <v>0</v>
      </c>
      <c r="M1951" s="25" t="s">
        <v>2432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x14ac:dyDescent="0.25">
      <c r="A1952" s="25">
        <f t="shared" si="302"/>
        <v>1949</v>
      </c>
      <c r="B1952" s="25" t="s">
        <v>2377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3182</v>
      </c>
      <c r="J1952" s="25">
        <v>1</v>
      </c>
      <c r="K1952" s="25">
        <v>1</v>
      </c>
      <c r="L1952" s="25">
        <f t="shared" si="296"/>
        <v>0</v>
      </c>
      <c r="M1952" s="25" t="s">
        <v>2500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x14ac:dyDescent="0.25">
      <c r="A1953" s="25">
        <f t="shared" si="302"/>
        <v>1950</v>
      </c>
      <c r="B1953" s="25" t="s">
        <v>2377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2030</v>
      </c>
      <c r="Q1953" s="25"/>
      <c r="R1953" s="25"/>
      <c r="S1953" s="3">
        <v>4</v>
      </c>
      <c r="T1953" s="42" t="s">
        <v>2779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x14ac:dyDescent="0.25">
      <c r="A1954" s="25">
        <f t="shared" si="302"/>
        <v>1951</v>
      </c>
      <c r="B1954" s="25" t="s">
        <v>2377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3183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2030</v>
      </c>
      <c r="Q1954" s="25"/>
      <c r="R1954" s="25"/>
      <c r="S1954" s="3">
        <v>4</v>
      </c>
      <c r="T1954" s="42" t="s">
        <v>2779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x14ac:dyDescent="0.25">
      <c r="A1955" s="25">
        <f t="shared" si="302"/>
        <v>1952</v>
      </c>
      <c r="B1955" s="25" t="s">
        <v>2377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3280</v>
      </c>
      <c r="J1955" s="25">
        <v>1</v>
      </c>
      <c r="K1955" s="25">
        <v>1</v>
      </c>
      <c r="L1955" s="25">
        <f t="shared" si="296"/>
        <v>0</v>
      </c>
      <c r="M1955" s="25" t="s">
        <v>4912</v>
      </c>
      <c r="N1955" s="34">
        <v>45936</v>
      </c>
      <c r="O1955" s="41">
        <v>40415</v>
      </c>
      <c r="P1955" s="25" t="s">
        <v>2519</v>
      </c>
      <c r="Q1955" s="25"/>
      <c r="R1955" s="25"/>
      <c r="S1955" s="3">
        <v>4</v>
      </c>
      <c r="T1955" s="42" t="s">
        <v>2779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x14ac:dyDescent="0.25">
      <c r="A1956" s="25">
        <f t="shared" si="302"/>
        <v>1953</v>
      </c>
      <c r="B1956" s="25" t="s">
        <v>2377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4912</v>
      </c>
      <c r="N1956" s="34">
        <v>45936</v>
      </c>
      <c r="O1956" s="41">
        <v>33092.5</v>
      </c>
      <c r="P1956" s="25" t="s">
        <v>2519</v>
      </c>
      <c r="Q1956" s="25"/>
      <c r="R1956" s="25"/>
      <c r="S1956" s="3">
        <v>4</v>
      </c>
      <c r="T1956" s="42" t="s">
        <v>2779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x14ac:dyDescent="0.25">
      <c r="A1957" s="25">
        <f t="shared" si="302"/>
        <v>1954</v>
      </c>
      <c r="B1957" s="25" t="s">
        <v>2377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2030</v>
      </c>
      <c r="Q1957" s="25"/>
      <c r="R1957" s="25"/>
      <c r="S1957" s="3">
        <v>4</v>
      </c>
      <c r="T1957" s="42" t="s">
        <v>2779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x14ac:dyDescent="0.25">
      <c r="A1958" s="25">
        <f t="shared" si="302"/>
        <v>1955</v>
      </c>
      <c r="B1958" s="25" t="s">
        <v>2377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2030</v>
      </c>
      <c r="Q1958" s="25"/>
      <c r="R1958" s="25"/>
      <c r="S1958" s="3">
        <v>4</v>
      </c>
      <c r="T1958" s="42" t="s">
        <v>2779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x14ac:dyDescent="0.25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2378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2435</v>
      </c>
      <c r="N1959" s="34">
        <v>45888</v>
      </c>
      <c r="O1959" s="41">
        <v>101835</v>
      </c>
      <c r="P1959" s="25" t="s">
        <v>2398</v>
      </c>
      <c r="Q1959" s="25">
        <v>58154568846</v>
      </c>
      <c r="R1959" s="25" t="s">
        <v>40</v>
      </c>
      <c r="S1959" s="3">
        <v>4</v>
      </c>
      <c r="T1959" s="42"/>
      <c r="U1959" s="25" t="s">
        <v>2791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x14ac:dyDescent="0.25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2074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2442</v>
      </c>
      <c r="N1960" s="34">
        <v>45888</v>
      </c>
      <c r="O1960" s="41">
        <v>14000</v>
      </c>
      <c r="P1960" s="25" t="s">
        <v>2075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2535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x14ac:dyDescent="0.25">
      <c r="A1961" s="25">
        <f t="shared" si="302"/>
        <v>1958</v>
      </c>
      <c r="B1961" s="25" t="s">
        <v>2381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2382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2451</v>
      </c>
      <c r="N1961" s="34">
        <v>45888</v>
      </c>
      <c r="O1961" s="41">
        <v>11625</v>
      </c>
      <c r="P1961" s="25" t="s">
        <v>625</v>
      </c>
      <c r="Q1961" s="25" t="s">
        <v>2077</v>
      </c>
      <c r="R1961" s="25" t="s">
        <v>637</v>
      </c>
      <c r="S1961" s="3">
        <v>-20</v>
      </c>
      <c r="T1961" s="42"/>
      <c r="U1961" s="25" t="s">
        <v>2386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x14ac:dyDescent="0.25">
      <c r="A1962" s="25">
        <f t="shared" si="302"/>
        <v>1959</v>
      </c>
      <c r="B1962" s="25" t="s">
        <v>2381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2383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2437</v>
      </c>
      <c r="N1962" s="34">
        <v>45888</v>
      </c>
      <c r="O1962" s="41">
        <v>11392.5</v>
      </c>
      <c r="P1962" s="25" t="s">
        <v>2394</v>
      </c>
      <c r="Q1962" s="25">
        <v>58154567973</v>
      </c>
      <c r="R1962" s="25" t="s">
        <v>40</v>
      </c>
      <c r="S1962" s="3">
        <v>-20</v>
      </c>
      <c r="T1962" s="42"/>
      <c r="U1962" s="25" t="s">
        <v>2386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x14ac:dyDescent="0.25">
      <c r="A1963" s="25">
        <f t="shared" si="302"/>
        <v>1960</v>
      </c>
      <c r="B1963" s="25" t="s">
        <v>2381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2384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2429</v>
      </c>
      <c r="N1963" s="34">
        <v>45887</v>
      </c>
      <c r="O1963" s="41">
        <v>41152.5</v>
      </c>
      <c r="P1963" s="25" t="s">
        <v>2397</v>
      </c>
      <c r="Q1963" s="25">
        <v>58154519743</v>
      </c>
      <c r="R1963" s="25" t="s">
        <v>40</v>
      </c>
      <c r="S1963" s="3">
        <v>-20</v>
      </c>
      <c r="T1963" s="42"/>
      <c r="U1963" s="25" t="s">
        <v>2386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x14ac:dyDescent="0.25">
      <c r="A1964" s="25">
        <f t="shared" si="302"/>
        <v>1961</v>
      </c>
      <c r="B1964" s="25" t="s">
        <v>2381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2385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2428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2386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x14ac:dyDescent="0.25">
      <c r="A1965" s="25">
        <f t="shared" si="302"/>
        <v>1962</v>
      </c>
      <c r="B1965" s="25" t="s">
        <v>2387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2388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2436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x14ac:dyDescent="0.25">
      <c r="A1966" s="25">
        <f t="shared" si="302"/>
        <v>1963</v>
      </c>
      <c r="B1966" s="25" t="s">
        <v>2389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2390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2440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x14ac:dyDescent="0.25">
      <c r="A1967" s="25">
        <f t="shared" si="302"/>
        <v>1964</v>
      </c>
      <c r="B1967" s="25" t="s">
        <v>2391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2392</v>
      </c>
      <c r="I1967" s="25" t="s">
        <v>4147</v>
      </c>
      <c r="J1967" s="25">
        <v>5</v>
      </c>
      <c r="K1967" s="25">
        <v>5</v>
      </c>
      <c r="L1967" s="25">
        <f t="shared" si="296"/>
        <v>0</v>
      </c>
      <c r="M1967" s="25" t="s">
        <v>2439</v>
      </c>
      <c r="N1967" s="34">
        <v>45888</v>
      </c>
      <c r="O1967" s="41">
        <v>9642.5</v>
      </c>
      <c r="P1967" s="25" t="s">
        <v>2394</v>
      </c>
      <c r="Q1967" s="25">
        <v>58154567973</v>
      </c>
      <c r="R1967" s="25" t="s">
        <v>40</v>
      </c>
      <c r="S1967" s="3">
        <v>-20</v>
      </c>
      <c r="T1967" s="42" t="s">
        <v>2438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x14ac:dyDescent="0.25">
      <c r="A1968" s="25">
        <f t="shared" si="302"/>
        <v>1965</v>
      </c>
      <c r="B1968" s="25" t="s">
        <v>2391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2393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2439</v>
      </c>
      <c r="N1968" s="34">
        <v>45888</v>
      </c>
      <c r="O1968" s="41">
        <v>5988.5</v>
      </c>
      <c r="P1968" s="25" t="s">
        <v>2394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x14ac:dyDescent="0.25">
      <c r="A1969" s="25">
        <f t="shared" si="302"/>
        <v>1966</v>
      </c>
      <c r="B1969" s="25" t="s">
        <v>2395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2393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2441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x14ac:dyDescent="0.25">
      <c r="A1970" s="25">
        <f t="shared" si="302"/>
        <v>1967</v>
      </c>
      <c r="B1970" s="25" t="s">
        <v>2403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2474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x14ac:dyDescent="0.25">
      <c r="A1971" s="25">
        <f t="shared" si="302"/>
        <v>1968</v>
      </c>
      <c r="B1971" s="25" t="s">
        <v>2403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2474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x14ac:dyDescent="0.25">
      <c r="A1972" s="25">
        <f t="shared" si="302"/>
        <v>1969</v>
      </c>
      <c r="B1972" s="25" t="s">
        <v>2403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2474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x14ac:dyDescent="0.25">
      <c r="A1973" s="25">
        <f t="shared" si="302"/>
        <v>1970</v>
      </c>
      <c r="B1973" s="25" t="s">
        <v>2403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3184</v>
      </c>
      <c r="J1973" s="25">
        <v>1</v>
      </c>
      <c r="K1973" s="25">
        <v>1</v>
      </c>
      <c r="L1973" s="25">
        <f t="shared" si="296"/>
        <v>0</v>
      </c>
      <c r="M1973" s="25" t="s">
        <v>2474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x14ac:dyDescent="0.25">
      <c r="A1974" s="25">
        <f t="shared" si="302"/>
        <v>1971</v>
      </c>
      <c r="B1974" s="25" t="s">
        <v>2403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2475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x14ac:dyDescent="0.25">
      <c r="A1975" s="25">
        <f t="shared" si="302"/>
        <v>1972</v>
      </c>
      <c r="B1975" s="25" t="s">
        <v>2403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3185</v>
      </c>
      <c r="J1975" s="25">
        <v>1</v>
      </c>
      <c r="K1975" s="25">
        <v>1</v>
      </c>
      <c r="L1975" s="25">
        <f t="shared" si="296"/>
        <v>0</v>
      </c>
      <c r="M1975" s="25" t="s">
        <v>2474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x14ac:dyDescent="0.25">
      <c r="A1976" s="25">
        <f t="shared" si="302"/>
        <v>1973</v>
      </c>
      <c r="B1976" s="25" t="s">
        <v>2403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3186</v>
      </c>
      <c r="J1976" s="25">
        <v>1</v>
      </c>
      <c r="K1976" s="25">
        <v>1</v>
      </c>
      <c r="L1976" s="25">
        <f t="shared" si="296"/>
        <v>0</v>
      </c>
      <c r="M1976" s="25" t="s">
        <v>2474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x14ac:dyDescent="0.25">
      <c r="A1977" s="25">
        <f t="shared" si="302"/>
        <v>1974</v>
      </c>
      <c r="B1977" s="25" t="s">
        <v>2403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3187</v>
      </c>
      <c r="J1977" s="25">
        <v>1</v>
      </c>
      <c r="K1977" s="25">
        <v>1</v>
      </c>
      <c r="L1977" s="25">
        <f t="shared" si="296"/>
        <v>0</v>
      </c>
      <c r="M1977" s="25" t="s">
        <v>2474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x14ac:dyDescent="0.25">
      <c r="A1978" s="25">
        <f t="shared" si="302"/>
        <v>1975</v>
      </c>
      <c r="B1978" s="25" t="s">
        <v>2403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2474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x14ac:dyDescent="0.25">
      <c r="A1979" s="25">
        <f t="shared" si="302"/>
        <v>1976</v>
      </c>
      <c r="B1979" s="25" t="s">
        <v>2403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3188</v>
      </c>
      <c r="J1979" s="25">
        <v>1</v>
      </c>
      <c r="K1979" s="25">
        <v>1</v>
      </c>
      <c r="L1979" s="25">
        <f t="shared" si="296"/>
        <v>0</v>
      </c>
      <c r="M1979" s="25" t="s">
        <v>2477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x14ac:dyDescent="0.25">
      <c r="A1980" s="25">
        <f t="shared" si="302"/>
        <v>1977</v>
      </c>
      <c r="B1980" s="25" t="s">
        <v>2403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3189</v>
      </c>
      <c r="J1980" s="25">
        <v>1</v>
      </c>
      <c r="K1980" s="25">
        <v>1</v>
      </c>
      <c r="L1980" s="25">
        <f t="shared" si="296"/>
        <v>0</v>
      </c>
      <c r="M1980" s="25" t="s">
        <v>2475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x14ac:dyDescent="0.25">
      <c r="A1981" s="25">
        <f t="shared" si="302"/>
        <v>1978</v>
      </c>
      <c r="B1981" s="25" t="s">
        <v>2403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3190</v>
      </c>
      <c r="J1981" s="25">
        <v>1</v>
      </c>
      <c r="K1981" s="25">
        <v>1</v>
      </c>
      <c r="L1981" s="25">
        <f t="shared" si="296"/>
        <v>0</v>
      </c>
      <c r="M1981" s="25" t="s">
        <v>2475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x14ac:dyDescent="0.25">
      <c r="A1982" s="25">
        <f t="shared" si="302"/>
        <v>1979</v>
      </c>
      <c r="B1982" s="25" t="s">
        <v>2403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3191</v>
      </c>
      <c r="J1982" s="25">
        <v>1</v>
      </c>
      <c r="K1982" s="25">
        <v>1</v>
      </c>
      <c r="L1982" s="25">
        <f t="shared" si="296"/>
        <v>0</v>
      </c>
      <c r="M1982" s="25" t="s">
        <v>2477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x14ac:dyDescent="0.25">
      <c r="A1983" s="25">
        <f t="shared" si="302"/>
        <v>1980</v>
      </c>
      <c r="B1983" s="25" t="s">
        <v>2403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2479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x14ac:dyDescent="0.25">
      <c r="A1984" s="25">
        <f t="shared" si="302"/>
        <v>1981</v>
      </c>
      <c r="B1984" s="25" t="s">
        <v>2403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3192</v>
      </c>
      <c r="J1984" s="25">
        <v>1</v>
      </c>
      <c r="K1984" s="25">
        <v>1</v>
      </c>
      <c r="L1984" s="25">
        <f t="shared" si="296"/>
        <v>0</v>
      </c>
      <c r="M1984" s="25" t="s">
        <v>2474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x14ac:dyDescent="0.25">
      <c r="A1985" s="25">
        <f t="shared" si="302"/>
        <v>1982</v>
      </c>
      <c r="B1985" s="25" t="s">
        <v>2403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3193</v>
      </c>
      <c r="J1985" s="25">
        <v>1</v>
      </c>
      <c r="K1985" s="25">
        <v>1</v>
      </c>
      <c r="L1985" s="25">
        <f t="shared" si="296"/>
        <v>0</v>
      </c>
      <c r="M1985" s="25" t="s">
        <v>2474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x14ac:dyDescent="0.25">
      <c r="A1986" s="25">
        <f t="shared" si="302"/>
        <v>1983</v>
      </c>
      <c r="B1986" s="25" t="s">
        <v>2403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3194</v>
      </c>
      <c r="J1986" s="25">
        <v>1</v>
      </c>
      <c r="K1986" s="25">
        <v>1</v>
      </c>
      <c r="L1986" s="25">
        <f t="shared" si="296"/>
        <v>0</v>
      </c>
      <c r="M1986" s="25" t="s">
        <v>2474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x14ac:dyDescent="0.25">
      <c r="A1987" s="25">
        <f t="shared" si="302"/>
        <v>1984</v>
      </c>
      <c r="B1987" s="25" t="s">
        <v>2403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3195</v>
      </c>
      <c r="J1987" s="25">
        <v>1</v>
      </c>
      <c r="K1987" s="25">
        <v>1</v>
      </c>
      <c r="L1987" s="25">
        <f t="shared" si="296"/>
        <v>0</v>
      </c>
      <c r="M1987" s="25" t="s">
        <v>2474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x14ac:dyDescent="0.25">
      <c r="A1988" s="25">
        <f t="shared" si="302"/>
        <v>1985</v>
      </c>
      <c r="B1988" s="25" t="s">
        <v>2403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3166</v>
      </c>
      <c r="J1988" s="25">
        <v>1</v>
      </c>
      <c r="K1988" s="25">
        <v>1</v>
      </c>
      <c r="L1988" s="25">
        <f t="shared" si="296"/>
        <v>0</v>
      </c>
      <c r="M1988" s="25" t="s">
        <v>2476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x14ac:dyDescent="0.25">
      <c r="A1989" s="25">
        <f t="shared" si="302"/>
        <v>1986</v>
      </c>
      <c r="B1989" s="25" t="s">
        <v>2403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3196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2474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x14ac:dyDescent="0.25">
      <c r="A1990" s="25">
        <f t="shared" si="302"/>
        <v>1987</v>
      </c>
      <c r="B1990" s="25" t="s">
        <v>2403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2478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x14ac:dyDescent="0.25">
      <c r="A1991" s="25">
        <f t="shared" si="302"/>
        <v>1988</v>
      </c>
      <c r="B1991" s="25" t="s">
        <v>2403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3183</v>
      </c>
      <c r="J1991" s="25">
        <v>1</v>
      </c>
      <c r="K1991" s="25">
        <v>1</v>
      </c>
      <c r="L1991" s="25">
        <f t="shared" si="304"/>
        <v>0</v>
      </c>
      <c r="M1991" s="25" t="s">
        <v>2478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x14ac:dyDescent="0.25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2444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2032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x14ac:dyDescent="0.25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1987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2444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2032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x14ac:dyDescent="0.25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2404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2445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2032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x14ac:dyDescent="0.25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2445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2032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x14ac:dyDescent="0.25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2445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2032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x14ac:dyDescent="0.25">
      <c r="A1997" s="25">
        <f t="shared" si="310"/>
        <v>1994</v>
      </c>
      <c r="B1997" s="25" t="s">
        <v>2456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2457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2460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2023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x14ac:dyDescent="0.25">
      <c r="A1998" s="25">
        <f t="shared" si="310"/>
        <v>1995</v>
      </c>
      <c r="B1998" s="25" t="s">
        <v>2456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2457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3293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2023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x14ac:dyDescent="0.25">
      <c r="A1999" s="25">
        <f t="shared" si="310"/>
        <v>1996</v>
      </c>
      <c r="B1999" s="25" t="s">
        <v>2456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2458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2460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2459</v>
      </c>
      <c r="U1999" s="25" t="s">
        <v>2023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x14ac:dyDescent="0.25">
      <c r="A2000" s="25">
        <f t="shared" si="310"/>
        <v>1997</v>
      </c>
      <c r="B2000" s="25" t="s">
        <v>2464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2461</v>
      </c>
      <c r="I2000" s="25" t="s">
        <v>4723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2030</v>
      </c>
      <c r="Q2000" s="25"/>
      <c r="R2000" s="25"/>
      <c r="S2000" s="3" t="s">
        <v>299</v>
      </c>
      <c r="T2000" s="42"/>
      <c r="U2000" s="25" t="s">
        <v>2741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x14ac:dyDescent="0.25">
      <c r="A2001" s="25">
        <f t="shared" si="310"/>
        <v>1998</v>
      </c>
      <c r="B2001" s="25" t="s">
        <v>2464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2462</v>
      </c>
      <c r="I2001" s="25" t="s">
        <v>4724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2030</v>
      </c>
      <c r="Q2001" s="25"/>
      <c r="R2001" s="25"/>
      <c r="S2001" s="3">
        <v>-20</v>
      </c>
      <c r="T2001" s="42" t="s">
        <v>2749</v>
      </c>
      <c r="U2001" s="25" t="s">
        <v>2741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x14ac:dyDescent="0.25">
      <c r="A2002" s="25">
        <f t="shared" si="310"/>
        <v>1999</v>
      </c>
      <c r="B2002" s="25" t="s">
        <v>2464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2463</v>
      </c>
      <c r="I2002" s="25" t="s">
        <v>4725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2030</v>
      </c>
      <c r="Q2002" s="25"/>
      <c r="R2002" s="25"/>
      <c r="S2002" s="3">
        <v>-20</v>
      </c>
      <c r="T2002" s="42"/>
      <c r="U2002" s="25" t="s">
        <v>2741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x14ac:dyDescent="0.25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2465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2469</v>
      </c>
      <c r="N2003" s="34">
        <v>45887</v>
      </c>
      <c r="O2003" s="41">
        <v>6000</v>
      </c>
      <c r="P2003" s="25" t="s">
        <v>2301</v>
      </c>
      <c r="Q2003" s="25" t="s">
        <v>636</v>
      </c>
      <c r="R2003" s="25" t="s">
        <v>637</v>
      </c>
      <c r="S2003" s="3">
        <v>4</v>
      </c>
      <c r="T2003" s="42"/>
      <c r="U2003" s="25" t="s">
        <v>2466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x14ac:dyDescent="0.25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2470</v>
      </c>
      <c r="I2004" s="25" t="s">
        <v>4382</v>
      </c>
      <c r="J2004" s="25">
        <v>1</v>
      </c>
      <c r="K2004" s="25">
        <v>1</v>
      </c>
      <c r="L2004" s="25">
        <f t="shared" si="304"/>
        <v>0</v>
      </c>
      <c r="M2004" s="25" t="s">
        <v>2559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x14ac:dyDescent="0.25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4135</v>
      </c>
      <c r="J2005" s="25">
        <v>2</v>
      </c>
      <c r="K2005" s="25">
        <v>2</v>
      </c>
      <c r="L2005" s="25">
        <f t="shared" si="304"/>
        <v>0</v>
      </c>
      <c r="M2005" s="25" t="s">
        <v>2539</v>
      </c>
      <c r="N2005" s="34">
        <v>45892</v>
      </c>
      <c r="O2005" s="41">
        <v>18522</v>
      </c>
      <c r="P2005" s="25" t="s">
        <v>2471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x14ac:dyDescent="0.25">
      <c r="A2006" s="25">
        <f t="shared" si="310"/>
        <v>2003</v>
      </c>
      <c r="B2006" s="25" t="s">
        <v>2483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2548</v>
      </c>
      <c r="N2006" s="34">
        <v>45892</v>
      </c>
      <c r="O2006" s="41">
        <v>57660</v>
      </c>
      <c r="P2006" s="25" t="s">
        <v>2484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x14ac:dyDescent="0.25">
      <c r="A2007" s="25">
        <f t="shared" si="310"/>
        <v>2004</v>
      </c>
      <c r="B2007" s="25" t="s">
        <v>2483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2541</v>
      </c>
      <c r="N2007" s="34">
        <v>45892</v>
      </c>
      <c r="O2007" s="41">
        <v>110205</v>
      </c>
      <c r="P2007" s="25" t="s">
        <v>2054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x14ac:dyDescent="0.25">
      <c r="A2008" s="25">
        <f t="shared" si="310"/>
        <v>2005</v>
      </c>
      <c r="B2008" s="25" t="s">
        <v>2483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2541</v>
      </c>
      <c r="N2008" s="34">
        <v>45892</v>
      </c>
      <c r="O2008" s="41">
        <v>92070</v>
      </c>
      <c r="P2008" s="25" t="s">
        <v>2054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x14ac:dyDescent="0.25">
      <c r="A2009" s="25">
        <f t="shared" si="310"/>
        <v>2006</v>
      </c>
      <c r="B2009" s="25" t="s">
        <v>2483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2546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x14ac:dyDescent="0.25">
      <c r="A2010" s="25">
        <f t="shared" si="310"/>
        <v>2007</v>
      </c>
      <c r="B2010" s="25" t="s">
        <v>2483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2817</v>
      </c>
      <c r="J2010" s="25">
        <v>3</v>
      </c>
      <c r="K2010" s="25">
        <v>3</v>
      </c>
      <c r="L2010" s="25">
        <f t="shared" si="304"/>
        <v>0</v>
      </c>
      <c r="M2010" s="25" t="s">
        <v>2541</v>
      </c>
      <c r="N2010" s="34">
        <v>45892</v>
      </c>
      <c r="O2010" s="41">
        <v>63891</v>
      </c>
      <c r="P2010" s="25" t="s">
        <v>2054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x14ac:dyDescent="0.25">
      <c r="A2011" s="25">
        <f t="shared" si="310"/>
        <v>2008</v>
      </c>
      <c r="B2011" s="25" t="s">
        <v>2483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2541</v>
      </c>
      <c r="N2011" s="34">
        <v>45892</v>
      </c>
      <c r="O2011" s="41">
        <v>23529</v>
      </c>
      <c r="P2011" s="25" t="s">
        <v>2054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x14ac:dyDescent="0.25">
      <c r="A2012" s="25">
        <f t="shared" si="310"/>
        <v>2009</v>
      </c>
      <c r="B2012" s="25" t="s">
        <v>2483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2541</v>
      </c>
      <c r="N2012" s="34">
        <v>45892</v>
      </c>
      <c r="O2012" s="41">
        <v>85188</v>
      </c>
      <c r="P2012" s="25" t="s">
        <v>2054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x14ac:dyDescent="0.25">
      <c r="A2013" s="25">
        <f t="shared" si="310"/>
        <v>2010</v>
      </c>
      <c r="B2013" s="25" t="s">
        <v>2483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2548</v>
      </c>
      <c r="N2013" s="34">
        <v>45892</v>
      </c>
      <c r="O2013" s="41">
        <v>24412.5</v>
      </c>
      <c r="P2013" s="25" t="s">
        <v>2484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x14ac:dyDescent="0.25">
      <c r="A2014" s="25">
        <f t="shared" si="310"/>
        <v>2011</v>
      </c>
      <c r="B2014" s="25" t="s">
        <v>2483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2541</v>
      </c>
      <c r="N2014" s="34">
        <v>45892</v>
      </c>
      <c r="O2014" s="41">
        <v>85188</v>
      </c>
      <c r="P2014" s="25" t="s">
        <v>2054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x14ac:dyDescent="0.25">
      <c r="A2015" s="25">
        <f t="shared" si="310"/>
        <v>2012</v>
      </c>
      <c r="B2015" s="25" t="s">
        <v>2483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2541</v>
      </c>
      <c r="N2015" s="34">
        <v>45892</v>
      </c>
      <c r="O2015" s="41">
        <v>23064</v>
      </c>
      <c r="P2015" s="25" t="s">
        <v>2054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x14ac:dyDescent="0.25">
      <c r="A2016" s="25">
        <f t="shared" si="310"/>
        <v>2013</v>
      </c>
      <c r="B2016" s="25" t="s">
        <v>2483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2541</v>
      </c>
      <c r="N2016" s="34">
        <v>45892</v>
      </c>
      <c r="O2016" s="41">
        <v>29481</v>
      </c>
      <c r="P2016" s="25" t="s">
        <v>2054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x14ac:dyDescent="0.25">
      <c r="A2017" s="25">
        <f t="shared" si="310"/>
        <v>2014</v>
      </c>
      <c r="B2017" s="25" t="s">
        <v>2483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3291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x14ac:dyDescent="0.25">
      <c r="A2018" s="25">
        <f t="shared" si="310"/>
        <v>2015</v>
      </c>
      <c r="B2018" s="25" t="s">
        <v>2483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3197</v>
      </c>
      <c r="J2018" s="25">
        <v>1</v>
      </c>
      <c r="K2018" s="25">
        <v>1</v>
      </c>
      <c r="L2018" s="25">
        <f t="shared" si="304"/>
        <v>0</v>
      </c>
      <c r="M2018" s="25" t="s">
        <v>2773</v>
      </c>
      <c r="N2018" s="34">
        <v>45897</v>
      </c>
      <c r="O2018" s="41">
        <v>11628</v>
      </c>
      <c r="P2018" s="25" t="s">
        <v>16</v>
      </c>
      <c r="Q2018" s="25" t="s">
        <v>2077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x14ac:dyDescent="0.25">
      <c r="A2019" s="25">
        <f t="shared" si="310"/>
        <v>2016</v>
      </c>
      <c r="B2019" s="25" t="s">
        <v>2483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3064</v>
      </c>
      <c r="J2019" s="25">
        <v>3</v>
      </c>
      <c r="K2019" s="25">
        <v>3</v>
      </c>
      <c r="L2019" s="25">
        <f t="shared" si="304"/>
        <v>0</v>
      </c>
      <c r="M2019" s="25" t="s">
        <v>2541</v>
      </c>
      <c r="N2019" s="34">
        <v>45892</v>
      </c>
      <c r="O2019" s="41">
        <v>81468</v>
      </c>
      <c r="P2019" s="25" t="s">
        <v>2054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x14ac:dyDescent="0.25">
      <c r="A2020" s="25">
        <f t="shared" si="310"/>
        <v>2017</v>
      </c>
      <c r="B2020" s="25" t="s">
        <v>2483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3198</v>
      </c>
      <c r="J2020" s="25">
        <v>1</v>
      </c>
      <c r="K2020" s="25">
        <v>1</v>
      </c>
      <c r="L2020" s="25">
        <f t="shared" si="304"/>
        <v>0</v>
      </c>
      <c r="M2020" s="25" t="s">
        <v>2504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x14ac:dyDescent="0.25">
      <c r="A2021" s="25">
        <f t="shared" si="310"/>
        <v>2018</v>
      </c>
      <c r="B2021" s="25" t="s">
        <v>2483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3137</v>
      </c>
      <c r="J2021" s="25">
        <v>1</v>
      </c>
      <c r="K2021" s="25">
        <v>1</v>
      </c>
      <c r="L2021" s="25">
        <f t="shared" si="304"/>
        <v>0</v>
      </c>
      <c r="M2021" s="25" t="s">
        <v>2504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x14ac:dyDescent="0.25">
      <c r="A2022" s="25">
        <f t="shared" si="310"/>
        <v>2019</v>
      </c>
      <c r="B2022" s="25" t="s">
        <v>2483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3199</v>
      </c>
      <c r="J2022" s="25">
        <v>1</v>
      </c>
      <c r="K2022" s="25">
        <v>1</v>
      </c>
      <c r="L2022" s="25">
        <f t="shared" si="304"/>
        <v>0</v>
      </c>
      <c r="M2022" s="25" t="s">
        <v>2504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x14ac:dyDescent="0.25">
      <c r="A2023" s="25">
        <f t="shared" si="310"/>
        <v>2020</v>
      </c>
      <c r="B2023" s="25" t="s">
        <v>2483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2504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x14ac:dyDescent="0.25">
      <c r="A2024" s="25">
        <f t="shared" si="310"/>
        <v>2021</v>
      </c>
      <c r="B2024" s="25" t="s">
        <v>2483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3200</v>
      </c>
      <c r="J2024" s="25">
        <v>1</v>
      </c>
      <c r="K2024" s="25">
        <v>1</v>
      </c>
      <c r="L2024" s="25">
        <f t="shared" si="304"/>
        <v>0</v>
      </c>
      <c r="M2024" s="25" t="s">
        <v>2551</v>
      </c>
      <c r="N2024" s="34">
        <v>45892</v>
      </c>
      <c r="O2024" s="41">
        <v>21315.599999999999</v>
      </c>
      <c r="P2024" s="25" t="s">
        <v>2485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x14ac:dyDescent="0.25">
      <c r="A2025" s="25">
        <f t="shared" si="310"/>
        <v>2022</v>
      </c>
      <c r="B2025" s="25" t="s">
        <v>2483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3201</v>
      </c>
      <c r="J2025" s="25">
        <v>1</v>
      </c>
      <c r="K2025" s="25">
        <v>1</v>
      </c>
      <c r="L2025" s="25">
        <f t="shared" si="304"/>
        <v>0</v>
      </c>
      <c r="M2025" s="25" t="s">
        <v>2744</v>
      </c>
      <c r="N2025" s="34">
        <v>45896</v>
      </c>
      <c r="O2025" s="41">
        <v>0</v>
      </c>
      <c r="P2025" s="25" t="s">
        <v>625</v>
      </c>
      <c r="Q2025" s="25" t="s">
        <v>2077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x14ac:dyDescent="0.25">
      <c r="A2026" s="25">
        <f t="shared" si="310"/>
        <v>2023</v>
      </c>
      <c r="B2026" s="25" t="s">
        <v>2483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3202</v>
      </c>
      <c r="J2026" s="25">
        <v>1</v>
      </c>
      <c r="K2026" s="25">
        <v>1</v>
      </c>
      <c r="L2026" s="25">
        <f t="shared" si="304"/>
        <v>0</v>
      </c>
      <c r="M2026" s="25" t="s">
        <v>2744</v>
      </c>
      <c r="N2026" s="34">
        <v>45896</v>
      </c>
      <c r="O2026" s="41">
        <v>0</v>
      </c>
      <c r="P2026" s="25" t="s">
        <v>625</v>
      </c>
      <c r="Q2026" s="25" t="s">
        <v>2077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x14ac:dyDescent="0.25">
      <c r="A2027" s="25">
        <f t="shared" si="310"/>
        <v>2024</v>
      </c>
      <c r="B2027" s="25" t="s">
        <v>2483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2551</v>
      </c>
      <c r="N2027" s="34">
        <v>45892</v>
      </c>
      <c r="O2027" s="41">
        <v>6138</v>
      </c>
      <c r="P2027" s="25" t="s">
        <v>2485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x14ac:dyDescent="0.25">
      <c r="A2028" s="25">
        <f t="shared" si="310"/>
        <v>2025</v>
      </c>
      <c r="B2028" s="25" t="s">
        <v>2483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2941</v>
      </c>
      <c r="J2028" s="25">
        <v>1</v>
      </c>
      <c r="K2028" s="25">
        <v>1</v>
      </c>
      <c r="L2028" s="25">
        <f t="shared" si="304"/>
        <v>0</v>
      </c>
      <c r="M2028" s="25" t="s">
        <v>3296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x14ac:dyDescent="0.25">
      <c r="A2029" s="25">
        <f t="shared" si="310"/>
        <v>2026</v>
      </c>
      <c r="B2029" s="25" t="s">
        <v>2483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3203</v>
      </c>
      <c r="J2029" s="25">
        <v>1</v>
      </c>
      <c r="K2029" s="25">
        <v>1</v>
      </c>
      <c r="L2029" s="25">
        <f t="shared" si="304"/>
        <v>0</v>
      </c>
      <c r="M2029" s="25" t="s">
        <v>3296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x14ac:dyDescent="0.25">
      <c r="A2030" s="25">
        <f t="shared" si="310"/>
        <v>2027</v>
      </c>
      <c r="B2030" s="25" t="s">
        <v>2483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3204</v>
      </c>
      <c r="J2030" s="25">
        <v>1</v>
      </c>
      <c r="K2030" s="25">
        <v>1</v>
      </c>
      <c r="L2030" s="25">
        <f t="shared" si="304"/>
        <v>0</v>
      </c>
      <c r="M2030" s="25" t="s">
        <v>2744</v>
      </c>
      <c r="N2030" s="34">
        <v>45896</v>
      </c>
      <c r="O2030" s="41">
        <v>0</v>
      </c>
      <c r="P2030" s="25" t="s">
        <v>625</v>
      </c>
      <c r="Q2030" s="25" t="s">
        <v>2077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x14ac:dyDescent="0.25">
      <c r="A2031" s="25">
        <f t="shared" si="310"/>
        <v>2028</v>
      </c>
      <c r="B2031" s="25" t="s">
        <v>2483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3205</v>
      </c>
      <c r="J2031" s="25">
        <v>1</v>
      </c>
      <c r="K2031" s="25">
        <v>1</v>
      </c>
      <c r="L2031" s="25">
        <f t="shared" si="304"/>
        <v>0</v>
      </c>
      <c r="M2031" s="25" t="s">
        <v>2744</v>
      </c>
      <c r="N2031" s="34">
        <v>45896</v>
      </c>
      <c r="O2031" s="41">
        <v>0</v>
      </c>
      <c r="P2031" s="25" t="s">
        <v>625</v>
      </c>
      <c r="Q2031" s="25" t="s">
        <v>2077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x14ac:dyDescent="0.25">
      <c r="A2032" s="25">
        <f t="shared" si="310"/>
        <v>2029</v>
      </c>
      <c r="B2032" s="25" t="s">
        <v>2483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2551</v>
      </c>
      <c r="N2032" s="34">
        <v>45892</v>
      </c>
      <c r="O2032" s="41">
        <v>11494.8</v>
      </c>
      <c r="P2032" s="25" t="s">
        <v>2485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x14ac:dyDescent="0.25">
      <c r="A2033" s="25">
        <f t="shared" si="310"/>
        <v>2030</v>
      </c>
      <c r="B2033" s="25" t="s">
        <v>2483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2839</v>
      </c>
      <c r="J2033" s="25">
        <v>1</v>
      </c>
      <c r="K2033" s="25">
        <v>1</v>
      </c>
      <c r="L2033" s="25">
        <f t="shared" si="304"/>
        <v>0</v>
      </c>
      <c r="M2033" s="25" t="s">
        <v>2503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x14ac:dyDescent="0.25">
      <c r="A2034" s="25">
        <f t="shared" si="310"/>
        <v>2031</v>
      </c>
      <c r="B2034" s="25" t="s">
        <v>2483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3206</v>
      </c>
      <c r="J2034" s="25">
        <v>1</v>
      </c>
      <c r="K2034" s="25">
        <v>1</v>
      </c>
      <c r="L2034" s="25">
        <f t="shared" si="304"/>
        <v>0</v>
      </c>
      <c r="M2034" s="25" t="s">
        <v>3291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x14ac:dyDescent="0.25">
      <c r="A2035" s="25">
        <f t="shared" si="310"/>
        <v>2032</v>
      </c>
      <c r="B2035" s="25" t="s">
        <v>2483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3207</v>
      </c>
      <c r="J2035" s="25">
        <v>1</v>
      </c>
      <c r="K2035" s="25">
        <v>1</v>
      </c>
      <c r="L2035" s="25">
        <f t="shared" si="304"/>
        <v>0</v>
      </c>
      <c r="M2035" s="25" t="s">
        <v>2744</v>
      </c>
      <c r="N2035" s="34">
        <v>45896</v>
      </c>
      <c r="O2035" s="41">
        <v>0</v>
      </c>
      <c r="P2035" s="25" t="s">
        <v>625</v>
      </c>
      <c r="Q2035" s="25" t="s">
        <v>2077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x14ac:dyDescent="0.25">
      <c r="A2036" s="25">
        <f t="shared" si="310"/>
        <v>2033</v>
      </c>
      <c r="B2036" s="25" t="s">
        <v>2483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2550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x14ac:dyDescent="0.25">
      <c r="A2037" s="25">
        <f t="shared" si="310"/>
        <v>2034</v>
      </c>
      <c r="B2037" s="25" t="s">
        <v>2483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2543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x14ac:dyDescent="0.25">
      <c r="A2038" s="25">
        <f t="shared" si="310"/>
        <v>2035</v>
      </c>
      <c r="B2038" s="25" t="s">
        <v>2483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3296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x14ac:dyDescent="0.25">
      <c r="A2039" s="25">
        <f t="shared" si="310"/>
        <v>2036</v>
      </c>
      <c r="B2039" s="25" t="s">
        <v>2483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3208</v>
      </c>
      <c r="J2039" s="25">
        <v>1</v>
      </c>
      <c r="K2039" s="25">
        <v>1</v>
      </c>
      <c r="L2039" s="25">
        <f t="shared" si="304"/>
        <v>0</v>
      </c>
      <c r="M2039" s="25" t="s">
        <v>2744</v>
      </c>
      <c r="N2039" s="34">
        <v>45896</v>
      </c>
      <c r="O2039" s="41">
        <v>0</v>
      </c>
      <c r="P2039" s="25" t="s">
        <v>625</v>
      </c>
      <c r="Q2039" s="25" t="s">
        <v>2077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x14ac:dyDescent="0.25">
      <c r="A2040" s="25">
        <f t="shared" si="310"/>
        <v>2037</v>
      </c>
      <c r="B2040" s="25" t="s">
        <v>2483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3209</v>
      </c>
      <c r="J2040" s="25">
        <v>1</v>
      </c>
      <c r="K2040" s="25">
        <v>1</v>
      </c>
      <c r="L2040" s="25">
        <f t="shared" si="304"/>
        <v>0</v>
      </c>
      <c r="M2040" s="25" t="s">
        <v>3291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x14ac:dyDescent="0.25">
      <c r="A2041" s="25">
        <f t="shared" si="310"/>
        <v>2038</v>
      </c>
      <c r="B2041" s="25" t="s">
        <v>2483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3210</v>
      </c>
      <c r="J2041" s="25">
        <v>1</v>
      </c>
      <c r="K2041" s="25">
        <v>1</v>
      </c>
      <c r="L2041" s="25">
        <f t="shared" si="304"/>
        <v>0</v>
      </c>
      <c r="M2041" s="25" t="s">
        <v>2554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x14ac:dyDescent="0.25">
      <c r="A2042" s="25">
        <f t="shared" si="310"/>
        <v>2039</v>
      </c>
      <c r="B2042" s="25" t="s">
        <v>2483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3211</v>
      </c>
      <c r="J2042" s="25">
        <v>1</v>
      </c>
      <c r="K2042" s="25">
        <v>1</v>
      </c>
      <c r="L2042" s="25">
        <f t="shared" si="304"/>
        <v>0</v>
      </c>
      <c r="M2042" s="25" t="s">
        <v>2744</v>
      </c>
      <c r="N2042" s="34">
        <v>45896</v>
      </c>
      <c r="O2042" s="41">
        <v>0</v>
      </c>
      <c r="P2042" s="25" t="s">
        <v>625</v>
      </c>
      <c r="Q2042" s="25" t="s">
        <v>2077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x14ac:dyDescent="0.25">
      <c r="A2043" s="25">
        <f t="shared" si="310"/>
        <v>2040</v>
      </c>
      <c r="B2043" s="25" t="s">
        <v>2483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3212</v>
      </c>
      <c r="J2043" s="25">
        <v>1</v>
      </c>
      <c r="K2043" s="25">
        <v>1</v>
      </c>
      <c r="L2043" s="25">
        <f t="shared" si="304"/>
        <v>0</v>
      </c>
      <c r="M2043" s="25" t="s">
        <v>2551</v>
      </c>
      <c r="N2043" s="34">
        <v>45892</v>
      </c>
      <c r="O2043" s="41">
        <v>16405.2</v>
      </c>
      <c r="P2043" s="25" t="s">
        <v>2485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x14ac:dyDescent="0.25">
      <c r="A2044" s="25">
        <f t="shared" si="310"/>
        <v>2041</v>
      </c>
      <c r="B2044" s="25" t="s">
        <v>2483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3213</v>
      </c>
      <c r="J2044" s="25">
        <v>1</v>
      </c>
      <c r="K2044" s="25">
        <v>1</v>
      </c>
      <c r="L2044" s="25">
        <f t="shared" si="304"/>
        <v>0</v>
      </c>
      <c r="M2044" s="25" t="s">
        <v>2551</v>
      </c>
      <c r="N2044" s="34">
        <v>45892</v>
      </c>
      <c r="O2044" s="41">
        <v>20980.799999999999</v>
      </c>
      <c r="P2044" s="25" t="s">
        <v>2485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x14ac:dyDescent="0.25">
      <c r="A2045" s="25">
        <f t="shared" si="310"/>
        <v>2042</v>
      </c>
      <c r="B2045" s="25" t="s">
        <v>2483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3214</v>
      </c>
      <c r="J2045" s="25">
        <v>1</v>
      </c>
      <c r="K2045" s="25">
        <v>1</v>
      </c>
      <c r="L2045" s="25">
        <f t="shared" si="304"/>
        <v>0</v>
      </c>
      <c r="M2045" s="25" t="s">
        <v>3296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x14ac:dyDescent="0.25">
      <c r="A2046" s="25">
        <f t="shared" si="310"/>
        <v>2043</v>
      </c>
      <c r="B2046" s="25" t="s">
        <v>2483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3084</v>
      </c>
      <c r="J2046" s="25">
        <v>1</v>
      </c>
      <c r="K2046" s="25">
        <v>1</v>
      </c>
      <c r="L2046" s="25">
        <f t="shared" si="304"/>
        <v>0</v>
      </c>
      <c r="M2046" s="25" t="s">
        <v>2503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x14ac:dyDescent="0.25">
      <c r="A2047" s="25">
        <f t="shared" si="310"/>
        <v>2044</v>
      </c>
      <c r="B2047" s="25" t="s">
        <v>2483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3215</v>
      </c>
      <c r="J2047" s="25">
        <v>1</v>
      </c>
      <c r="K2047" s="25">
        <v>1</v>
      </c>
      <c r="L2047" s="25">
        <f t="shared" si="304"/>
        <v>0</v>
      </c>
      <c r="M2047" s="25" t="s">
        <v>2504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x14ac:dyDescent="0.25">
      <c r="A2048" s="25">
        <f t="shared" si="310"/>
        <v>2045</v>
      </c>
      <c r="B2048" s="25" t="s">
        <v>2483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2543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x14ac:dyDescent="0.25">
      <c r="A2049" s="25">
        <f t="shared" si="310"/>
        <v>2046</v>
      </c>
      <c r="B2049" s="25" t="s">
        <v>2483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3216</v>
      </c>
      <c r="J2049" s="25">
        <v>1</v>
      </c>
      <c r="K2049" s="25">
        <v>1</v>
      </c>
      <c r="L2049" s="25">
        <f t="shared" si="304"/>
        <v>0</v>
      </c>
      <c r="M2049" s="25" t="s">
        <v>2744</v>
      </c>
      <c r="N2049" s="34">
        <v>45896</v>
      </c>
      <c r="O2049" s="41">
        <v>0</v>
      </c>
      <c r="P2049" s="25" t="s">
        <v>625</v>
      </c>
      <c r="Q2049" s="25" t="s">
        <v>2077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x14ac:dyDescent="0.25">
      <c r="A2050" s="25">
        <f t="shared" si="310"/>
        <v>2047</v>
      </c>
      <c r="B2050" s="25" t="s">
        <v>2483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2543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x14ac:dyDescent="0.25">
      <c r="A2051" s="25">
        <f t="shared" si="310"/>
        <v>2048</v>
      </c>
      <c r="B2051" s="25" t="s">
        <v>2483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3217</v>
      </c>
      <c r="J2051" s="25">
        <v>1</v>
      </c>
      <c r="K2051" s="25">
        <v>1</v>
      </c>
      <c r="L2051" s="25">
        <f t="shared" si="304"/>
        <v>0</v>
      </c>
      <c r="M2051" s="25" t="s">
        <v>2744</v>
      </c>
      <c r="N2051" s="34">
        <v>45896</v>
      </c>
      <c r="O2051" s="41">
        <v>0</v>
      </c>
      <c r="P2051" s="25" t="s">
        <v>625</v>
      </c>
      <c r="Q2051" s="25" t="s">
        <v>2077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x14ac:dyDescent="0.25">
      <c r="A2052" s="25">
        <f t="shared" si="310"/>
        <v>2049</v>
      </c>
      <c r="B2052" s="25" t="s">
        <v>2483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3218</v>
      </c>
      <c r="J2052" s="25">
        <v>1</v>
      </c>
      <c r="K2052" s="25">
        <v>1</v>
      </c>
      <c r="L2052" s="25">
        <f t="shared" si="304"/>
        <v>0</v>
      </c>
      <c r="M2052" s="25" t="s">
        <v>2554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x14ac:dyDescent="0.25">
      <c r="A2053" s="25">
        <f t="shared" si="310"/>
        <v>2050</v>
      </c>
      <c r="B2053" s="25" t="s">
        <v>2483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3219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2543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x14ac:dyDescent="0.25">
      <c r="A2054" s="25">
        <f t="shared" si="310"/>
        <v>2051</v>
      </c>
      <c r="B2054" s="25" t="s">
        <v>2483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3220</v>
      </c>
      <c r="J2054" s="25">
        <v>1</v>
      </c>
      <c r="K2054" s="25">
        <v>1</v>
      </c>
      <c r="L2054" s="25">
        <f t="shared" si="314"/>
        <v>0</v>
      </c>
      <c r="M2054" s="25" t="s">
        <v>3300</v>
      </c>
      <c r="N2054" s="34">
        <v>45901</v>
      </c>
      <c r="O2054" s="41">
        <v>0</v>
      </c>
      <c r="P2054" s="25" t="s">
        <v>30</v>
      </c>
      <c r="Q2054" s="25" t="s">
        <v>2077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x14ac:dyDescent="0.25">
      <c r="A2055" s="25">
        <f t="shared" si="310"/>
        <v>2052</v>
      </c>
      <c r="B2055" s="25" t="s">
        <v>2483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3221</v>
      </c>
      <c r="J2055" s="25">
        <v>1</v>
      </c>
      <c r="K2055" s="25">
        <v>1</v>
      </c>
      <c r="L2055" s="25">
        <f t="shared" si="314"/>
        <v>0</v>
      </c>
      <c r="M2055" s="25" t="s">
        <v>2744</v>
      </c>
      <c r="N2055" s="34">
        <v>45896</v>
      </c>
      <c r="O2055" s="41">
        <v>0</v>
      </c>
      <c r="P2055" s="25" t="s">
        <v>625</v>
      </c>
      <c r="Q2055" s="25" t="s">
        <v>2077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x14ac:dyDescent="0.25">
      <c r="A2056" s="25">
        <f t="shared" ref="A2056:A2102" si="320">A2055+1</f>
        <v>2053</v>
      </c>
      <c r="B2056" s="25" t="s">
        <v>2483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3222</v>
      </c>
      <c r="J2056" s="25">
        <v>1</v>
      </c>
      <c r="K2056" s="25">
        <v>1</v>
      </c>
      <c r="L2056" s="25">
        <f t="shared" si="314"/>
        <v>0</v>
      </c>
      <c r="M2056" s="25" t="s">
        <v>2551</v>
      </c>
      <c r="N2056" s="34">
        <v>45892</v>
      </c>
      <c r="O2056" s="41">
        <v>23547.599999999999</v>
      </c>
      <c r="P2056" s="25" t="s">
        <v>2485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x14ac:dyDescent="0.25">
      <c r="A2057" s="25">
        <f t="shared" si="320"/>
        <v>2054</v>
      </c>
      <c r="B2057" s="25" t="s">
        <v>2483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3223</v>
      </c>
      <c r="J2057" s="25">
        <v>1</v>
      </c>
      <c r="K2057" s="25">
        <v>1</v>
      </c>
      <c r="L2057" s="25">
        <f t="shared" si="314"/>
        <v>0</v>
      </c>
      <c r="M2057" s="25" t="s">
        <v>3291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x14ac:dyDescent="0.25">
      <c r="A2058" s="25">
        <f t="shared" si="320"/>
        <v>2055</v>
      </c>
      <c r="B2058" s="25" t="s">
        <v>2483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3224</v>
      </c>
      <c r="J2058" s="25">
        <v>1</v>
      </c>
      <c r="K2058" s="25">
        <v>1</v>
      </c>
      <c r="L2058" s="25">
        <f t="shared" si="314"/>
        <v>0</v>
      </c>
      <c r="M2058" s="25" t="s">
        <v>2744</v>
      </c>
      <c r="N2058" s="34">
        <v>45896</v>
      </c>
      <c r="O2058" s="41">
        <v>0</v>
      </c>
      <c r="P2058" s="25" t="s">
        <v>625</v>
      </c>
      <c r="Q2058" s="25" t="s">
        <v>2077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x14ac:dyDescent="0.25">
      <c r="A2059" s="25">
        <f t="shared" si="320"/>
        <v>2056</v>
      </c>
      <c r="B2059" s="25" t="s">
        <v>2483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2859</v>
      </c>
      <c r="J2059" s="25">
        <v>1</v>
      </c>
      <c r="K2059" s="25">
        <v>1</v>
      </c>
      <c r="L2059" s="25">
        <f t="shared" si="314"/>
        <v>0</v>
      </c>
      <c r="M2059" s="25" t="s">
        <v>2551</v>
      </c>
      <c r="N2059" s="34">
        <v>45892</v>
      </c>
      <c r="O2059" s="41">
        <v>23547.599999999999</v>
      </c>
      <c r="P2059" s="25" t="s">
        <v>2485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x14ac:dyDescent="0.25">
      <c r="A2060" s="25">
        <f t="shared" si="320"/>
        <v>2057</v>
      </c>
      <c r="B2060" s="25" t="s">
        <v>2483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3225</v>
      </c>
      <c r="J2060" s="25">
        <v>1</v>
      </c>
      <c r="K2060" s="25">
        <v>1</v>
      </c>
      <c r="L2060" s="25">
        <f t="shared" si="314"/>
        <v>0</v>
      </c>
      <c r="M2060" s="25" t="s">
        <v>2500</v>
      </c>
      <c r="N2060" s="34">
        <v>45891</v>
      </c>
      <c r="O2060" s="41">
        <v>37192.5</v>
      </c>
      <c r="P2060" s="25" t="s">
        <v>2486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x14ac:dyDescent="0.25">
      <c r="A2061" s="25">
        <f t="shared" si="320"/>
        <v>2058</v>
      </c>
      <c r="B2061" s="25" t="s">
        <v>2483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3226</v>
      </c>
      <c r="J2061" s="25">
        <v>1</v>
      </c>
      <c r="K2061" s="25">
        <v>1</v>
      </c>
      <c r="L2061" s="25">
        <f t="shared" si="314"/>
        <v>0</v>
      </c>
      <c r="M2061" s="25" t="s">
        <v>2554</v>
      </c>
      <c r="N2061" s="34">
        <v>45892</v>
      </c>
      <c r="O2061" s="41">
        <v>13594.5</v>
      </c>
      <c r="P2061" s="25" t="s">
        <v>2487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x14ac:dyDescent="0.25">
      <c r="A2062" s="25">
        <f t="shared" si="320"/>
        <v>2059</v>
      </c>
      <c r="B2062" s="25" t="s">
        <v>2483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3227</v>
      </c>
      <c r="J2062" s="25">
        <v>1</v>
      </c>
      <c r="K2062" s="25">
        <v>1</v>
      </c>
      <c r="L2062" s="25">
        <f t="shared" si="314"/>
        <v>0</v>
      </c>
      <c r="M2062" s="25" t="s">
        <v>2744</v>
      </c>
      <c r="N2062" s="34">
        <v>45896</v>
      </c>
      <c r="O2062" s="41">
        <v>0</v>
      </c>
      <c r="P2062" s="25" t="s">
        <v>625</v>
      </c>
      <c r="Q2062" s="25" t="s">
        <v>2077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x14ac:dyDescent="0.25">
      <c r="A2063" s="25">
        <f t="shared" si="320"/>
        <v>2060</v>
      </c>
      <c r="B2063" s="25" t="s">
        <v>2483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2551</v>
      </c>
      <c r="N2063" s="34">
        <v>45892</v>
      </c>
      <c r="O2063" s="41">
        <v>31471.200000000001</v>
      </c>
      <c r="P2063" s="25" t="s">
        <v>2485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x14ac:dyDescent="0.25">
      <c r="A2064" s="25">
        <f t="shared" si="320"/>
        <v>2061</v>
      </c>
      <c r="B2064" s="25" t="s">
        <v>2483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3228</v>
      </c>
      <c r="J2064" s="25">
        <v>1</v>
      </c>
      <c r="K2064" s="25">
        <v>1</v>
      </c>
      <c r="L2064" s="25">
        <f t="shared" si="314"/>
        <v>0</v>
      </c>
      <c r="M2064" s="25" t="s">
        <v>2744</v>
      </c>
      <c r="N2064" s="34">
        <v>45896</v>
      </c>
      <c r="O2064" s="41">
        <v>0</v>
      </c>
      <c r="P2064" s="25" t="s">
        <v>625</v>
      </c>
      <c r="Q2064" s="25" t="s">
        <v>2077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x14ac:dyDescent="0.25">
      <c r="A2065" s="25">
        <f t="shared" si="320"/>
        <v>2062</v>
      </c>
      <c r="B2065" s="25" t="s">
        <v>2483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3229</v>
      </c>
      <c r="J2065" s="25">
        <v>1</v>
      </c>
      <c r="K2065" s="25">
        <v>1</v>
      </c>
      <c r="L2065" s="25">
        <f t="shared" si="314"/>
        <v>0</v>
      </c>
      <c r="M2065" s="25" t="s">
        <v>2545</v>
      </c>
      <c r="N2065" s="34">
        <v>45892</v>
      </c>
      <c r="O2065" s="41">
        <v>14996.25</v>
      </c>
      <c r="P2065" s="25" t="s">
        <v>2289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x14ac:dyDescent="0.25">
      <c r="A2066" s="25">
        <f t="shared" si="320"/>
        <v>2063</v>
      </c>
      <c r="B2066" s="25" t="s">
        <v>2483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3230</v>
      </c>
      <c r="J2066" s="25">
        <v>1</v>
      </c>
      <c r="K2066" s="25">
        <v>1</v>
      </c>
      <c r="L2066" s="25">
        <f t="shared" si="314"/>
        <v>0</v>
      </c>
      <c r="M2066" s="25" t="s">
        <v>2551</v>
      </c>
      <c r="N2066" s="34">
        <v>45892</v>
      </c>
      <c r="O2066" s="41">
        <v>25221.599999999999</v>
      </c>
      <c r="P2066" s="25" t="s">
        <v>2485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x14ac:dyDescent="0.25">
      <c r="A2067" s="25">
        <f t="shared" si="320"/>
        <v>2064</v>
      </c>
      <c r="B2067" s="25" t="s">
        <v>2483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3035</v>
      </c>
      <c r="J2067" s="25">
        <v>1</v>
      </c>
      <c r="K2067" s="25">
        <v>1</v>
      </c>
      <c r="L2067" s="25">
        <f t="shared" si="314"/>
        <v>0</v>
      </c>
      <c r="M2067" s="25" t="s">
        <v>2744</v>
      </c>
      <c r="N2067" s="34">
        <v>45896</v>
      </c>
      <c r="O2067" s="41">
        <v>0</v>
      </c>
      <c r="P2067" s="25" t="s">
        <v>625</v>
      </c>
      <c r="Q2067" s="25" t="s">
        <v>2077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x14ac:dyDescent="0.25">
      <c r="A2068" s="25">
        <f t="shared" si="320"/>
        <v>2065</v>
      </c>
      <c r="B2068" s="25" t="s">
        <v>2483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2566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x14ac:dyDescent="0.25">
      <c r="A2069" s="25">
        <f t="shared" si="320"/>
        <v>2066</v>
      </c>
      <c r="B2069" s="25" t="s">
        <v>2483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2566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x14ac:dyDescent="0.25">
      <c r="A2070" s="25">
        <f t="shared" si="320"/>
        <v>2067</v>
      </c>
      <c r="B2070" s="25" t="s">
        <v>2483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3231</v>
      </c>
      <c r="J2070" s="25">
        <v>1</v>
      </c>
      <c r="K2070" s="25">
        <v>1</v>
      </c>
      <c r="L2070" s="25">
        <f t="shared" si="314"/>
        <v>0</v>
      </c>
      <c r="M2070" s="25" t="s">
        <v>2744</v>
      </c>
      <c r="N2070" s="34">
        <v>45896</v>
      </c>
      <c r="O2070" s="41">
        <v>0</v>
      </c>
      <c r="P2070" s="25" t="s">
        <v>625</v>
      </c>
      <c r="Q2070" s="25" t="s">
        <v>2077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x14ac:dyDescent="0.25">
      <c r="A2071" s="25">
        <f t="shared" si="320"/>
        <v>2068</v>
      </c>
      <c r="B2071" s="25" t="s">
        <v>2483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3232</v>
      </c>
      <c r="J2071" s="25">
        <v>1</v>
      </c>
      <c r="K2071" s="25">
        <v>1</v>
      </c>
      <c r="L2071" s="25">
        <f t="shared" si="314"/>
        <v>0</v>
      </c>
      <c r="M2071" s="25" t="s">
        <v>3296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x14ac:dyDescent="0.25">
      <c r="A2072" s="25">
        <f t="shared" si="320"/>
        <v>2069</v>
      </c>
      <c r="B2072" s="25" t="s">
        <v>2483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3233</v>
      </c>
      <c r="J2072" s="25">
        <v>1</v>
      </c>
      <c r="K2072" s="25">
        <v>1</v>
      </c>
      <c r="L2072" s="25">
        <f t="shared" si="314"/>
        <v>0</v>
      </c>
      <c r="M2072" s="25" t="s">
        <v>2744</v>
      </c>
      <c r="N2072" s="34">
        <v>45896</v>
      </c>
      <c r="O2072" s="41">
        <v>0</v>
      </c>
      <c r="P2072" s="25" t="s">
        <v>625</v>
      </c>
      <c r="Q2072" s="25" t="s">
        <v>2077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x14ac:dyDescent="0.25">
      <c r="A2073" s="25">
        <f t="shared" si="320"/>
        <v>2070</v>
      </c>
      <c r="B2073" s="25" t="s">
        <v>2483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3234</v>
      </c>
      <c r="J2073" s="25">
        <v>1</v>
      </c>
      <c r="K2073" s="25">
        <v>1</v>
      </c>
      <c r="L2073" s="25">
        <f t="shared" si="314"/>
        <v>0</v>
      </c>
      <c r="M2073" s="25" t="s">
        <v>2536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x14ac:dyDescent="0.25">
      <c r="A2074" s="25">
        <f t="shared" si="320"/>
        <v>2071</v>
      </c>
      <c r="B2074" s="25" t="s">
        <v>2483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3235</v>
      </c>
      <c r="J2074" s="25">
        <v>1</v>
      </c>
      <c r="K2074" s="25">
        <v>1</v>
      </c>
      <c r="L2074" s="25">
        <f t="shared" si="314"/>
        <v>0</v>
      </c>
      <c r="M2074" s="25" t="s">
        <v>2546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x14ac:dyDescent="0.25">
      <c r="A2075" s="25">
        <f t="shared" si="320"/>
        <v>2072</v>
      </c>
      <c r="B2075" s="25" t="s">
        <v>2483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2961</v>
      </c>
      <c r="J2075" s="25">
        <v>1</v>
      </c>
      <c r="K2075" s="25">
        <v>1</v>
      </c>
      <c r="L2075" s="25">
        <f t="shared" si="314"/>
        <v>0</v>
      </c>
      <c r="M2075" s="25" t="s">
        <v>3291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x14ac:dyDescent="0.25">
      <c r="A2076" s="25">
        <f t="shared" si="320"/>
        <v>2073</v>
      </c>
      <c r="B2076" s="25" t="s">
        <v>2483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3236</v>
      </c>
      <c r="J2076" s="25">
        <v>1</v>
      </c>
      <c r="K2076" s="25">
        <v>1</v>
      </c>
      <c r="L2076" s="25">
        <f t="shared" si="314"/>
        <v>0</v>
      </c>
      <c r="M2076" s="25" t="s">
        <v>2744</v>
      </c>
      <c r="N2076" s="34">
        <v>45896</v>
      </c>
      <c r="O2076" s="41">
        <v>0</v>
      </c>
      <c r="P2076" s="25" t="s">
        <v>625</v>
      </c>
      <c r="Q2076" s="25" t="s">
        <v>2077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x14ac:dyDescent="0.25">
      <c r="A2077" s="25">
        <f t="shared" si="320"/>
        <v>2074</v>
      </c>
      <c r="B2077" s="25" t="s">
        <v>2483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3237</v>
      </c>
      <c r="J2077" s="25">
        <v>1</v>
      </c>
      <c r="K2077" s="25">
        <v>1</v>
      </c>
      <c r="L2077" s="25">
        <f t="shared" si="314"/>
        <v>0</v>
      </c>
      <c r="M2077" s="25" t="s">
        <v>3291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x14ac:dyDescent="0.25">
      <c r="A2078" s="25">
        <f t="shared" si="320"/>
        <v>2075</v>
      </c>
      <c r="B2078" s="25" t="s">
        <v>2483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3238</v>
      </c>
      <c r="J2078" s="25">
        <v>1</v>
      </c>
      <c r="K2078" s="25">
        <v>1</v>
      </c>
      <c r="L2078" s="25">
        <f t="shared" si="314"/>
        <v>0</v>
      </c>
      <c r="M2078" s="25" t="s">
        <v>2554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x14ac:dyDescent="0.25">
      <c r="A2079" s="25">
        <f t="shared" si="320"/>
        <v>2076</v>
      </c>
      <c r="B2079" s="25" t="s">
        <v>2483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3239</v>
      </c>
      <c r="J2079" s="25">
        <v>0</v>
      </c>
      <c r="K2079" s="25"/>
      <c r="L2079" s="25">
        <f t="shared" si="314"/>
        <v>0</v>
      </c>
      <c r="M2079" s="25" t="s">
        <v>3644</v>
      </c>
      <c r="N2079" s="34" t="s">
        <v>3644</v>
      </c>
      <c r="O2079" s="41">
        <v>0</v>
      </c>
      <c r="P2079" s="25" t="s">
        <v>2488</v>
      </c>
      <c r="Q2079" s="25"/>
      <c r="R2079" s="25"/>
      <c r="S2079" s="3">
        <v>4</v>
      </c>
      <c r="T2079" s="42" t="s">
        <v>2780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x14ac:dyDescent="0.25">
      <c r="A2080" s="25">
        <f t="shared" si="320"/>
        <v>2077</v>
      </c>
      <c r="B2080" s="25" t="s">
        <v>2483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3240</v>
      </c>
      <c r="J2080" s="25">
        <v>10</v>
      </c>
      <c r="K2080" s="25">
        <v>10</v>
      </c>
      <c r="L2080" s="25">
        <f t="shared" si="314"/>
        <v>0</v>
      </c>
      <c r="M2080" s="25" t="s">
        <v>2565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x14ac:dyDescent="0.25">
      <c r="A2081" s="25">
        <f t="shared" si="320"/>
        <v>2078</v>
      </c>
      <c r="B2081" s="25" t="s">
        <v>2483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2897</v>
      </c>
      <c r="J2081" s="25">
        <v>2</v>
      </c>
      <c r="K2081" s="25">
        <v>2</v>
      </c>
      <c r="L2081" s="25">
        <f t="shared" si="314"/>
        <v>0</v>
      </c>
      <c r="M2081" s="25" t="s">
        <v>3297</v>
      </c>
      <c r="N2081" s="34">
        <v>45901</v>
      </c>
      <c r="O2081" s="41">
        <v>19142.5</v>
      </c>
      <c r="P2081" s="25" t="s">
        <v>30</v>
      </c>
      <c r="Q2081" s="25" t="s">
        <v>2077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x14ac:dyDescent="0.25">
      <c r="A2082" s="25">
        <f t="shared" si="320"/>
        <v>2079</v>
      </c>
      <c r="B2082" s="25" t="s">
        <v>2483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3297</v>
      </c>
      <c r="N2082" s="34">
        <v>45901</v>
      </c>
      <c r="O2082" s="41">
        <v>12368.66</v>
      </c>
      <c r="P2082" s="25" t="s">
        <v>30</v>
      </c>
      <c r="Q2082" s="25" t="s">
        <v>2077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x14ac:dyDescent="0.25">
      <c r="A2083" s="25">
        <f t="shared" si="320"/>
        <v>2080</v>
      </c>
      <c r="B2083" s="25" t="s">
        <v>2483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3291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x14ac:dyDescent="0.25">
      <c r="A2084" s="25">
        <f t="shared" si="320"/>
        <v>2081</v>
      </c>
      <c r="B2084" s="25" t="s">
        <v>2483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3241</v>
      </c>
      <c r="J2084" s="25">
        <v>3</v>
      </c>
      <c r="K2084" s="25">
        <v>3</v>
      </c>
      <c r="L2084" s="25">
        <f t="shared" si="314"/>
        <v>0</v>
      </c>
      <c r="M2084" s="25" t="s">
        <v>2541</v>
      </c>
      <c r="N2084" s="34">
        <v>45892</v>
      </c>
      <c r="O2084" s="41">
        <v>110205</v>
      </c>
      <c r="P2084" s="25" t="s">
        <v>2054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x14ac:dyDescent="0.25">
      <c r="A2085" s="25">
        <f t="shared" si="320"/>
        <v>2082</v>
      </c>
      <c r="B2085" s="25" t="s">
        <v>2483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2541</v>
      </c>
      <c r="N2085" s="34">
        <v>45892</v>
      </c>
      <c r="O2085" s="41">
        <v>27249</v>
      </c>
      <c r="P2085" s="25" t="s">
        <v>2054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x14ac:dyDescent="0.25">
      <c r="A2086" s="25">
        <f t="shared" si="320"/>
        <v>2083</v>
      </c>
      <c r="B2086" s="25" t="s">
        <v>2483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2794</v>
      </c>
      <c r="J2086" s="25">
        <v>1</v>
      </c>
      <c r="K2086" s="25">
        <v>1</v>
      </c>
      <c r="L2086" s="25">
        <f t="shared" si="314"/>
        <v>0</v>
      </c>
      <c r="M2086" s="25" t="s">
        <v>2549</v>
      </c>
      <c r="N2086" s="34">
        <v>45892</v>
      </c>
      <c r="O2086" s="41">
        <v>4882.5</v>
      </c>
      <c r="P2086" s="25" t="s">
        <v>2489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x14ac:dyDescent="0.25">
      <c r="A2087" s="25">
        <f t="shared" si="320"/>
        <v>2084</v>
      </c>
      <c r="B2087" s="25" t="s">
        <v>2483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3297</v>
      </c>
      <c r="N2087" s="34">
        <v>45901</v>
      </c>
      <c r="O2087" s="41">
        <v>69207.5</v>
      </c>
      <c r="P2087" s="25" t="s">
        <v>30</v>
      </c>
      <c r="Q2087" s="25" t="s">
        <v>2077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x14ac:dyDescent="0.25">
      <c r="A2088" s="25">
        <f t="shared" si="320"/>
        <v>2085</v>
      </c>
      <c r="B2088" s="25" t="s">
        <v>2483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2744</v>
      </c>
      <c r="N2088" s="34">
        <v>45896</v>
      </c>
      <c r="O2088" s="41">
        <v>0</v>
      </c>
      <c r="P2088" s="25" t="s">
        <v>625</v>
      </c>
      <c r="Q2088" s="25" t="s">
        <v>2077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x14ac:dyDescent="0.25">
      <c r="A2089" s="25">
        <f t="shared" si="320"/>
        <v>2086</v>
      </c>
      <c r="B2089" s="25" t="s">
        <v>2483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3242</v>
      </c>
      <c r="J2089" s="25">
        <v>1</v>
      </c>
      <c r="K2089" s="25">
        <v>1</v>
      </c>
      <c r="L2089" s="25">
        <f t="shared" si="314"/>
        <v>0</v>
      </c>
      <c r="M2089" s="25" t="s">
        <v>2549</v>
      </c>
      <c r="N2089" s="34">
        <v>45892</v>
      </c>
      <c r="O2089" s="41">
        <v>40687.5</v>
      </c>
      <c r="P2089" s="25" t="s">
        <v>2489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x14ac:dyDescent="0.25">
      <c r="A2090" s="25">
        <f t="shared" si="320"/>
        <v>2087</v>
      </c>
      <c r="B2090" s="25" t="s">
        <v>2483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3243</v>
      </c>
      <c r="J2090" s="25">
        <v>1</v>
      </c>
      <c r="K2090" s="25">
        <v>1</v>
      </c>
      <c r="L2090" s="25">
        <f t="shared" si="314"/>
        <v>0</v>
      </c>
      <c r="M2090" s="25" t="s">
        <v>2744</v>
      </c>
      <c r="N2090" s="34">
        <v>45896</v>
      </c>
      <c r="O2090" s="41">
        <v>0</v>
      </c>
      <c r="P2090" s="25" t="s">
        <v>625</v>
      </c>
      <c r="Q2090" s="25" t="s">
        <v>2077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x14ac:dyDescent="0.25">
      <c r="A2091" s="25">
        <f t="shared" si="320"/>
        <v>2088</v>
      </c>
      <c r="B2091" s="25" t="s">
        <v>2483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3244</v>
      </c>
      <c r="J2091" s="25">
        <v>1</v>
      </c>
      <c r="K2091" s="25">
        <v>1</v>
      </c>
      <c r="L2091" s="25">
        <f t="shared" si="314"/>
        <v>0</v>
      </c>
      <c r="M2091" s="25" t="s">
        <v>2744</v>
      </c>
      <c r="N2091" s="34">
        <v>45896</v>
      </c>
      <c r="O2091" s="41">
        <v>0</v>
      </c>
      <c r="P2091" s="25" t="s">
        <v>625</v>
      </c>
      <c r="Q2091" s="25" t="s">
        <v>2077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x14ac:dyDescent="0.25">
      <c r="A2092" s="25">
        <f t="shared" si="320"/>
        <v>2089</v>
      </c>
      <c r="B2092" s="25" t="s">
        <v>2483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2541</v>
      </c>
      <c r="N2092" s="34">
        <v>45892</v>
      </c>
      <c r="O2092" s="41">
        <v>20460</v>
      </c>
      <c r="P2092" s="25" t="s">
        <v>2054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x14ac:dyDescent="0.25">
      <c r="A2093" s="25">
        <f t="shared" si="320"/>
        <v>2090</v>
      </c>
      <c r="B2093" s="25" t="s">
        <v>2483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2744</v>
      </c>
      <c r="N2093" s="34">
        <v>45896</v>
      </c>
      <c r="O2093" s="41">
        <v>0</v>
      </c>
      <c r="P2093" s="25" t="s">
        <v>625</v>
      </c>
      <c r="Q2093" s="25" t="s">
        <v>2077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x14ac:dyDescent="0.25">
      <c r="A2094" s="25">
        <f t="shared" si="320"/>
        <v>2091</v>
      </c>
      <c r="B2094" s="25" t="s">
        <v>2483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2541</v>
      </c>
      <c r="N2094" s="34">
        <v>45892</v>
      </c>
      <c r="O2094" s="41">
        <v>93744</v>
      </c>
      <c r="P2094" s="25" t="s">
        <v>2054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x14ac:dyDescent="0.25">
      <c r="A2095" s="25">
        <f t="shared" si="320"/>
        <v>2092</v>
      </c>
      <c r="B2095" s="25" t="s">
        <v>2483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2541</v>
      </c>
      <c r="N2095" s="34">
        <v>45892</v>
      </c>
      <c r="O2095" s="41">
        <v>99696</v>
      </c>
      <c r="P2095" s="25" t="s">
        <v>2054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x14ac:dyDescent="0.25">
      <c r="A2096" s="25">
        <f t="shared" si="320"/>
        <v>2093</v>
      </c>
      <c r="B2096" s="25" t="s">
        <v>2483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3245</v>
      </c>
      <c r="J2096" s="25">
        <v>1</v>
      </c>
      <c r="K2096" s="25">
        <v>1</v>
      </c>
      <c r="L2096" s="25">
        <f t="shared" si="314"/>
        <v>0</v>
      </c>
      <c r="M2096" s="25" t="s">
        <v>2544</v>
      </c>
      <c r="N2096" s="34">
        <v>45892</v>
      </c>
      <c r="O2096" s="41">
        <v>14415</v>
      </c>
      <c r="P2096" s="25" t="s">
        <v>2490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x14ac:dyDescent="0.25">
      <c r="A2097" s="25">
        <f t="shared" si="320"/>
        <v>2094</v>
      </c>
      <c r="B2097" s="25" t="s">
        <v>2483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3246</v>
      </c>
      <c r="J2097" s="25">
        <v>1</v>
      </c>
      <c r="K2097" s="25">
        <v>1</v>
      </c>
      <c r="L2097" s="25">
        <f t="shared" si="314"/>
        <v>0</v>
      </c>
      <c r="M2097" s="25" t="s">
        <v>3296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x14ac:dyDescent="0.25">
      <c r="A2098" s="25">
        <f t="shared" si="320"/>
        <v>2095</v>
      </c>
      <c r="B2098" s="25" t="s">
        <v>2483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2540</v>
      </c>
      <c r="N2098" s="34">
        <v>45892</v>
      </c>
      <c r="O2098" s="41">
        <v>120435</v>
      </c>
      <c r="P2098" s="25" t="s">
        <v>2491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x14ac:dyDescent="0.25">
      <c r="A2099" s="25">
        <f t="shared" si="320"/>
        <v>2096</v>
      </c>
      <c r="B2099" s="25" t="s">
        <v>2483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2536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x14ac:dyDescent="0.25">
      <c r="A2100" s="25">
        <f t="shared" si="320"/>
        <v>2097</v>
      </c>
      <c r="B2100" s="25" t="s">
        <v>2483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2536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x14ac:dyDescent="0.25">
      <c r="A2101" s="25">
        <f t="shared" si="320"/>
        <v>2098</v>
      </c>
      <c r="B2101" s="25" t="s">
        <v>2483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3247</v>
      </c>
      <c r="J2101" s="25">
        <v>1</v>
      </c>
      <c r="K2101" s="25">
        <v>1</v>
      </c>
      <c r="L2101" s="25">
        <f t="shared" si="314"/>
        <v>0</v>
      </c>
      <c r="M2101" s="25" t="s">
        <v>2538</v>
      </c>
      <c r="N2101" s="34">
        <v>45892</v>
      </c>
      <c r="O2101" s="41">
        <v>10089</v>
      </c>
      <c r="P2101" s="25" t="s">
        <v>2492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x14ac:dyDescent="0.25">
      <c r="A2102" s="25">
        <f t="shared" si="320"/>
        <v>2099</v>
      </c>
      <c r="B2102" s="25" t="s">
        <v>2483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3248</v>
      </c>
      <c r="J2102" s="25">
        <v>6</v>
      </c>
      <c r="K2102" s="25">
        <v>6</v>
      </c>
      <c r="L2102" s="25">
        <f t="shared" si="314"/>
        <v>0</v>
      </c>
      <c r="M2102" s="25" t="s">
        <v>2547</v>
      </c>
      <c r="N2102" s="34">
        <v>45892</v>
      </c>
      <c r="O2102" s="41">
        <v>890226</v>
      </c>
      <c r="P2102" s="25" t="s">
        <v>2493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x14ac:dyDescent="0.25">
      <c r="A2103" s="25">
        <f t="shared" ref="A2103:A2167" si="322">A2102+1</f>
        <v>2100</v>
      </c>
      <c r="B2103" s="25" t="s">
        <v>3740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2355</v>
      </c>
      <c r="I2103" s="25" t="s">
        <v>4734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4897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2356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x14ac:dyDescent="0.25">
      <c r="A2104" s="25">
        <f t="shared" si="322"/>
        <v>2101</v>
      </c>
      <c r="B2104" s="25" t="s">
        <v>2494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2576</v>
      </c>
      <c r="N2104" s="34">
        <v>45895</v>
      </c>
      <c r="O2104" s="41">
        <v>6944</v>
      </c>
      <c r="P2104" s="25" t="s">
        <v>2575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x14ac:dyDescent="0.25">
      <c r="A2105" s="25">
        <f t="shared" si="322"/>
        <v>2102</v>
      </c>
      <c r="B2105" s="25" t="s">
        <v>2494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2205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2542</v>
      </c>
      <c r="N2105" s="34">
        <v>45892</v>
      </c>
      <c r="O2105" s="41">
        <v>3952.5</v>
      </c>
      <c r="P2105" s="25" t="s">
        <v>2496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x14ac:dyDescent="0.25">
      <c r="A2106" s="25">
        <f t="shared" si="322"/>
        <v>2103</v>
      </c>
      <c r="B2106" s="25" t="s">
        <v>2494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2495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2537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x14ac:dyDescent="0.25">
      <c r="A2107" s="25">
        <f t="shared" si="322"/>
        <v>2104</v>
      </c>
      <c r="B2107" s="25" t="s">
        <v>2505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2506</v>
      </c>
      <c r="I2107" s="25" t="s">
        <v>4422</v>
      </c>
      <c r="J2107" s="25">
        <v>1</v>
      </c>
      <c r="K2107" s="25">
        <v>1</v>
      </c>
      <c r="L2107" s="25">
        <f t="shared" si="325"/>
        <v>0</v>
      </c>
      <c r="M2107" s="25" t="s">
        <v>2557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x14ac:dyDescent="0.25">
      <c r="A2108" s="25">
        <f t="shared" si="322"/>
        <v>2105</v>
      </c>
      <c r="B2108" s="25" t="s">
        <v>2505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2507</v>
      </c>
      <c r="I2108" s="25" t="s">
        <v>4423</v>
      </c>
      <c r="J2108" s="25">
        <v>1</v>
      </c>
      <c r="K2108" s="25">
        <v>1</v>
      </c>
      <c r="L2108" s="25">
        <f t="shared" si="325"/>
        <v>0</v>
      </c>
      <c r="M2108" s="25" t="s">
        <v>2555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x14ac:dyDescent="0.25">
      <c r="A2109" s="25">
        <f t="shared" si="322"/>
        <v>2106</v>
      </c>
      <c r="B2109" s="25" t="s">
        <v>2505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2508</v>
      </c>
      <c r="I2109" s="25" t="s">
        <v>4424</v>
      </c>
      <c r="J2109" s="25">
        <v>1</v>
      </c>
      <c r="K2109" s="25">
        <v>1</v>
      </c>
      <c r="L2109" s="25">
        <f t="shared" si="325"/>
        <v>0</v>
      </c>
      <c r="M2109" s="25" t="s">
        <v>2555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x14ac:dyDescent="0.25">
      <c r="A2110" s="25">
        <f t="shared" si="322"/>
        <v>2107</v>
      </c>
      <c r="B2110" s="25" t="s">
        <v>2505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2509</v>
      </c>
      <c r="I2110" s="25" t="s">
        <v>4425</v>
      </c>
      <c r="J2110" s="25">
        <v>1</v>
      </c>
      <c r="K2110" s="25">
        <v>1</v>
      </c>
      <c r="L2110" s="25">
        <f t="shared" si="325"/>
        <v>0</v>
      </c>
      <c r="M2110" s="25" t="s">
        <v>2564</v>
      </c>
      <c r="N2110" s="34">
        <v>45894</v>
      </c>
      <c r="O2110" s="41">
        <v>47178.9</v>
      </c>
      <c r="P2110" s="25" t="s">
        <v>2519</v>
      </c>
      <c r="Q2110" s="25" t="s">
        <v>2650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x14ac:dyDescent="0.25">
      <c r="A2111" s="25">
        <f t="shared" si="322"/>
        <v>2108</v>
      </c>
      <c r="B2111" s="25" t="s">
        <v>2505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2510</v>
      </c>
      <c r="I2111" s="25" t="s">
        <v>4426</v>
      </c>
      <c r="J2111" s="25">
        <v>1</v>
      </c>
      <c r="K2111" s="25">
        <v>1</v>
      </c>
      <c r="L2111" s="25">
        <f t="shared" si="325"/>
        <v>0</v>
      </c>
      <c r="M2111" s="25" t="s">
        <v>2564</v>
      </c>
      <c r="N2111" s="34">
        <v>45894</v>
      </c>
      <c r="O2111" s="41">
        <v>47178.9</v>
      </c>
      <c r="P2111" s="25" t="s">
        <v>2519</v>
      </c>
      <c r="Q2111" s="25" t="s">
        <v>2650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x14ac:dyDescent="0.25">
      <c r="A2112" s="25">
        <f t="shared" si="322"/>
        <v>2109</v>
      </c>
      <c r="B2112" s="25" t="s">
        <v>2505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2511</v>
      </c>
      <c r="I2112" s="25" t="s">
        <v>4427</v>
      </c>
      <c r="J2112" s="25">
        <v>1</v>
      </c>
      <c r="K2112" s="25">
        <v>1</v>
      </c>
      <c r="L2112" s="25">
        <f t="shared" si="325"/>
        <v>0</v>
      </c>
      <c r="M2112" s="25" t="s">
        <v>2564</v>
      </c>
      <c r="N2112" s="34">
        <v>45894</v>
      </c>
      <c r="O2112" s="41">
        <v>47178.9</v>
      </c>
      <c r="P2112" s="25" t="s">
        <v>2519</v>
      </c>
      <c r="Q2112" s="25" t="s">
        <v>2650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x14ac:dyDescent="0.25">
      <c r="A2113" s="25">
        <f t="shared" si="322"/>
        <v>2110</v>
      </c>
      <c r="B2113" s="25" t="s">
        <v>2505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2512</v>
      </c>
      <c r="I2113" s="25" t="s">
        <v>4428</v>
      </c>
      <c r="J2113" s="25">
        <v>1</v>
      </c>
      <c r="K2113" s="25">
        <v>1</v>
      </c>
      <c r="L2113" s="25">
        <f t="shared" si="325"/>
        <v>0</v>
      </c>
      <c r="M2113" s="25" t="s">
        <v>2558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x14ac:dyDescent="0.25">
      <c r="A2114" s="25">
        <f t="shared" si="322"/>
        <v>2111</v>
      </c>
      <c r="B2114" s="25" t="s">
        <v>2505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2513</v>
      </c>
      <c r="I2114" s="25" t="s">
        <v>4429</v>
      </c>
      <c r="J2114" s="25">
        <v>1</v>
      </c>
      <c r="K2114" s="25">
        <v>1</v>
      </c>
      <c r="L2114" s="25">
        <f t="shared" si="325"/>
        <v>0</v>
      </c>
      <c r="M2114" s="25" t="s">
        <v>2558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x14ac:dyDescent="0.25">
      <c r="A2115" s="25">
        <f t="shared" si="322"/>
        <v>2112</v>
      </c>
      <c r="B2115" s="25" t="s">
        <v>2505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2514</v>
      </c>
      <c r="I2115" s="25" t="s">
        <v>4430</v>
      </c>
      <c r="J2115" s="25">
        <v>1</v>
      </c>
      <c r="K2115" s="25">
        <v>1</v>
      </c>
      <c r="L2115" s="25">
        <f t="shared" si="325"/>
        <v>0</v>
      </c>
      <c r="M2115" s="25" t="s">
        <v>2556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x14ac:dyDescent="0.25">
      <c r="A2116" s="25">
        <f t="shared" si="322"/>
        <v>2113</v>
      </c>
      <c r="B2116" s="25" t="s">
        <v>2505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2515</v>
      </c>
      <c r="I2116" s="25" t="s">
        <v>4431</v>
      </c>
      <c r="J2116" s="25">
        <v>1</v>
      </c>
      <c r="K2116" s="25">
        <v>1</v>
      </c>
      <c r="L2116" s="25">
        <f t="shared" si="325"/>
        <v>0</v>
      </c>
      <c r="M2116" s="25" t="s">
        <v>2556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x14ac:dyDescent="0.25">
      <c r="A2117" s="25">
        <f t="shared" si="322"/>
        <v>2114</v>
      </c>
      <c r="B2117" s="25" t="s">
        <v>2505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2516</v>
      </c>
      <c r="I2117" s="25" t="s">
        <v>4432</v>
      </c>
      <c r="J2117" s="25">
        <v>1</v>
      </c>
      <c r="K2117" s="25">
        <v>1</v>
      </c>
      <c r="L2117" s="25">
        <f t="shared" si="325"/>
        <v>0</v>
      </c>
      <c r="M2117" s="25" t="s">
        <v>2568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x14ac:dyDescent="0.25">
      <c r="A2118" s="25">
        <f t="shared" si="322"/>
        <v>2115</v>
      </c>
      <c r="B2118" s="25" t="s">
        <v>2505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2517</v>
      </c>
      <c r="I2118" s="25" t="s">
        <v>4433</v>
      </c>
      <c r="J2118" s="25">
        <v>1</v>
      </c>
      <c r="K2118" s="25">
        <v>1</v>
      </c>
      <c r="L2118" s="25">
        <f t="shared" si="325"/>
        <v>0</v>
      </c>
      <c r="M2118" s="25" t="s">
        <v>2561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x14ac:dyDescent="0.25">
      <c r="A2119" s="25">
        <f t="shared" si="322"/>
        <v>2116</v>
      </c>
      <c r="B2119" s="25" t="s">
        <v>2505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2518</v>
      </c>
      <c r="I2119" s="25" t="s">
        <v>4434</v>
      </c>
      <c r="J2119" s="25">
        <v>1</v>
      </c>
      <c r="K2119" s="25">
        <v>1</v>
      </c>
      <c r="L2119" s="25">
        <f t="shared" si="325"/>
        <v>0</v>
      </c>
      <c r="M2119" s="25" t="s">
        <v>2560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x14ac:dyDescent="0.25">
      <c r="A2120" s="25">
        <f t="shared" si="322"/>
        <v>2117</v>
      </c>
      <c r="B2120" s="25" t="s">
        <v>2036</v>
      </c>
      <c r="C2120" s="34" t="s">
        <v>2521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2522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2022</v>
      </c>
      <c r="Q2120" s="25"/>
      <c r="R2120" s="25"/>
      <c r="S2120" s="3">
        <v>4</v>
      </c>
      <c r="T2120" s="42" t="s">
        <v>2524</v>
      </c>
      <c r="U2120" s="25" t="s">
        <v>2523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x14ac:dyDescent="0.25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2525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2573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2785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x14ac:dyDescent="0.25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2572</v>
      </c>
      <c r="N2122" s="34">
        <v>45895</v>
      </c>
      <c r="O2122" s="41">
        <v>42224</v>
      </c>
      <c r="P2122" s="25" t="s">
        <v>2492</v>
      </c>
      <c r="Q2122" s="25">
        <v>58154874831</v>
      </c>
      <c r="R2122" s="34" t="s">
        <v>40</v>
      </c>
      <c r="S2122" s="3">
        <v>4</v>
      </c>
      <c r="T2122" s="42"/>
      <c r="U2122" s="25" t="s">
        <v>2785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x14ac:dyDescent="0.25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2526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2574</v>
      </c>
      <c r="N2123" s="34">
        <v>45895</v>
      </c>
      <c r="O2123" s="41">
        <v>11912.6</v>
      </c>
      <c r="P2123" s="25" t="s">
        <v>2528</v>
      </c>
      <c r="Q2123" s="25">
        <v>58154875284</v>
      </c>
      <c r="R2123" s="25" t="s">
        <v>40</v>
      </c>
      <c r="S2123" s="3">
        <v>4</v>
      </c>
      <c r="T2123" s="42"/>
      <c r="U2123" s="25" t="s">
        <v>2785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x14ac:dyDescent="0.25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2527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2574</v>
      </c>
      <c r="N2124" s="34">
        <v>45895</v>
      </c>
      <c r="O2124" s="41">
        <v>15570.8</v>
      </c>
      <c r="P2124" s="25" t="s">
        <v>2528</v>
      </c>
      <c r="Q2124" s="25">
        <v>58154875284</v>
      </c>
      <c r="R2124" s="25" t="s">
        <v>40</v>
      </c>
      <c r="S2124" s="3">
        <v>4</v>
      </c>
      <c r="T2124" s="42"/>
      <c r="U2124" s="25" t="s">
        <v>2785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x14ac:dyDescent="0.25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2529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3290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x14ac:dyDescent="0.25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2530</v>
      </c>
      <c r="I2126" s="25" t="s">
        <v>4383</v>
      </c>
      <c r="J2126" s="25">
        <v>1</v>
      </c>
      <c r="K2126" s="25">
        <v>1</v>
      </c>
      <c r="L2126" s="25">
        <f t="shared" si="325"/>
        <v>0</v>
      </c>
      <c r="M2126" s="25" t="s">
        <v>2578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x14ac:dyDescent="0.25">
      <c r="A2127" s="25">
        <f t="shared" si="322"/>
        <v>2124</v>
      </c>
      <c r="B2127" s="25" t="s">
        <v>2570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2571</v>
      </c>
      <c r="J2127" s="25">
        <v>60</v>
      </c>
      <c r="K2127" s="25">
        <v>60</v>
      </c>
      <c r="L2127" s="25">
        <f t="shared" si="325"/>
        <v>0</v>
      </c>
      <c r="M2127" s="25" t="s">
        <v>3318</v>
      </c>
      <c r="N2127" s="34">
        <v>45902</v>
      </c>
      <c r="O2127" s="41">
        <v>85000</v>
      </c>
      <c r="P2127" s="25" t="s">
        <v>1088</v>
      </c>
      <c r="Q2127" s="25" t="s">
        <v>2077</v>
      </c>
      <c r="R2127" s="25" t="s">
        <v>637</v>
      </c>
      <c r="S2127" s="3">
        <v>-20</v>
      </c>
      <c r="T2127" s="42" t="s">
        <v>3319</v>
      </c>
      <c r="U2127" s="25" t="s">
        <v>2788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x14ac:dyDescent="0.25">
      <c r="A2128" s="25">
        <f t="shared" si="322"/>
        <v>2125</v>
      </c>
      <c r="B2128" s="25" t="s">
        <v>2570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2571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2030</v>
      </c>
      <c r="Q2128" s="25"/>
      <c r="R2128" s="25"/>
      <c r="S2128" s="3">
        <v>-20</v>
      </c>
      <c r="T2128" s="42"/>
      <c r="U2128" s="25" t="s">
        <v>2788</v>
      </c>
      <c r="V2128" s="25" t="s">
        <v>2030</v>
      </c>
      <c r="W2128" s="43" t="s">
        <v>1148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x14ac:dyDescent="0.25">
      <c r="A2129" s="25">
        <f t="shared" si="322"/>
        <v>2126</v>
      </c>
      <c r="B2129" s="25" t="s">
        <v>2570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2571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2022</v>
      </c>
      <c r="Q2129" s="25"/>
      <c r="R2129" s="25"/>
      <c r="S2129" s="3">
        <v>-20</v>
      </c>
      <c r="T2129" s="42"/>
      <c r="U2129" s="25" t="s">
        <v>2788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x14ac:dyDescent="0.25">
      <c r="A2130" s="25">
        <f t="shared" si="322"/>
        <v>2127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2579</v>
      </c>
      <c r="J2130" s="25">
        <v>2</v>
      </c>
      <c r="K2130" s="25">
        <v>2</v>
      </c>
      <c r="L2130" s="25">
        <f t="shared" si="325"/>
        <v>0</v>
      </c>
      <c r="M2130" s="25" t="s">
        <v>2580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2091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x14ac:dyDescent="0.25">
      <c r="A2131" s="25">
        <f t="shared" si="322"/>
        <v>2128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2579</v>
      </c>
      <c r="J2131" s="25">
        <v>3</v>
      </c>
      <c r="K2131" s="25">
        <v>3</v>
      </c>
      <c r="L2131" s="25">
        <f t="shared" si="325"/>
        <v>0</v>
      </c>
      <c r="M2131" s="25" t="s">
        <v>2581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2091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x14ac:dyDescent="0.25">
      <c r="A2132" s="25">
        <f t="shared" si="322"/>
        <v>2129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2579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3298</v>
      </c>
      <c r="Q2132" s="25"/>
      <c r="R2132" s="25"/>
      <c r="S2132" s="3" t="s">
        <v>299</v>
      </c>
      <c r="T2132" s="42"/>
      <c r="U2132" s="25" t="s">
        <v>2091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x14ac:dyDescent="0.25">
      <c r="A2133" s="25">
        <f t="shared" si="322"/>
        <v>2130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2579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3637</v>
      </c>
      <c r="N2133" s="34">
        <v>45940</v>
      </c>
      <c r="O2133" s="41">
        <v>0</v>
      </c>
      <c r="P2133" s="25" t="s">
        <v>3298</v>
      </c>
      <c r="Q2133" s="25" t="s">
        <v>2077</v>
      </c>
      <c r="R2133" s="25" t="s">
        <v>637</v>
      </c>
      <c r="S2133" s="3" t="s">
        <v>299</v>
      </c>
      <c r="T2133" s="42" t="s">
        <v>4993</v>
      </c>
      <c r="U2133" s="25" t="s">
        <v>2091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x14ac:dyDescent="0.25">
      <c r="A2134" s="25">
        <f>A2132+1</f>
        <v>2130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2579</v>
      </c>
      <c r="J2134" s="25">
        <v>4</v>
      </c>
      <c r="K2134" s="25">
        <v>4</v>
      </c>
      <c r="L2134" s="25">
        <f t="shared" si="325"/>
        <v>0</v>
      </c>
      <c r="M2134" s="25" t="s">
        <v>3550</v>
      </c>
      <c r="N2134" s="34">
        <v>45913</v>
      </c>
      <c r="O2134" s="41">
        <v>14346</v>
      </c>
      <c r="P2134" s="25" t="s">
        <v>1088</v>
      </c>
      <c r="Q2134" s="25" t="s">
        <v>2077</v>
      </c>
      <c r="R2134" s="25" t="s">
        <v>724</v>
      </c>
      <c r="S2134" s="3" t="s">
        <v>299</v>
      </c>
      <c r="T2134" s="42"/>
      <c r="U2134" s="25" t="s">
        <v>2091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x14ac:dyDescent="0.25">
      <c r="A2135" s="25">
        <f t="shared" si="322"/>
        <v>2131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2579</v>
      </c>
      <c r="J2135" s="25">
        <v>7</v>
      </c>
      <c r="K2135" s="25">
        <v>7</v>
      </c>
      <c r="L2135" s="25">
        <f t="shared" si="325"/>
        <v>0</v>
      </c>
      <c r="M2135" s="25" t="s">
        <v>2580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2091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x14ac:dyDescent="0.25">
      <c r="A2136" s="25">
        <f t="shared" si="322"/>
        <v>2132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2579</v>
      </c>
      <c r="J2136" s="25">
        <v>2</v>
      </c>
      <c r="K2136" s="25">
        <v>2</v>
      </c>
      <c r="L2136" s="25">
        <f t="shared" si="325"/>
        <v>0</v>
      </c>
      <c r="M2136" s="25" t="s">
        <v>2582</v>
      </c>
      <c r="N2136" s="34">
        <v>45854</v>
      </c>
      <c r="O2136" s="41">
        <v>0</v>
      </c>
      <c r="P2136" s="25" t="s">
        <v>1014</v>
      </c>
      <c r="Q2136" s="25" t="s">
        <v>1952</v>
      </c>
      <c r="R2136" s="25" t="s">
        <v>637</v>
      </c>
      <c r="S2136" s="3" t="s">
        <v>299</v>
      </c>
      <c r="T2136" s="42" t="s">
        <v>609</v>
      </c>
      <c r="U2136" s="25" t="s">
        <v>2091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x14ac:dyDescent="0.25">
      <c r="A2137" s="25">
        <f t="shared" si="322"/>
        <v>2133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2579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2091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x14ac:dyDescent="0.25">
      <c r="A2138" s="25">
        <f t="shared" si="322"/>
        <v>2134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2579</v>
      </c>
      <c r="J2138" s="25">
        <v>1</v>
      </c>
      <c r="K2138" s="25">
        <v>1</v>
      </c>
      <c r="L2138" s="25">
        <f t="shared" si="325"/>
        <v>0</v>
      </c>
      <c r="M2138" s="25" t="s">
        <v>2583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2091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x14ac:dyDescent="0.25">
      <c r="A2139" s="25">
        <f t="shared" si="322"/>
        <v>2135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2579</v>
      </c>
      <c r="J2139" s="25">
        <v>1</v>
      </c>
      <c r="K2139" s="25">
        <v>1</v>
      </c>
      <c r="L2139" s="25">
        <f t="shared" si="325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2077</v>
      </c>
      <c r="R2139" s="25" t="s">
        <v>637</v>
      </c>
      <c r="S2139" s="3" t="s">
        <v>299</v>
      </c>
      <c r="T2139" s="42" t="s">
        <v>609</v>
      </c>
      <c r="U2139" s="25" t="s">
        <v>2091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x14ac:dyDescent="0.25">
      <c r="A2140" s="25">
        <f t="shared" si="322"/>
        <v>2136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2579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2748</v>
      </c>
      <c r="Q2140" s="25" t="s">
        <v>2077</v>
      </c>
      <c r="R2140" s="25" t="s">
        <v>637</v>
      </c>
      <c r="S2140" s="3" t="s">
        <v>299</v>
      </c>
      <c r="T2140" s="42"/>
      <c r="U2140" s="25" t="s">
        <v>2091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x14ac:dyDescent="0.25">
      <c r="A2141" s="25">
        <f t="shared" si="322"/>
        <v>2137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2579</v>
      </c>
      <c r="J2141" s="25">
        <v>1</v>
      </c>
      <c r="K2141" s="25">
        <v>1</v>
      </c>
      <c r="L2141" s="25">
        <f t="shared" si="325"/>
        <v>0</v>
      </c>
      <c r="M2141" s="25" t="s">
        <v>2580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2091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x14ac:dyDescent="0.25">
      <c r="A2142" s="25">
        <f t="shared" si="322"/>
        <v>2138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2579</v>
      </c>
      <c r="J2142" s="25">
        <v>2</v>
      </c>
      <c r="K2142" s="25">
        <v>2</v>
      </c>
      <c r="L2142" s="25">
        <f t="shared" si="325"/>
        <v>0</v>
      </c>
      <c r="M2142" s="25" t="s">
        <v>3554</v>
      </c>
      <c r="N2142" s="34">
        <v>45915</v>
      </c>
      <c r="O2142" s="41">
        <v>10561.8</v>
      </c>
      <c r="P2142" s="25" t="s">
        <v>49</v>
      </c>
      <c r="Q2142" s="25" t="s">
        <v>2077</v>
      </c>
      <c r="R2142" s="25" t="s">
        <v>637</v>
      </c>
      <c r="S2142" s="3" t="s">
        <v>299</v>
      </c>
      <c r="T2142" s="42" t="s">
        <v>3555</v>
      </c>
      <c r="U2142" s="25" t="s">
        <v>2091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x14ac:dyDescent="0.25">
      <c r="A2143" s="25">
        <f t="shared" si="322"/>
        <v>2139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2579</v>
      </c>
      <c r="J2143" s="25">
        <v>1</v>
      </c>
      <c r="K2143" s="25">
        <v>1</v>
      </c>
      <c r="L2143" s="25">
        <f t="shared" si="325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2077</v>
      </c>
      <c r="R2143" s="25" t="s">
        <v>637</v>
      </c>
      <c r="S2143" s="3" t="s">
        <v>299</v>
      </c>
      <c r="T2143" s="42" t="s">
        <v>609</v>
      </c>
      <c r="U2143" s="25" t="s">
        <v>2091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x14ac:dyDescent="0.25">
      <c r="A2144" s="25">
        <f t="shared" si="322"/>
        <v>2140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2585</v>
      </c>
      <c r="J2144" s="25">
        <v>1</v>
      </c>
      <c r="K2144" s="25">
        <v>1</v>
      </c>
      <c r="L2144" s="25">
        <f t="shared" si="325"/>
        <v>0</v>
      </c>
      <c r="M2144" s="25" t="s">
        <v>2586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2748</v>
      </c>
      <c r="U2144" s="25" t="s">
        <v>2091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x14ac:dyDescent="0.25">
      <c r="A2145" s="25">
        <f t="shared" si="322"/>
        <v>2141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2585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2091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x14ac:dyDescent="0.25">
      <c r="A2146" s="25">
        <f t="shared" si="322"/>
        <v>2142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2585</v>
      </c>
      <c r="J2146" s="25">
        <v>2</v>
      </c>
      <c r="K2146" s="25">
        <v>2</v>
      </c>
      <c r="L2146" s="25">
        <f t="shared" si="325"/>
        <v>0</v>
      </c>
      <c r="M2146" s="25" t="s">
        <v>2581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2091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x14ac:dyDescent="0.25">
      <c r="A2147" s="25">
        <f t="shared" si="322"/>
        <v>2143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2587</v>
      </c>
      <c r="I2147" s="25" t="s">
        <v>2588</v>
      </c>
      <c r="J2147" s="25">
        <v>1</v>
      </c>
      <c r="K2147" s="25">
        <v>1</v>
      </c>
      <c r="L2147" s="25">
        <f t="shared" si="325"/>
        <v>0</v>
      </c>
      <c r="M2147" s="25" t="s">
        <v>2589</v>
      </c>
      <c r="N2147" s="34">
        <v>45873</v>
      </c>
      <c r="O2147" s="41">
        <v>0</v>
      </c>
      <c r="P2147" s="25" t="s">
        <v>2590</v>
      </c>
      <c r="Q2147" s="25" t="s">
        <v>636</v>
      </c>
      <c r="R2147" s="25" t="s">
        <v>848</v>
      </c>
      <c r="S2147" s="3" t="s">
        <v>299</v>
      </c>
      <c r="T2147" s="42"/>
      <c r="U2147" s="25" t="s">
        <v>2091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x14ac:dyDescent="0.25">
      <c r="A2148" s="25">
        <f t="shared" si="322"/>
        <v>2144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2587</v>
      </c>
      <c r="I2148" s="25" t="s">
        <v>2588</v>
      </c>
      <c r="J2148" s="25">
        <v>1</v>
      </c>
      <c r="K2148" s="25">
        <v>1</v>
      </c>
      <c r="L2148" s="25">
        <f t="shared" si="325"/>
        <v>0</v>
      </c>
      <c r="M2148" s="25" t="s">
        <v>2591</v>
      </c>
      <c r="N2148" s="34">
        <v>45840</v>
      </c>
      <c r="O2148" s="41">
        <v>0</v>
      </c>
      <c r="P2148" s="25" t="s">
        <v>2590</v>
      </c>
      <c r="Q2148" s="25" t="s">
        <v>2592</v>
      </c>
      <c r="R2148" s="25" t="s">
        <v>2592</v>
      </c>
      <c r="S2148" s="3" t="s">
        <v>299</v>
      </c>
      <c r="T2148" s="42" t="s">
        <v>2593</v>
      </c>
      <c r="U2148" s="25" t="s">
        <v>2091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x14ac:dyDescent="0.25">
      <c r="A2149" s="25">
        <f t="shared" si="322"/>
        <v>2145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2587</v>
      </c>
      <c r="I2149" s="25" t="s">
        <v>2588</v>
      </c>
      <c r="J2149" s="25">
        <v>2</v>
      </c>
      <c r="K2149" s="25">
        <v>2</v>
      </c>
      <c r="L2149" s="25">
        <f t="shared" si="325"/>
        <v>0</v>
      </c>
      <c r="M2149" s="25" t="s">
        <v>2594</v>
      </c>
      <c r="N2149" s="34">
        <v>45820</v>
      </c>
      <c r="O2149" s="41">
        <v>0</v>
      </c>
      <c r="P2149" s="25" t="s">
        <v>2595</v>
      </c>
      <c r="Q2149" s="25" t="s">
        <v>636</v>
      </c>
      <c r="R2149" s="25" t="s">
        <v>637</v>
      </c>
      <c r="S2149" s="3" t="s">
        <v>299</v>
      </c>
      <c r="T2149" s="42" t="s">
        <v>2596</v>
      </c>
      <c r="U2149" s="25" t="s">
        <v>2091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x14ac:dyDescent="0.25">
      <c r="A2150" s="25">
        <f t="shared" si="322"/>
        <v>2146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2597</v>
      </c>
      <c r="I2150" s="25" t="s">
        <v>2598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2091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x14ac:dyDescent="0.25">
      <c r="A2151" s="25">
        <f t="shared" si="322"/>
        <v>2147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2599</v>
      </c>
      <c r="I2151" s="25" t="s">
        <v>2600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2091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x14ac:dyDescent="0.25">
      <c r="A2152" s="25">
        <f t="shared" si="322"/>
        <v>2148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2599</v>
      </c>
      <c r="I2152" s="25" t="s">
        <v>2600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2091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x14ac:dyDescent="0.25">
      <c r="A2153" s="25">
        <f t="shared" si="322"/>
        <v>2149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2601</v>
      </c>
      <c r="I2153" s="25" t="s">
        <v>2602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2091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x14ac:dyDescent="0.25">
      <c r="A2154" s="25">
        <f t="shared" si="322"/>
        <v>2150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2603</v>
      </c>
      <c r="I2154" s="25" t="s">
        <v>2604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2091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x14ac:dyDescent="0.25">
      <c r="A2155" s="25">
        <f t="shared" si="322"/>
        <v>2151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2603</v>
      </c>
      <c r="I2155" s="25" t="s">
        <v>2604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2091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x14ac:dyDescent="0.25">
      <c r="A2156" s="25">
        <f t="shared" si="322"/>
        <v>2152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2605</v>
      </c>
      <c r="I2156" s="25" t="s">
        <v>4868</v>
      </c>
      <c r="J2156" s="25">
        <v>2</v>
      </c>
      <c r="K2156" s="25">
        <v>2</v>
      </c>
      <c r="L2156" s="25">
        <f t="shared" si="325"/>
        <v>0</v>
      </c>
      <c r="M2156" s="25" t="s">
        <v>2606</v>
      </c>
      <c r="N2156" s="34">
        <v>45808</v>
      </c>
      <c r="O2156" s="41">
        <v>0</v>
      </c>
      <c r="P2156" s="25" t="s">
        <v>2606</v>
      </c>
      <c r="Q2156" s="25"/>
      <c r="R2156" s="25"/>
      <c r="S2156" s="3" t="s">
        <v>299</v>
      </c>
      <c r="T2156" s="42" t="s">
        <v>2606</v>
      </c>
      <c r="U2156" s="25" t="s">
        <v>2091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x14ac:dyDescent="0.25">
      <c r="A2157" s="25">
        <f t="shared" si="322"/>
        <v>2153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2607</v>
      </c>
      <c r="I2157" s="25" t="s">
        <v>4869</v>
      </c>
      <c r="J2157" s="25">
        <v>3</v>
      </c>
      <c r="K2157" s="25">
        <v>3</v>
      </c>
      <c r="L2157" s="25">
        <f t="shared" si="325"/>
        <v>0</v>
      </c>
      <c r="M2157" s="25" t="s">
        <v>2606</v>
      </c>
      <c r="N2157" s="34">
        <v>45838</v>
      </c>
      <c r="O2157" s="41">
        <v>0</v>
      </c>
      <c r="P2157" s="25" t="s">
        <v>2606</v>
      </c>
      <c r="Q2157" s="25"/>
      <c r="R2157" s="25"/>
      <c r="S2157" s="3" t="s">
        <v>299</v>
      </c>
      <c r="T2157" s="42" t="s">
        <v>2606</v>
      </c>
      <c r="U2157" s="25" t="s">
        <v>2091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x14ac:dyDescent="0.25">
      <c r="A2158" s="25">
        <f t="shared" si="322"/>
        <v>2154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2605</v>
      </c>
      <c r="I2158" s="25" t="s">
        <v>4868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2091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x14ac:dyDescent="0.25">
      <c r="A2159" s="25">
        <f t="shared" si="322"/>
        <v>2155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2608</v>
      </c>
      <c r="I2159" s="25" t="s">
        <v>4870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2091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x14ac:dyDescent="0.25">
      <c r="A2160" s="25">
        <f t="shared" si="322"/>
        <v>2156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2609</v>
      </c>
      <c r="I2160" s="25" t="s">
        <v>2610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2091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x14ac:dyDescent="0.25">
      <c r="A2161" s="25">
        <f t="shared" si="322"/>
        <v>2157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2611</v>
      </c>
      <c r="I2161" s="25" t="s">
        <v>4867</v>
      </c>
      <c r="J2161" s="25">
        <v>4</v>
      </c>
      <c r="K2161" s="25">
        <v>4</v>
      </c>
      <c r="L2161" s="25">
        <f t="shared" si="325"/>
        <v>0</v>
      </c>
      <c r="M2161" s="25" t="s">
        <v>5039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/>
      <c r="S2161" s="3" t="s">
        <v>299</v>
      </c>
      <c r="T2161" s="42"/>
      <c r="U2161" s="25" t="s">
        <v>2091</v>
      </c>
      <c r="V2161" s="25" t="str">
        <f>VLOOKUP(P2161,'Customer List'!B:C,2,)</f>
        <v>Lucknow</v>
      </c>
      <c r="W2161" s="43"/>
      <c r="X2161" s="34" t="str">
        <f t="shared" si="342"/>
        <v/>
      </c>
      <c r="Y2161" s="25" t="str">
        <f t="shared" si="329"/>
        <v/>
      </c>
      <c r="Z2161" s="25" t="str">
        <f t="shared" si="330"/>
        <v>Saturday</v>
      </c>
      <c r="AA2161" s="25" t="str">
        <f t="shared" si="331"/>
        <v/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x14ac:dyDescent="0.25">
      <c r="A2162" s="25">
        <f t="shared" si="322"/>
        <v>2158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2611</v>
      </c>
      <c r="I2162" s="25" t="s">
        <v>4867</v>
      </c>
      <c r="J2162" s="25">
        <v>2</v>
      </c>
      <c r="K2162" s="25">
        <v>2</v>
      </c>
      <c r="L2162" s="25">
        <f t="shared" si="325"/>
        <v>0</v>
      </c>
      <c r="M2162" s="25" t="s">
        <v>3550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2091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x14ac:dyDescent="0.25">
      <c r="A2163" s="25">
        <f t="shared" si="322"/>
        <v>2159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2612</v>
      </c>
      <c r="I2163" s="25" t="s">
        <v>4871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2091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x14ac:dyDescent="0.25">
      <c r="A2164" s="25">
        <f t="shared" si="322"/>
        <v>2160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2613</v>
      </c>
      <c r="I2164" s="25" t="s">
        <v>2614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2584</v>
      </c>
      <c r="Q2164" s="25" t="s">
        <v>2077</v>
      </c>
      <c r="R2164" s="25" t="s">
        <v>637</v>
      </c>
      <c r="S2164" s="3" t="s">
        <v>299</v>
      </c>
      <c r="T2164" s="42"/>
      <c r="U2164" s="25" t="s">
        <v>2091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x14ac:dyDescent="0.25">
      <c r="A2165" s="25">
        <f t="shared" si="322"/>
        <v>2161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2615</v>
      </c>
      <c r="I2165" s="25" t="s">
        <v>2616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2584</v>
      </c>
      <c r="Q2165" s="25" t="s">
        <v>2077</v>
      </c>
      <c r="R2165" s="25" t="s">
        <v>637</v>
      </c>
      <c r="S2165" s="3" t="s">
        <v>299</v>
      </c>
      <c r="T2165" s="42"/>
      <c r="U2165" s="25" t="s">
        <v>2091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x14ac:dyDescent="0.25">
      <c r="A2166" s="25">
        <f t="shared" si="322"/>
        <v>2162</v>
      </c>
      <c r="B2166" s="25" t="s">
        <v>2617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2618</v>
      </c>
      <c r="I2166" s="25" t="s">
        <v>2619</v>
      </c>
      <c r="J2166" s="25">
        <v>1</v>
      </c>
      <c r="K2166" s="25">
        <v>1</v>
      </c>
      <c r="L2166" s="25">
        <f t="shared" si="325"/>
        <v>0</v>
      </c>
      <c r="M2166" s="25" t="s">
        <v>2620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2091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x14ac:dyDescent="0.25">
      <c r="A2167" s="25">
        <f t="shared" si="322"/>
        <v>2163</v>
      </c>
      <c r="B2167" s="25" t="s">
        <v>2617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2621</v>
      </c>
      <c r="I2167" s="25" t="s">
        <v>2622</v>
      </c>
      <c r="J2167" s="25">
        <v>1</v>
      </c>
      <c r="K2167" s="25">
        <v>1</v>
      </c>
      <c r="L2167" s="25">
        <f t="shared" si="325"/>
        <v>0</v>
      </c>
      <c r="M2167" s="25" t="s">
        <v>2620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2091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x14ac:dyDescent="0.25">
      <c r="A2168" s="25">
        <f t="shared" ref="A2168:A2231" si="343">A2167+1</f>
        <v>2164</v>
      </c>
      <c r="B2168" s="25" t="s">
        <v>2623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2624</v>
      </c>
      <c r="I2168" s="25" t="s">
        <v>2625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2626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2091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x14ac:dyDescent="0.25">
      <c r="A2169" s="25">
        <f t="shared" si="343"/>
        <v>2165</v>
      </c>
      <c r="B2169" s="25" t="s">
        <v>2623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2627</v>
      </c>
      <c r="I2169" s="25" t="s">
        <v>2628</v>
      </c>
      <c r="J2169" s="25">
        <v>2</v>
      </c>
      <c r="K2169" s="25">
        <v>2</v>
      </c>
      <c r="L2169" s="25">
        <f t="shared" si="346"/>
        <v>0</v>
      </c>
      <c r="M2169" s="25" t="s">
        <v>2629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2091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x14ac:dyDescent="0.25">
      <c r="A2170" s="25">
        <f t="shared" si="343"/>
        <v>2166</v>
      </c>
      <c r="B2170" s="25" t="s">
        <v>2630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2627</v>
      </c>
      <c r="I2170" s="25" t="s">
        <v>2628</v>
      </c>
      <c r="J2170" s="25">
        <v>2</v>
      </c>
      <c r="K2170" s="25">
        <v>2</v>
      </c>
      <c r="L2170" s="25">
        <f t="shared" si="346"/>
        <v>0</v>
      </c>
      <c r="M2170" s="25" t="s">
        <v>2631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2632</v>
      </c>
      <c r="U2170" s="25" t="s">
        <v>2091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x14ac:dyDescent="0.25">
      <c r="A2171" s="25">
        <f t="shared" si="343"/>
        <v>2167</v>
      </c>
      <c r="B2171" s="25" t="s">
        <v>2630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2633</v>
      </c>
      <c r="I2171" s="25" t="s">
        <v>2634</v>
      </c>
      <c r="J2171" s="25">
        <v>2</v>
      </c>
      <c r="K2171" s="25">
        <v>2</v>
      </c>
      <c r="L2171" s="25">
        <f t="shared" si="346"/>
        <v>0</v>
      </c>
      <c r="M2171" s="25" t="s">
        <v>2631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2632</v>
      </c>
      <c r="U2171" s="25" t="s">
        <v>2091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x14ac:dyDescent="0.25">
      <c r="A2172" s="25">
        <f t="shared" si="343"/>
        <v>2168</v>
      </c>
      <c r="B2172" s="25" t="s">
        <v>2630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2635</v>
      </c>
      <c r="I2172" s="25" t="s">
        <v>2636</v>
      </c>
      <c r="J2172" s="25">
        <v>1</v>
      </c>
      <c r="K2172" s="25">
        <v>1</v>
      </c>
      <c r="L2172" s="25">
        <f t="shared" si="346"/>
        <v>0</v>
      </c>
      <c r="M2172" s="25" t="s">
        <v>2637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2091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x14ac:dyDescent="0.25">
      <c r="A2173" s="25">
        <f t="shared" si="343"/>
        <v>2169</v>
      </c>
      <c r="B2173" s="25" t="s">
        <v>2638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2639</v>
      </c>
      <c r="I2173" s="25" t="s">
        <v>2640</v>
      </c>
      <c r="J2173" s="25">
        <v>2</v>
      </c>
      <c r="K2173" s="25">
        <v>2</v>
      </c>
      <c r="L2173" s="25">
        <f t="shared" si="346"/>
        <v>0</v>
      </c>
      <c r="M2173" s="25" t="s">
        <v>2641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2091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x14ac:dyDescent="0.25">
      <c r="A2174" s="25">
        <f t="shared" si="343"/>
        <v>2170</v>
      </c>
      <c r="B2174" s="25" t="s">
        <v>2642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2607</v>
      </c>
      <c r="I2174" s="25" t="s">
        <v>2643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2091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x14ac:dyDescent="0.25">
      <c r="A2175" s="25">
        <f t="shared" si="343"/>
        <v>2171</v>
      </c>
      <c r="B2175" s="25" t="s">
        <v>2644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2645</v>
      </c>
      <c r="I2175" s="25" t="s">
        <v>2646</v>
      </c>
      <c r="J2175" s="25">
        <v>1</v>
      </c>
      <c r="K2175" s="25">
        <v>1</v>
      </c>
      <c r="L2175" s="25">
        <f t="shared" si="346"/>
        <v>0</v>
      </c>
      <c r="M2175" s="25" t="s">
        <v>2647</v>
      </c>
      <c r="N2175" s="34">
        <v>45877</v>
      </c>
      <c r="O2175" s="41">
        <v>18200</v>
      </c>
      <c r="P2175" s="25" t="s">
        <v>2648</v>
      </c>
      <c r="Q2175" s="25" t="s">
        <v>636</v>
      </c>
      <c r="R2175" s="25" t="s">
        <v>637</v>
      </c>
      <c r="S2175" s="3" t="s">
        <v>299</v>
      </c>
      <c r="T2175" s="42"/>
      <c r="U2175" s="25" t="s">
        <v>2091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x14ac:dyDescent="0.25">
      <c r="A2176" s="25">
        <f t="shared" si="343"/>
        <v>2172</v>
      </c>
      <c r="B2176" s="25" t="s">
        <v>2649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2579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2091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x14ac:dyDescent="0.25">
      <c r="A2177" s="25">
        <f t="shared" si="343"/>
        <v>2173</v>
      </c>
      <c r="B2177" s="25" t="s">
        <v>2649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2579</v>
      </c>
      <c r="J2177" s="25">
        <v>2</v>
      </c>
      <c r="K2177" s="25">
        <v>2</v>
      </c>
      <c r="L2177" s="25">
        <f t="shared" si="346"/>
        <v>0</v>
      </c>
      <c r="M2177" s="25" t="s">
        <v>3719</v>
      </c>
      <c r="N2177" s="34">
        <v>45924</v>
      </c>
      <c r="O2177" s="41">
        <v>0</v>
      </c>
      <c r="P2177" s="25" t="s">
        <v>130</v>
      </c>
      <c r="Q2177" s="25" t="s">
        <v>2077</v>
      </c>
      <c r="R2177" s="25" t="s">
        <v>637</v>
      </c>
      <c r="S2177" s="3" t="s">
        <v>299</v>
      </c>
      <c r="T2177" s="42"/>
      <c r="U2177" s="25" t="s">
        <v>2091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x14ac:dyDescent="0.25">
      <c r="A2178" s="25">
        <f t="shared" si="343"/>
        <v>2174</v>
      </c>
      <c r="B2178" s="25" t="s">
        <v>2649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2608</v>
      </c>
      <c r="I2178" s="25" t="s">
        <v>4726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2091</v>
      </c>
      <c r="V2178" s="25" t="str">
        <f>VLOOKUP(P2178,'Customer List'!B:C,2,)</f>
        <v>STOCK</v>
      </c>
      <c r="W2178" s="43" t="s">
        <v>1148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x14ac:dyDescent="0.25">
      <c r="A2179" s="25">
        <f t="shared" si="343"/>
        <v>2175</v>
      </c>
      <c r="B2179" s="25" t="s">
        <v>2651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2652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2743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2786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2651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2653</v>
      </c>
      <c r="I2180" s="25" t="s">
        <v>4727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3431</v>
      </c>
      <c r="Q2180" s="25"/>
      <c r="R2180" s="25"/>
      <c r="S2180" s="3">
        <v>4</v>
      </c>
      <c r="T2180" s="42" t="s">
        <v>605</v>
      </c>
      <c r="U2180" s="25" t="s">
        <v>2786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x14ac:dyDescent="0.25">
      <c r="A2181" s="25">
        <f t="shared" si="343"/>
        <v>2177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2654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2789</v>
      </c>
      <c r="V2181" s="25" t="str">
        <f>VLOOKUP(P2181,'Customer List'!B:C,2,)</f>
        <v>STOCK</v>
      </c>
      <c r="W2181" s="43" t="s">
        <v>1148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x14ac:dyDescent="0.25">
      <c r="A2182" s="25">
        <f t="shared" si="343"/>
        <v>2178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2655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2789</v>
      </c>
      <c r="V2182" s="25" t="str">
        <f>VLOOKUP(P2182,'Customer List'!B:C,2,)</f>
        <v>STOCK</v>
      </c>
      <c r="W2182" s="43" t="s">
        <v>1148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x14ac:dyDescent="0.25">
      <c r="A2183" s="25">
        <f t="shared" si="343"/>
        <v>2179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2656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2789</v>
      </c>
      <c r="V2183" s="25" t="str">
        <f>VLOOKUP(P2183,'Customer List'!B:C,2,)</f>
        <v>STOCK</v>
      </c>
      <c r="W2183" s="43" t="s">
        <v>1148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x14ac:dyDescent="0.25">
      <c r="A2184" s="25">
        <f t="shared" si="343"/>
        <v>2180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2657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2789</v>
      </c>
      <c r="V2184" s="25" t="str">
        <f>VLOOKUP(P2184,'Customer List'!B:C,2,)</f>
        <v>STOCK</v>
      </c>
      <c r="W2184" s="43" t="s">
        <v>1148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x14ac:dyDescent="0.25">
      <c r="A2185" s="25">
        <f t="shared" si="343"/>
        <v>2181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2658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2789</v>
      </c>
      <c r="V2185" s="25" t="str">
        <f>VLOOKUP(P2185,'Customer List'!B:C,2,)</f>
        <v>STOCK</v>
      </c>
      <c r="W2185" s="43" t="s">
        <v>1148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x14ac:dyDescent="0.25">
      <c r="A2186" s="25">
        <f t="shared" si="343"/>
        <v>2182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2659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2789</v>
      </c>
      <c r="V2186" s="25" t="str">
        <f>VLOOKUP(P2186,'Customer List'!B:C,2,)</f>
        <v>STOCK</v>
      </c>
      <c r="W2186" s="43" t="s">
        <v>1148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x14ac:dyDescent="0.25">
      <c r="A2187" s="25">
        <f t="shared" si="343"/>
        <v>2183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2660</v>
      </c>
      <c r="J2187" s="25">
        <v>1</v>
      </c>
      <c r="K2187" s="25">
        <v>1</v>
      </c>
      <c r="L2187" s="25">
        <f t="shared" si="346"/>
        <v>0</v>
      </c>
      <c r="M2187" s="25" t="s">
        <v>2661</v>
      </c>
      <c r="N2187" s="34">
        <v>45834</v>
      </c>
      <c r="O2187" s="41">
        <v>0</v>
      </c>
      <c r="P2187" s="25" t="s">
        <v>1147</v>
      </c>
      <c r="Q2187" s="25" t="s">
        <v>2077</v>
      </c>
      <c r="R2187" s="25" t="s">
        <v>848</v>
      </c>
      <c r="S2187" s="3" t="s">
        <v>299</v>
      </c>
      <c r="T2187" s="42" t="s">
        <v>2662</v>
      </c>
      <c r="U2187" s="25" t="s">
        <v>2789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x14ac:dyDescent="0.25">
      <c r="A2188" s="25">
        <f t="shared" si="343"/>
        <v>2184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2660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2789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x14ac:dyDescent="0.25">
      <c r="A2189" s="25">
        <f t="shared" si="343"/>
        <v>2185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2663</v>
      </c>
      <c r="J2189" s="25">
        <v>5</v>
      </c>
      <c r="K2189" s="25">
        <v>5</v>
      </c>
      <c r="L2189" s="25">
        <f t="shared" si="346"/>
        <v>0</v>
      </c>
      <c r="M2189" s="25" t="s">
        <v>2664</v>
      </c>
      <c r="N2189" s="34">
        <v>45868</v>
      </c>
      <c r="O2189" s="41">
        <v>0</v>
      </c>
      <c r="P2189" s="25" t="s">
        <v>2664</v>
      </c>
      <c r="Q2189" s="25" t="s">
        <v>2606</v>
      </c>
      <c r="R2189" s="25" t="s">
        <v>2606</v>
      </c>
      <c r="S2189" s="3" t="s">
        <v>299</v>
      </c>
      <c r="T2189" s="42" t="s">
        <v>2664</v>
      </c>
      <c r="U2189" s="25" t="s">
        <v>2789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x14ac:dyDescent="0.25">
      <c r="A2190" s="25">
        <f t="shared" si="343"/>
        <v>2186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2665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2789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x14ac:dyDescent="0.25">
      <c r="A2191" s="25">
        <f t="shared" si="343"/>
        <v>2187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2665</v>
      </c>
      <c r="J2191" s="25">
        <v>1</v>
      </c>
      <c r="K2191" s="25">
        <v>1</v>
      </c>
      <c r="L2191" s="25">
        <f t="shared" si="346"/>
        <v>0</v>
      </c>
      <c r="M2191" s="25" t="s">
        <v>2664</v>
      </c>
      <c r="N2191" s="34">
        <v>45865</v>
      </c>
      <c r="O2191" s="41">
        <v>0</v>
      </c>
      <c r="P2191" s="25" t="s">
        <v>2664</v>
      </c>
      <c r="Q2191" s="25" t="s">
        <v>2606</v>
      </c>
      <c r="R2191" s="25" t="s">
        <v>2606</v>
      </c>
      <c r="S2191" s="3" t="s">
        <v>299</v>
      </c>
      <c r="T2191" s="42" t="s">
        <v>2664</v>
      </c>
      <c r="U2191" s="25" t="s">
        <v>2789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x14ac:dyDescent="0.25">
      <c r="A2192" s="25">
        <f t="shared" si="343"/>
        <v>2188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2666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2789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x14ac:dyDescent="0.25">
      <c r="A2193" s="25">
        <f t="shared" si="343"/>
        <v>2189</v>
      </c>
      <c r="B2193" s="25" t="s">
        <v>2667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2668</v>
      </c>
      <c r="J2193" s="25">
        <v>1</v>
      </c>
      <c r="K2193" s="25">
        <v>1</v>
      </c>
      <c r="L2193" s="25">
        <f t="shared" si="346"/>
        <v>0</v>
      </c>
      <c r="M2193" s="25" t="s">
        <v>2669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2670</v>
      </c>
      <c r="U2193" s="25" t="s">
        <v>2789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x14ac:dyDescent="0.25">
      <c r="A2194" s="25">
        <f t="shared" si="343"/>
        <v>2190</v>
      </c>
      <c r="B2194" s="25" t="s">
        <v>2671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2672</v>
      </c>
      <c r="I2194" s="25" t="s">
        <v>2673</v>
      </c>
      <c r="J2194" s="25">
        <v>1</v>
      </c>
      <c r="K2194" s="25">
        <v>1</v>
      </c>
      <c r="L2194" s="25">
        <f t="shared" si="346"/>
        <v>0</v>
      </c>
      <c r="M2194" s="25" t="s">
        <v>2674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2789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x14ac:dyDescent="0.25">
      <c r="A2195" s="25">
        <f t="shared" si="343"/>
        <v>2191</v>
      </c>
      <c r="B2195" s="25" t="s">
        <v>2671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2675</v>
      </c>
      <c r="I2195" s="25" t="s">
        <v>2676</v>
      </c>
      <c r="J2195" s="25">
        <v>1</v>
      </c>
      <c r="K2195" s="25">
        <v>1</v>
      </c>
      <c r="L2195" s="25">
        <f t="shared" si="346"/>
        <v>0</v>
      </c>
      <c r="M2195" s="25" t="s">
        <v>2677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2789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x14ac:dyDescent="0.25">
      <c r="A2196" s="25">
        <f t="shared" si="343"/>
        <v>2192</v>
      </c>
      <c r="B2196" s="25" t="s">
        <v>2671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2678</v>
      </c>
      <c r="I2196" s="25" t="s">
        <v>2679</v>
      </c>
      <c r="J2196" s="25">
        <v>1</v>
      </c>
      <c r="K2196" s="25">
        <v>1</v>
      </c>
      <c r="L2196" s="25">
        <f t="shared" si="346"/>
        <v>0</v>
      </c>
      <c r="M2196" s="25" t="s">
        <v>2677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2789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x14ac:dyDescent="0.25">
      <c r="A2197" s="25">
        <f t="shared" si="343"/>
        <v>2193</v>
      </c>
      <c r="B2197" s="25" t="s">
        <v>2680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2681</v>
      </c>
      <c r="J2197" s="25">
        <v>1</v>
      </c>
      <c r="K2197" s="25">
        <v>1</v>
      </c>
      <c r="L2197" s="25">
        <f t="shared" si="346"/>
        <v>0</v>
      </c>
      <c r="M2197" s="25" t="s">
        <v>2682</v>
      </c>
      <c r="N2197" s="34">
        <v>45831</v>
      </c>
      <c r="O2197" s="41">
        <v>0</v>
      </c>
      <c r="P2197" s="25" t="s">
        <v>2683</v>
      </c>
      <c r="Q2197" s="25"/>
      <c r="R2197" s="25"/>
      <c r="S2197" s="3" t="s">
        <v>299</v>
      </c>
      <c r="T2197" s="42" t="s">
        <v>2684</v>
      </c>
      <c r="U2197" s="25" t="s">
        <v>2789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x14ac:dyDescent="0.25">
      <c r="A2198" s="25">
        <f t="shared" si="343"/>
        <v>2194</v>
      </c>
      <c r="B2198" s="25" t="s">
        <v>2680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2681</v>
      </c>
      <c r="J2198" s="25">
        <v>1</v>
      </c>
      <c r="K2198" s="25">
        <v>1</v>
      </c>
      <c r="L2198" s="25">
        <f t="shared" si="346"/>
        <v>0</v>
      </c>
      <c r="M2198" s="25" t="s">
        <v>2685</v>
      </c>
      <c r="N2198" s="34">
        <v>45831</v>
      </c>
      <c r="O2198" s="41">
        <v>0</v>
      </c>
      <c r="P2198" s="25" t="s">
        <v>2683</v>
      </c>
      <c r="Q2198" s="25"/>
      <c r="R2198" s="25"/>
      <c r="S2198" s="3" t="s">
        <v>299</v>
      </c>
      <c r="T2198" s="42" t="s">
        <v>2684</v>
      </c>
      <c r="U2198" s="25" t="s">
        <v>2789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x14ac:dyDescent="0.25">
      <c r="A2199" s="25">
        <f t="shared" si="343"/>
        <v>2195</v>
      </c>
      <c r="B2199" s="25" t="s">
        <v>2667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2686</v>
      </c>
      <c r="I2199" s="25" t="s">
        <v>2687</v>
      </c>
      <c r="J2199" s="25">
        <v>5</v>
      </c>
      <c r="K2199" s="25">
        <v>5</v>
      </c>
      <c r="L2199" s="25">
        <f t="shared" si="346"/>
        <v>0</v>
      </c>
      <c r="M2199" s="25" t="s">
        <v>2688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2689</v>
      </c>
      <c r="U2199" s="25" t="s">
        <v>2789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x14ac:dyDescent="0.25">
      <c r="A2200" s="25">
        <f t="shared" si="343"/>
        <v>2196</v>
      </c>
      <c r="B2200" s="25" t="s">
        <v>2667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2690</v>
      </c>
      <c r="J2200" s="25">
        <v>1</v>
      </c>
      <c r="K2200" s="25">
        <v>1</v>
      </c>
      <c r="L2200" s="25">
        <f t="shared" si="346"/>
        <v>0</v>
      </c>
      <c r="M2200" s="25" t="s">
        <v>2669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2789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x14ac:dyDescent="0.25">
      <c r="A2201" s="25">
        <f t="shared" si="343"/>
        <v>2197</v>
      </c>
      <c r="B2201" s="25" t="s">
        <v>2667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2691</v>
      </c>
      <c r="J2201" s="25">
        <v>1</v>
      </c>
      <c r="K2201" s="25">
        <v>1</v>
      </c>
      <c r="L2201" s="25">
        <f t="shared" si="346"/>
        <v>0</v>
      </c>
      <c r="M2201" s="25" t="s">
        <v>2669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2670</v>
      </c>
      <c r="U2201" s="25" t="s">
        <v>2789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x14ac:dyDescent="0.25">
      <c r="A2202" s="25">
        <f t="shared" si="343"/>
        <v>2198</v>
      </c>
      <c r="B2202" s="25" t="s">
        <v>2692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2693</v>
      </c>
      <c r="J2202" s="25">
        <v>1</v>
      </c>
      <c r="K2202" s="25">
        <v>1</v>
      </c>
      <c r="L2202" s="25">
        <f t="shared" si="346"/>
        <v>0</v>
      </c>
      <c r="M2202" s="25" t="s">
        <v>2694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2789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x14ac:dyDescent="0.25">
      <c r="A2203" s="25">
        <f t="shared" si="343"/>
        <v>2199</v>
      </c>
      <c r="B2203" s="25" t="s">
        <v>2695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2696</v>
      </c>
      <c r="I2203" s="25" t="s">
        <v>2697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2789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x14ac:dyDescent="0.25">
      <c r="A2204" s="25">
        <f t="shared" si="343"/>
        <v>2200</v>
      </c>
      <c r="B2204" s="25" t="s">
        <v>2695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2696</v>
      </c>
      <c r="I2204" s="25" t="s">
        <v>2697</v>
      </c>
      <c r="J2204" s="25">
        <v>7</v>
      </c>
      <c r="K2204" s="25">
        <v>7</v>
      </c>
      <c r="L2204" s="25">
        <f t="shared" si="346"/>
        <v>0</v>
      </c>
      <c r="M2204" s="25" t="s">
        <v>2688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2789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x14ac:dyDescent="0.25">
      <c r="A2205" s="25">
        <f t="shared" si="343"/>
        <v>2201</v>
      </c>
      <c r="B2205" s="25" t="s">
        <v>2698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2699</v>
      </c>
      <c r="J2205" s="25">
        <v>1</v>
      </c>
      <c r="K2205" s="25">
        <v>1</v>
      </c>
      <c r="L2205" s="25">
        <f t="shared" si="346"/>
        <v>0</v>
      </c>
      <c r="M2205" s="25" t="s">
        <v>2700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2789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x14ac:dyDescent="0.25">
      <c r="A2206" s="25">
        <f t="shared" si="343"/>
        <v>2202</v>
      </c>
      <c r="B2206" s="25" t="s">
        <v>2698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2701</v>
      </c>
      <c r="J2206" s="25">
        <v>1</v>
      </c>
      <c r="K2206" s="25">
        <v>1</v>
      </c>
      <c r="L2206" s="25">
        <f t="shared" si="346"/>
        <v>0</v>
      </c>
      <c r="M2206" s="25" t="s">
        <v>2700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2789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x14ac:dyDescent="0.25">
      <c r="A2207" s="25">
        <f t="shared" si="343"/>
        <v>2203</v>
      </c>
      <c r="B2207" s="25" t="s">
        <v>2702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2703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2789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x14ac:dyDescent="0.25">
      <c r="A2208" s="25">
        <f t="shared" si="343"/>
        <v>2204</v>
      </c>
      <c r="B2208" s="25" t="s">
        <v>2702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2704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2789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x14ac:dyDescent="0.25">
      <c r="A2209" s="25">
        <f t="shared" si="343"/>
        <v>2205</v>
      </c>
      <c r="B2209" s="25" t="s">
        <v>2702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2663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2789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x14ac:dyDescent="0.25">
      <c r="A2210" s="25">
        <f t="shared" si="343"/>
        <v>2206</v>
      </c>
      <c r="B2210" s="25" t="s">
        <v>2705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2706</v>
      </c>
      <c r="J2210" s="25">
        <v>3</v>
      </c>
      <c r="K2210" s="25">
        <v>3</v>
      </c>
      <c r="L2210" s="25">
        <f t="shared" si="346"/>
        <v>0</v>
      </c>
      <c r="M2210" s="25" t="s">
        <v>2707</v>
      </c>
      <c r="N2210" s="34">
        <v>45866</v>
      </c>
      <c r="O2210" s="41">
        <v>10182.450000000001</v>
      </c>
      <c r="P2210" s="25" t="s">
        <v>16</v>
      </c>
      <c r="Q2210" s="25" t="s">
        <v>2077</v>
      </c>
      <c r="R2210" s="25" t="s">
        <v>637</v>
      </c>
      <c r="S2210" s="3" t="s">
        <v>299</v>
      </c>
      <c r="T2210" s="42"/>
      <c r="U2210" s="25" t="s">
        <v>2789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x14ac:dyDescent="0.25">
      <c r="A2211" s="25">
        <f t="shared" si="343"/>
        <v>2207</v>
      </c>
      <c r="B2211" s="25" t="s">
        <v>2705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2708</v>
      </c>
      <c r="J2211" s="25">
        <v>1</v>
      </c>
      <c r="K2211" s="25">
        <v>1</v>
      </c>
      <c r="L2211" s="25">
        <f t="shared" si="346"/>
        <v>0</v>
      </c>
      <c r="M2211" s="25" t="s">
        <v>3342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2789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x14ac:dyDescent="0.25">
      <c r="A2212" s="25">
        <f t="shared" si="343"/>
        <v>2208</v>
      </c>
      <c r="B2212" s="25" t="s">
        <v>2705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2709</v>
      </c>
      <c r="J2212" s="25">
        <v>1</v>
      </c>
      <c r="K2212" s="25">
        <v>1</v>
      </c>
      <c r="L2212" s="25">
        <f t="shared" si="346"/>
        <v>0</v>
      </c>
      <c r="M2212" s="25" t="s">
        <v>2710</v>
      </c>
      <c r="N2212" s="34">
        <v>45866</v>
      </c>
      <c r="O2212" s="41">
        <v>0</v>
      </c>
      <c r="P2212" s="25" t="s">
        <v>30</v>
      </c>
      <c r="Q2212" s="25" t="s">
        <v>2077</v>
      </c>
      <c r="R2212" s="25" t="s">
        <v>848</v>
      </c>
      <c r="S2212" s="3" t="s">
        <v>299</v>
      </c>
      <c r="T2212" s="42" t="s">
        <v>609</v>
      </c>
      <c r="U2212" s="25" t="s">
        <v>2789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x14ac:dyDescent="0.25">
      <c r="A2213" s="25">
        <f t="shared" si="343"/>
        <v>2209</v>
      </c>
      <c r="B2213" s="25" t="s">
        <v>2711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2712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2789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x14ac:dyDescent="0.25">
      <c r="A2214" s="25">
        <f t="shared" si="343"/>
        <v>2210</v>
      </c>
      <c r="B2214" s="25" t="s">
        <v>2713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2714</v>
      </c>
      <c r="N2214" s="34">
        <v>45869</v>
      </c>
      <c r="O2214" s="41">
        <v>6461.21</v>
      </c>
      <c r="P2214" s="25" t="s">
        <v>16</v>
      </c>
      <c r="Q2214" s="25" t="s">
        <v>2077</v>
      </c>
      <c r="R2214" s="25" t="s">
        <v>637</v>
      </c>
      <c r="S2214" s="3">
        <v>-20</v>
      </c>
      <c r="T2214" s="42"/>
      <c r="U2214" s="25" t="s">
        <v>2789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x14ac:dyDescent="0.25">
      <c r="A2215" s="25">
        <f t="shared" si="343"/>
        <v>2211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2715</v>
      </c>
      <c r="J2215" s="25">
        <v>1</v>
      </c>
      <c r="K2215" s="25">
        <v>1</v>
      </c>
      <c r="L2215" s="25">
        <f t="shared" si="346"/>
        <v>0</v>
      </c>
      <c r="M2215" s="25" t="s">
        <v>2716</v>
      </c>
      <c r="N2215" s="34">
        <v>45888</v>
      </c>
      <c r="O2215" s="41">
        <v>7120</v>
      </c>
      <c r="P2215" s="25" t="s">
        <v>1014</v>
      </c>
      <c r="Q2215" s="25" t="s">
        <v>2077</v>
      </c>
      <c r="R2215" s="25" t="s">
        <v>848</v>
      </c>
      <c r="S2215" s="3" t="s">
        <v>299</v>
      </c>
      <c r="T2215" s="42"/>
      <c r="U2215" s="25" t="s">
        <v>2789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x14ac:dyDescent="0.25">
      <c r="A2216" s="25">
        <f t="shared" si="343"/>
        <v>2212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2717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2789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x14ac:dyDescent="0.25">
      <c r="A2217" s="25">
        <f t="shared" si="343"/>
        <v>2213</v>
      </c>
      <c r="B2217" s="25" t="s">
        <v>2718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2719</v>
      </c>
      <c r="J2217" s="25">
        <v>1</v>
      </c>
      <c r="K2217" s="25">
        <v>1</v>
      </c>
      <c r="L2217" s="25">
        <f t="shared" si="346"/>
        <v>0</v>
      </c>
      <c r="M2217" s="25" t="s">
        <v>3299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2789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x14ac:dyDescent="0.25">
      <c r="A2218" s="25">
        <f t="shared" si="343"/>
        <v>2214</v>
      </c>
      <c r="B2218" s="25" t="s">
        <v>2718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2720</v>
      </c>
      <c r="J2218" s="25">
        <v>1</v>
      </c>
      <c r="K2218" s="25">
        <v>1</v>
      </c>
      <c r="L2218" s="25">
        <f t="shared" si="346"/>
        <v>0</v>
      </c>
      <c r="M2218" s="25" t="s">
        <v>2721</v>
      </c>
      <c r="N2218" s="34">
        <v>45881</v>
      </c>
      <c r="O2218" s="41">
        <v>0</v>
      </c>
      <c r="P2218" s="25" t="s">
        <v>30</v>
      </c>
      <c r="Q2218" s="25" t="s">
        <v>2077</v>
      </c>
      <c r="R2218" s="25" t="s">
        <v>637</v>
      </c>
      <c r="S2218" s="3" t="s">
        <v>299</v>
      </c>
      <c r="T2218" s="42" t="s">
        <v>2722</v>
      </c>
      <c r="U2218" s="25" t="s">
        <v>2789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x14ac:dyDescent="0.25">
      <c r="A2219" s="25">
        <f t="shared" si="343"/>
        <v>2215</v>
      </c>
      <c r="B2219" s="25" t="s">
        <v>2723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2724</v>
      </c>
      <c r="J2219" s="25">
        <v>1</v>
      </c>
      <c r="K2219" s="25">
        <v>1</v>
      </c>
      <c r="L2219" s="25">
        <f t="shared" si="346"/>
        <v>0</v>
      </c>
      <c r="M2219" s="25" t="s">
        <v>2725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2789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x14ac:dyDescent="0.25">
      <c r="A2220" s="25">
        <f t="shared" si="343"/>
        <v>2216</v>
      </c>
      <c r="B2220" s="25" t="s">
        <v>2723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2731</v>
      </c>
      <c r="I2220" s="25" t="s">
        <v>2726</v>
      </c>
      <c r="J2220" s="25">
        <v>1</v>
      </c>
      <c r="K2220" s="25">
        <v>1</v>
      </c>
      <c r="L2220" s="25">
        <f t="shared" si="346"/>
        <v>0</v>
      </c>
      <c r="M2220" s="25" t="s">
        <v>3299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2789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x14ac:dyDescent="0.25">
      <c r="A2221" s="25">
        <f t="shared" si="343"/>
        <v>2217</v>
      </c>
      <c r="B2221" s="25" t="s">
        <v>2727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2728</v>
      </c>
      <c r="I2221" s="25" t="s">
        <v>2729</v>
      </c>
      <c r="J2221" s="25">
        <v>1</v>
      </c>
      <c r="K2221" s="25">
        <v>1</v>
      </c>
      <c r="L2221" s="25">
        <f t="shared" si="346"/>
        <v>0</v>
      </c>
      <c r="M2221" s="25" t="s">
        <v>2231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2789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x14ac:dyDescent="0.25">
      <c r="A2222" s="25">
        <f t="shared" si="343"/>
        <v>2218</v>
      </c>
      <c r="B2222" s="25" t="s">
        <v>2730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2731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3299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2789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x14ac:dyDescent="0.25">
      <c r="A2223" s="25">
        <f t="shared" si="343"/>
        <v>2219</v>
      </c>
      <c r="B2223" s="25" t="s">
        <v>2730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2716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2732</v>
      </c>
      <c r="U2223" s="25" t="s">
        <v>2789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x14ac:dyDescent="0.25">
      <c r="A2224" s="25">
        <f t="shared" si="343"/>
        <v>2220</v>
      </c>
      <c r="B2224" s="25" t="s">
        <v>2733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2772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2789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x14ac:dyDescent="0.25">
      <c r="A2225" s="25">
        <f t="shared" si="343"/>
        <v>2221</v>
      </c>
      <c r="B2225" s="25" t="s">
        <v>2733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2734</v>
      </c>
      <c r="I2225" s="25" t="s">
        <v>4728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2789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x14ac:dyDescent="0.25">
      <c r="A2226" s="25">
        <f t="shared" si="343"/>
        <v>2222</v>
      </c>
      <c r="B2226" s="25" t="s">
        <v>2735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2736</v>
      </c>
      <c r="N2226" s="34">
        <v>45889</v>
      </c>
      <c r="O2226" s="41">
        <v>0</v>
      </c>
      <c r="P2226" s="25" t="s">
        <v>1014</v>
      </c>
      <c r="Q2226" s="25" t="s">
        <v>2077</v>
      </c>
      <c r="R2226" s="25" t="s">
        <v>637</v>
      </c>
      <c r="S2226" s="3" t="s">
        <v>299</v>
      </c>
      <c r="T2226" s="42"/>
      <c r="U2226" s="25" t="s">
        <v>2789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x14ac:dyDescent="0.25">
      <c r="A2227" s="25">
        <f t="shared" si="343"/>
        <v>2223</v>
      </c>
      <c r="B2227" s="25" t="s">
        <v>2735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4729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2789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x14ac:dyDescent="0.25">
      <c r="A2228" s="25">
        <f t="shared" si="343"/>
        <v>2224</v>
      </c>
      <c r="B2228" s="25" t="s">
        <v>2735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4730</v>
      </c>
      <c r="J2228" s="25">
        <v>1</v>
      </c>
      <c r="K2228" s="25">
        <v>1</v>
      </c>
      <c r="L2228" s="25">
        <f t="shared" si="346"/>
        <v>0</v>
      </c>
      <c r="M2228" s="25" t="s">
        <v>4977</v>
      </c>
      <c r="N2228" s="34">
        <v>45936</v>
      </c>
      <c r="O2228" s="41">
        <v>0</v>
      </c>
      <c r="P2228" s="25" t="s">
        <v>16</v>
      </c>
      <c r="Q2228" s="25" t="s">
        <v>2077</v>
      </c>
      <c r="R2228" s="25" t="s">
        <v>637</v>
      </c>
      <c r="S2228" s="3" t="s">
        <v>299</v>
      </c>
      <c r="T2228" s="42"/>
      <c r="U2228" s="25" t="s">
        <v>2789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x14ac:dyDescent="0.25">
      <c r="A2229" s="25">
        <f t="shared" si="343"/>
        <v>2225</v>
      </c>
      <c r="B2229" s="25" t="s">
        <v>2737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3299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2789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x14ac:dyDescent="0.25">
      <c r="A2230" s="25">
        <f t="shared" si="343"/>
        <v>2226</v>
      </c>
      <c r="B2230" s="25" t="s">
        <v>2737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4731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2789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x14ac:dyDescent="0.25">
      <c r="A2231" s="25">
        <f t="shared" si="343"/>
        <v>2227</v>
      </c>
      <c r="B2231" s="25" t="s">
        <v>2739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2740</v>
      </c>
      <c r="I2231" s="25" t="s">
        <v>4732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2030</v>
      </c>
      <c r="Q2231" s="25"/>
      <c r="R2231" s="25"/>
      <c r="S2231" s="3">
        <v>-20</v>
      </c>
      <c r="T2231" s="42"/>
      <c r="U2231" s="25" t="s">
        <v>2741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x14ac:dyDescent="0.25">
      <c r="A2232" s="25">
        <f t="shared" ref="A2232:A2295" si="357">A2231+1</f>
        <v>2228</v>
      </c>
      <c r="B2232" s="25" t="s">
        <v>2777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3313</v>
      </c>
      <c r="N2232" s="34">
        <v>45902</v>
      </c>
      <c r="O2232" s="41">
        <v>30637.5</v>
      </c>
      <c r="P2232" s="25" t="s">
        <v>254</v>
      </c>
      <c r="Q2232" s="25" t="s">
        <v>2077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x14ac:dyDescent="0.25">
      <c r="A2233" s="25">
        <f t="shared" si="357"/>
        <v>2229</v>
      </c>
      <c r="B2233" s="25" t="s">
        <v>2777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60"/>
        <v>0</v>
      </c>
      <c r="M2233" s="25" t="s">
        <v>3301</v>
      </c>
      <c r="N2233" s="34">
        <v>45901</v>
      </c>
      <c r="O2233" s="41">
        <v>0</v>
      </c>
      <c r="P2233" s="25" t="s">
        <v>2519</v>
      </c>
      <c r="Q2233" s="25" t="s">
        <v>3324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x14ac:dyDescent="0.25">
      <c r="A2234" s="25">
        <f t="shared" si="357"/>
        <v>2230</v>
      </c>
      <c r="B2234" s="25" t="s">
        <v>2777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3249</v>
      </c>
      <c r="J2234" s="25">
        <v>1</v>
      </c>
      <c r="K2234" s="25">
        <v>1</v>
      </c>
      <c r="L2234" s="25">
        <f t="shared" si="360"/>
        <v>0</v>
      </c>
      <c r="M2234" s="25" t="s">
        <v>3283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x14ac:dyDescent="0.25">
      <c r="A2235" s="25">
        <f t="shared" si="357"/>
        <v>2231</v>
      </c>
      <c r="B2235" s="25" t="s">
        <v>2777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60"/>
        <v>0</v>
      </c>
      <c r="M2235" s="25" t="s">
        <v>3313</v>
      </c>
      <c r="N2235" s="34">
        <v>45902</v>
      </c>
      <c r="O2235" s="41">
        <v>7053.75</v>
      </c>
      <c r="P2235" s="25" t="s">
        <v>254</v>
      </c>
      <c r="Q2235" s="25" t="s">
        <v>2077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x14ac:dyDescent="0.25">
      <c r="A2236" s="25">
        <f t="shared" si="357"/>
        <v>2232</v>
      </c>
      <c r="B2236" s="25" t="s">
        <v>2777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60"/>
        <v>0</v>
      </c>
      <c r="M2236" s="25" t="s">
        <v>3301</v>
      </c>
      <c r="N2236" s="34">
        <v>45901</v>
      </c>
      <c r="O2236" s="41">
        <v>0</v>
      </c>
      <c r="P2236" s="25" t="s">
        <v>2519</v>
      </c>
      <c r="Q2236" s="25" t="s">
        <v>3324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x14ac:dyDescent="0.25">
      <c r="A2237" s="25">
        <f t="shared" si="357"/>
        <v>2233</v>
      </c>
      <c r="B2237" s="25" t="s">
        <v>2777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60"/>
        <v>0</v>
      </c>
      <c r="M2237" s="25" t="s">
        <v>3313</v>
      </c>
      <c r="N2237" s="34">
        <v>45902</v>
      </c>
      <c r="O2237" s="41">
        <v>30780</v>
      </c>
      <c r="P2237" s="25" t="s">
        <v>254</v>
      </c>
      <c r="Q2237" s="25" t="s">
        <v>2077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x14ac:dyDescent="0.25">
      <c r="A2238" s="25">
        <f t="shared" si="357"/>
        <v>2234</v>
      </c>
      <c r="B2238" s="25" t="s">
        <v>2777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60"/>
        <v>0</v>
      </c>
      <c r="M2238" s="25" t="s">
        <v>3285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x14ac:dyDescent="0.25">
      <c r="A2239" s="25">
        <f t="shared" si="357"/>
        <v>2235</v>
      </c>
      <c r="B2239" s="25" t="s">
        <v>2777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2817</v>
      </c>
      <c r="J2239" s="25">
        <v>1</v>
      </c>
      <c r="K2239" s="25">
        <v>1</v>
      </c>
      <c r="L2239" s="25">
        <f t="shared" si="360"/>
        <v>0</v>
      </c>
      <c r="M2239" s="25" t="s">
        <v>3288</v>
      </c>
      <c r="N2239" s="34">
        <v>45899</v>
      </c>
      <c r="O2239" s="41">
        <v>21297</v>
      </c>
      <c r="P2239" s="25" t="s">
        <v>2051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Pune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x14ac:dyDescent="0.25">
      <c r="A2240" s="25">
        <f t="shared" si="357"/>
        <v>2236</v>
      </c>
      <c r="B2240" s="25" t="s">
        <v>2777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3250</v>
      </c>
      <c r="J2240" s="25">
        <v>1</v>
      </c>
      <c r="K2240" s="25">
        <v>1</v>
      </c>
      <c r="L2240" s="25">
        <f t="shared" si="360"/>
        <v>0</v>
      </c>
      <c r="M2240" s="25" t="s">
        <v>3301</v>
      </c>
      <c r="N2240" s="34">
        <v>45901</v>
      </c>
      <c r="O2240" s="41">
        <v>0</v>
      </c>
      <c r="P2240" s="25" t="s">
        <v>2519</v>
      </c>
      <c r="Q2240" s="25" t="s">
        <v>3324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x14ac:dyDescent="0.25">
      <c r="A2241" s="25">
        <f t="shared" si="357"/>
        <v>2237</v>
      </c>
      <c r="B2241" s="25" t="s">
        <v>2777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60"/>
        <v>0</v>
      </c>
      <c r="M2241" s="25" t="s">
        <v>3283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x14ac:dyDescent="0.25">
      <c r="A2242" s="25">
        <f t="shared" si="357"/>
        <v>2238</v>
      </c>
      <c r="B2242" s="25" t="s">
        <v>2777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3251</v>
      </c>
      <c r="J2242" s="25">
        <v>1</v>
      </c>
      <c r="K2242" s="25">
        <v>1</v>
      </c>
      <c r="L2242" s="25">
        <f t="shared" si="360"/>
        <v>0</v>
      </c>
      <c r="M2242" s="25" t="s">
        <v>3285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x14ac:dyDescent="0.25">
      <c r="A2243" s="25">
        <f t="shared" si="357"/>
        <v>2239</v>
      </c>
      <c r="B2243" s="25" t="s">
        <v>2777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60"/>
        <v>0</v>
      </c>
      <c r="M2243" s="25" t="s">
        <v>3283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x14ac:dyDescent="0.25">
      <c r="A2244" s="25">
        <f t="shared" si="357"/>
        <v>2240</v>
      </c>
      <c r="B2244" s="25" t="s">
        <v>2777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60"/>
        <v>0</v>
      </c>
      <c r="M2244" s="25" t="s">
        <v>3285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x14ac:dyDescent="0.25">
      <c r="A2245" s="25">
        <f t="shared" si="357"/>
        <v>2241</v>
      </c>
      <c r="B2245" s="25" t="s">
        <v>2777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60"/>
        <v>0</v>
      </c>
      <c r="M2245" s="25" t="s">
        <v>3313</v>
      </c>
      <c r="N2245" s="34">
        <v>45902</v>
      </c>
      <c r="O2245" s="41">
        <v>7481.25</v>
      </c>
      <c r="P2245" s="25" t="s">
        <v>254</v>
      </c>
      <c r="Q2245" s="25" t="s">
        <v>2077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x14ac:dyDescent="0.25">
      <c r="A2246" s="25">
        <f t="shared" si="357"/>
        <v>2242</v>
      </c>
      <c r="B2246" s="25" t="s">
        <v>2777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60"/>
        <v>0</v>
      </c>
      <c r="M2246" s="25" t="s">
        <v>3313</v>
      </c>
      <c r="N2246" s="34">
        <v>45902</v>
      </c>
      <c r="O2246" s="41">
        <v>31492.5</v>
      </c>
      <c r="P2246" s="25" t="s">
        <v>254</v>
      </c>
      <c r="Q2246" s="25" t="s">
        <v>2077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x14ac:dyDescent="0.25">
      <c r="A2247" s="25">
        <f t="shared" si="357"/>
        <v>2243</v>
      </c>
      <c r="B2247" s="25" t="s">
        <v>2777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3252</v>
      </c>
      <c r="J2247" s="25">
        <v>1</v>
      </c>
      <c r="K2247" s="25">
        <v>1</v>
      </c>
      <c r="L2247" s="25">
        <f t="shared" si="360"/>
        <v>0</v>
      </c>
      <c r="M2247" s="25" t="s">
        <v>3283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x14ac:dyDescent="0.25">
      <c r="A2248" s="25">
        <f t="shared" si="357"/>
        <v>2244</v>
      </c>
      <c r="B2248" s="25" t="s">
        <v>2777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3253</v>
      </c>
      <c r="J2248" s="25">
        <v>1</v>
      </c>
      <c r="K2248" s="25">
        <v>1</v>
      </c>
      <c r="L2248" s="25">
        <f t="shared" si="360"/>
        <v>0</v>
      </c>
      <c r="M2248" s="25" t="s">
        <v>3285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x14ac:dyDescent="0.25">
      <c r="A2249" s="25">
        <f t="shared" si="357"/>
        <v>2245</v>
      </c>
      <c r="B2249" s="25" t="s">
        <v>2777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3254</v>
      </c>
      <c r="J2249" s="25">
        <v>1</v>
      </c>
      <c r="K2249" s="25">
        <v>1</v>
      </c>
      <c r="L2249" s="25">
        <f t="shared" si="360"/>
        <v>0</v>
      </c>
      <c r="M2249" s="25" t="s">
        <v>3285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x14ac:dyDescent="0.25">
      <c r="A2250" s="25">
        <f t="shared" si="357"/>
        <v>2246</v>
      </c>
      <c r="B2250" s="25" t="s">
        <v>2777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60"/>
        <v>0</v>
      </c>
      <c r="M2250" s="25" t="s">
        <v>3313</v>
      </c>
      <c r="N2250" s="34">
        <v>45902</v>
      </c>
      <c r="O2250" s="41">
        <v>23441.07</v>
      </c>
      <c r="P2250" s="25" t="s">
        <v>254</v>
      </c>
      <c r="Q2250" s="25" t="s">
        <v>2077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x14ac:dyDescent="0.25">
      <c r="A2251" s="25">
        <f t="shared" si="357"/>
        <v>2247</v>
      </c>
      <c r="B2251" s="25" t="s">
        <v>2777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60"/>
        <v>0</v>
      </c>
      <c r="M2251" s="25" t="s">
        <v>3285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x14ac:dyDescent="0.25">
      <c r="A2252" s="25">
        <f t="shared" si="357"/>
        <v>2248</v>
      </c>
      <c r="B2252" s="25" t="s">
        <v>2777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3255</v>
      </c>
      <c r="J2252" s="25">
        <v>1</v>
      </c>
      <c r="K2252" s="25">
        <v>1</v>
      </c>
      <c r="L2252" s="25">
        <f t="shared" si="360"/>
        <v>0</v>
      </c>
      <c r="M2252" s="25" t="s">
        <v>3285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x14ac:dyDescent="0.25">
      <c r="A2253" s="25">
        <f t="shared" si="357"/>
        <v>2249</v>
      </c>
      <c r="B2253" s="25" t="s">
        <v>2777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60"/>
        <v>0</v>
      </c>
      <c r="M2253" s="25" t="s">
        <v>3285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x14ac:dyDescent="0.25">
      <c r="A2254" s="25">
        <f t="shared" si="357"/>
        <v>2250</v>
      </c>
      <c r="B2254" s="25" t="s">
        <v>2777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60"/>
        <v>0</v>
      </c>
      <c r="M2254" s="25" t="s">
        <v>3285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x14ac:dyDescent="0.25">
      <c r="A2255" s="25">
        <f t="shared" si="357"/>
        <v>2251</v>
      </c>
      <c r="B2255" s="25" t="s">
        <v>2777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3256</v>
      </c>
      <c r="J2255" s="25">
        <v>1</v>
      </c>
      <c r="K2255" s="25">
        <v>1</v>
      </c>
      <c r="L2255" s="25">
        <f t="shared" si="360"/>
        <v>0</v>
      </c>
      <c r="M2255" s="25" t="s">
        <v>3283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x14ac:dyDescent="0.25">
      <c r="A2256" s="25">
        <f t="shared" si="357"/>
        <v>2252</v>
      </c>
      <c r="B2256" s="25" t="s">
        <v>2777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3257</v>
      </c>
      <c r="J2256" s="25">
        <v>1</v>
      </c>
      <c r="K2256" s="25">
        <v>1</v>
      </c>
      <c r="L2256" s="25">
        <f t="shared" si="360"/>
        <v>0</v>
      </c>
      <c r="M2256" s="25" t="s">
        <v>3313</v>
      </c>
      <c r="N2256" s="34">
        <v>45902</v>
      </c>
      <c r="O2256" s="41">
        <v>24723.759999999998</v>
      </c>
      <c r="P2256" s="25" t="s">
        <v>254</v>
      </c>
      <c r="Q2256" s="25" t="s">
        <v>2077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x14ac:dyDescent="0.25">
      <c r="A2257" s="25">
        <f t="shared" si="357"/>
        <v>2253</v>
      </c>
      <c r="B2257" s="25" t="s">
        <v>2777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3258</v>
      </c>
      <c r="J2257" s="25">
        <v>1</v>
      </c>
      <c r="K2257" s="25">
        <v>1</v>
      </c>
      <c r="L2257" s="25">
        <f t="shared" si="360"/>
        <v>0</v>
      </c>
      <c r="M2257" s="25" t="s">
        <v>3285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x14ac:dyDescent="0.25">
      <c r="A2258" s="25">
        <f t="shared" si="357"/>
        <v>2254</v>
      </c>
      <c r="B2258" s="25" t="s">
        <v>2777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3259</v>
      </c>
      <c r="J2258" s="25">
        <v>1</v>
      </c>
      <c r="K2258" s="25">
        <v>1</v>
      </c>
      <c r="L2258" s="25">
        <f t="shared" si="360"/>
        <v>0</v>
      </c>
      <c r="M2258" s="25" t="s">
        <v>3313</v>
      </c>
      <c r="N2258" s="34">
        <v>45902</v>
      </c>
      <c r="O2258" s="41">
        <v>20733.75</v>
      </c>
      <c r="P2258" s="25" t="s">
        <v>254</v>
      </c>
      <c r="Q2258" s="25" t="s">
        <v>2077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x14ac:dyDescent="0.25">
      <c r="A2259" s="25">
        <f t="shared" si="357"/>
        <v>2255</v>
      </c>
      <c r="B2259" s="25" t="s">
        <v>2777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3260</v>
      </c>
      <c r="J2259" s="25">
        <v>1</v>
      </c>
      <c r="K2259" s="25">
        <v>1</v>
      </c>
      <c r="L2259" s="25">
        <f t="shared" si="360"/>
        <v>0</v>
      </c>
      <c r="M2259" s="25" t="s">
        <v>3283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x14ac:dyDescent="0.25">
      <c r="A2260" s="25">
        <f t="shared" si="357"/>
        <v>2256</v>
      </c>
      <c r="B2260" s="25" t="s">
        <v>2777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3261</v>
      </c>
      <c r="J2260" s="25">
        <v>1</v>
      </c>
      <c r="K2260" s="25">
        <v>1</v>
      </c>
      <c r="L2260" s="25">
        <f t="shared" si="360"/>
        <v>0</v>
      </c>
      <c r="M2260" s="25" t="s">
        <v>3301</v>
      </c>
      <c r="N2260" s="34">
        <v>45901</v>
      </c>
      <c r="O2260" s="41">
        <v>0</v>
      </c>
      <c r="P2260" s="25" t="s">
        <v>2519</v>
      </c>
      <c r="Q2260" s="25" t="s">
        <v>3324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x14ac:dyDescent="0.25">
      <c r="A2261" s="25">
        <f t="shared" si="357"/>
        <v>2257</v>
      </c>
      <c r="B2261" s="25" t="s">
        <v>2777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3262</v>
      </c>
      <c r="J2261" s="25">
        <v>1</v>
      </c>
      <c r="K2261" s="25">
        <v>1</v>
      </c>
      <c r="L2261" s="25">
        <f t="shared" si="360"/>
        <v>0</v>
      </c>
      <c r="M2261" s="25" t="s">
        <v>3313</v>
      </c>
      <c r="N2261" s="34">
        <v>45902</v>
      </c>
      <c r="O2261" s="41">
        <v>24723.759999999998</v>
      </c>
      <c r="P2261" s="25" t="s">
        <v>254</v>
      </c>
      <c r="Q2261" s="25" t="s">
        <v>2077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x14ac:dyDescent="0.25">
      <c r="A2262" s="25">
        <f t="shared" si="357"/>
        <v>2258</v>
      </c>
      <c r="B2262" s="25" t="s">
        <v>2777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2919</v>
      </c>
      <c r="J2262" s="25">
        <v>1</v>
      </c>
      <c r="K2262" s="25">
        <v>1</v>
      </c>
      <c r="L2262" s="25">
        <f t="shared" si="360"/>
        <v>0</v>
      </c>
      <c r="M2262" s="25" t="s">
        <v>3283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x14ac:dyDescent="0.25">
      <c r="A2263" s="25">
        <f t="shared" si="357"/>
        <v>2259</v>
      </c>
      <c r="B2263" s="25" t="s">
        <v>2777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60"/>
        <v>0</v>
      </c>
      <c r="M2263" s="25" t="s">
        <v>3313</v>
      </c>
      <c r="N2263" s="34">
        <v>45902</v>
      </c>
      <c r="O2263" s="41">
        <v>21945</v>
      </c>
      <c r="P2263" s="25" t="s">
        <v>254</v>
      </c>
      <c r="Q2263" s="25" t="s">
        <v>2077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x14ac:dyDescent="0.25">
      <c r="A2264" s="25">
        <f t="shared" si="357"/>
        <v>2260</v>
      </c>
      <c r="B2264" s="25" t="s">
        <v>2777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3263</v>
      </c>
      <c r="J2264" s="25">
        <v>1</v>
      </c>
      <c r="K2264" s="25">
        <v>1</v>
      </c>
      <c r="L2264" s="25">
        <f t="shared" si="360"/>
        <v>0</v>
      </c>
      <c r="M2264" s="25" t="s">
        <v>2783</v>
      </c>
      <c r="N2264" s="34">
        <v>45898</v>
      </c>
      <c r="O2264" s="41">
        <v>43245</v>
      </c>
      <c r="P2264" s="25" t="s">
        <v>625</v>
      </c>
      <c r="Q2264" s="25" t="s">
        <v>2077</v>
      </c>
      <c r="R2264" s="25" t="s">
        <v>637</v>
      </c>
      <c r="S2264" s="3">
        <v>4</v>
      </c>
      <c r="T2264" s="42" t="s">
        <v>2784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x14ac:dyDescent="0.25">
      <c r="A2265" s="25">
        <f t="shared" si="357"/>
        <v>2261</v>
      </c>
      <c r="B2265" s="25" t="s">
        <v>2777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2939</v>
      </c>
      <c r="J2265" s="25">
        <v>1</v>
      </c>
      <c r="K2265" s="25">
        <v>1</v>
      </c>
      <c r="L2265" s="25">
        <f t="shared" si="360"/>
        <v>0</v>
      </c>
      <c r="M2265" s="25" t="s">
        <v>3313</v>
      </c>
      <c r="N2265" s="34">
        <v>45902</v>
      </c>
      <c r="O2265" s="41">
        <v>19807.5</v>
      </c>
      <c r="P2265" s="25" t="s">
        <v>254</v>
      </c>
      <c r="Q2265" s="25" t="s">
        <v>2077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x14ac:dyDescent="0.25">
      <c r="A2266" s="25">
        <f t="shared" si="357"/>
        <v>2262</v>
      </c>
      <c r="B2266" s="25" t="s">
        <v>2777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60"/>
        <v>0</v>
      </c>
      <c r="M2266" s="25" t="s">
        <v>2781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x14ac:dyDescent="0.25">
      <c r="A2267" s="25">
        <f t="shared" si="357"/>
        <v>2263</v>
      </c>
      <c r="B2267" s="25" t="s">
        <v>2777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60"/>
        <v>0</v>
      </c>
      <c r="M2267" s="25" t="s">
        <v>3313</v>
      </c>
      <c r="N2267" s="34">
        <v>45902</v>
      </c>
      <c r="O2267" s="41">
        <v>20805</v>
      </c>
      <c r="P2267" s="25" t="s">
        <v>254</v>
      </c>
      <c r="Q2267" s="25" t="s">
        <v>2077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x14ac:dyDescent="0.25">
      <c r="A2268" s="25">
        <f t="shared" si="357"/>
        <v>2264</v>
      </c>
      <c r="B2268" s="25" t="s">
        <v>2777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3264</v>
      </c>
      <c r="J2268" s="25">
        <v>1</v>
      </c>
      <c r="K2268" s="25">
        <v>1</v>
      </c>
      <c r="L2268" s="25">
        <f t="shared" si="360"/>
        <v>0</v>
      </c>
      <c r="M2268" s="25" t="s">
        <v>3313</v>
      </c>
      <c r="N2268" s="34">
        <v>45902</v>
      </c>
      <c r="O2268" s="41">
        <v>3562.5</v>
      </c>
      <c r="P2268" s="25" t="s">
        <v>254</v>
      </c>
      <c r="Q2268" s="25" t="s">
        <v>2077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x14ac:dyDescent="0.25">
      <c r="A2269" s="25">
        <f t="shared" si="357"/>
        <v>2265</v>
      </c>
      <c r="B2269" s="25" t="s">
        <v>2777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3265</v>
      </c>
      <c r="J2269" s="25">
        <v>1</v>
      </c>
      <c r="K2269" s="25">
        <v>1</v>
      </c>
      <c r="L2269" s="25">
        <f t="shared" si="360"/>
        <v>0</v>
      </c>
      <c r="M2269" s="25" t="s">
        <v>3287</v>
      </c>
      <c r="N2269" s="34">
        <v>45899</v>
      </c>
      <c r="O2269" s="41">
        <v>10230</v>
      </c>
      <c r="P2269" s="25" t="s">
        <v>2051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Pune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x14ac:dyDescent="0.25">
      <c r="A2270" s="25">
        <f t="shared" si="357"/>
        <v>2266</v>
      </c>
      <c r="B2270" s="25" t="s">
        <v>2777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3077</v>
      </c>
      <c r="J2270" s="25">
        <v>2</v>
      </c>
      <c r="K2270" s="25">
        <v>2</v>
      </c>
      <c r="L2270" s="25">
        <f t="shared" si="360"/>
        <v>0</v>
      </c>
      <c r="M2270" s="25" t="s">
        <v>3314</v>
      </c>
      <c r="N2270" s="34">
        <v>45902</v>
      </c>
      <c r="O2270" s="41">
        <v>53633.1</v>
      </c>
      <c r="P2270" s="25" t="s">
        <v>653</v>
      </c>
      <c r="Q2270" s="25" t="s">
        <v>2077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x14ac:dyDescent="0.25">
      <c r="A2271" s="25">
        <f t="shared" si="357"/>
        <v>2267</v>
      </c>
      <c r="B2271" s="25" t="s">
        <v>2777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3266</v>
      </c>
      <c r="J2271" s="25">
        <v>1</v>
      </c>
      <c r="K2271" s="25">
        <v>1</v>
      </c>
      <c r="L2271" s="25">
        <f t="shared" si="360"/>
        <v>0</v>
      </c>
      <c r="M2271" s="25" t="s">
        <v>3313</v>
      </c>
      <c r="N2271" s="34">
        <v>45902</v>
      </c>
      <c r="O2271" s="41">
        <v>30993.75</v>
      </c>
      <c r="P2271" s="25" t="s">
        <v>254</v>
      </c>
      <c r="Q2271" s="25" t="s">
        <v>2077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x14ac:dyDescent="0.25">
      <c r="A2272" s="25">
        <f t="shared" si="357"/>
        <v>2268</v>
      </c>
      <c r="B2272" s="25" t="s">
        <v>2777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3091</v>
      </c>
      <c r="J2272" s="25">
        <v>2</v>
      </c>
      <c r="K2272" s="25">
        <v>2</v>
      </c>
      <c r="L2272" s="25">
        <f t="shared" si="360"/>
        <v>0</v>
      </c>
      <c r="M2272" s="25" t="s">
        <v>3314</v>
      </c>
      <c r="N2272" s="34">
        <v>45902</v>
      </c>
      <c r="O2272" s="41">
        <v>46165.2</v>
      </c>
      <c r="P2272" s="25" t="s">
        <v>653</v>
      </c>
      <c r="Q2272" s="25" t="s">
        <v>2077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x14ac:dyDescent="0.25">
      <c r="A2273" s="25">
        <f t="shared" si="357"/>
        <v>2269</v>
      </c>
      <c r="B2273" s="25" t="s">
        <v>2777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3267</v>
      </c>
      <c r="J2273" s="25">
        <v>1</v>
      </c>
      <c r="K2273" s="25">
        <v>1</v>
      </c>
      <c r="L2273" s="25">
        <f t="shared" si="360"/>
        <v>0</v>
      </c>
      <c r="M2273" s="25" t="s">
        <v>3529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x14ac:dyDescent="0.25">
      <c r="A2274" s="25">
        <f t="shared" si="357"/>
        <v>2270</v>
      </c>
      <c r="B2274" s="25" t="s">
        <v>2777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2854</v>
      </c>
      <c r="J2274" s="25">
        <v>1</v>
      </c>
      <c r="K2274" s="25">
        <v>1</v>
      </c>
      <c r="L2274" s="25">
        <f t="shared" si="360"/>
        <v>0</v>
      </c>
      <c r="M2274" s="25" t="s">
        <v>3313</v>
      </c>
      <c r="N2274" s="34">
        <v>45902</v>
      </c>
      <c r="O2274" s="41">
        <v>18311.25</v>
      </c>
      <c r="P2274" s="25" t="s">
        <v>254</v>
      </c>
      <c r="Q2274" s="25" t="s">
        <v>2077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x14ac:dyDescent="0.25">
      <c r="A2275" s="25">
        <f t="shared" si="357"/>
        <v>2271</v>
      </c>
      <c r="B2275" s="25" t="s">
        <v>2777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3268</v>
      </c>
      <c r="J2275" s="25">
        <v>1</v>
      </c>
      <c r="K2275" s="25">
        <v>1</v>
      </c>
      <c r="L2275" s="25">
        <f t="shared" si="360"/>
        <v>0</v>
      </c>
      <c r="M2275" s="25" t="s">
        <v>3313</v>
      </c>
      <c r="N2275" s="34">
        <v>45902</v>
      </c>
      <c r="O2275" s="41">
        <v>27217.5</v>
      </c>
      <c r="P2275" s="25" t="s">
        <v>254</v>
      </c>
      <c r="Q2275" s="25" t="s">
        <v>2077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x14ac:dyDescent="0.25">
      <c r="A2276" s="25">
        <f t="shared" si="357"/>
        <v>2272</v>
      </c>
      <c r="B2276" s="25" t="s">
        <v>2777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3269</v>
      </c>
      <c r="J2276" s="25">
        <v>1</v>
      </c>
      <c r="K2276" s="25">
        <v>1</v>
      </c>
      <c r="L2276" s="25">
        <f t="shared" si="360"/>
        <v>0</v>
      </c>
      <c r="M2276" s="25" t="s">
        <v>3313</v>
      </c>
      <c r="N2276" s="34">
        <v>45902</v>
      </c>
      <c r="O2276" s="41">
        <v>26362.5</v>
      </c>
      <c r="P2276" s="25" t="s">
        <v>254</v>
      </c>
      <c r="Q2276" s="25" t="s">
        <v>2077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x14ac:dyDescent="0.25">
      <c r="A2277" s="25">
        <f t="shared" si="357"/>
        <v>2273</v>
      </c>
      <c r="B2277" s="25" t="s">
        <v>2777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3270</v>
      </c>
      <c r="J2277" s="25">
        <v>1</v>
      </c>
      <c r="K2277" s="25">
        <v>1</v>
      </c>
      <c r="L2277" s="25">
        <f t="shared" si="360"/>
        <v>0</v>
      </c>
      <c r="M2277" s="25" t="s">
        <v>3284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x14ac:dyDescent="0.25">
      <c r="A2278" s="25">
        <f t="shared" si="357"/>
        <v>2274</v>
      </c>
      <c r="B2278" s="25" t="s">
        <v>2777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3152</v>
      </c>
      <c r="J2278" s="25">
        <v>1</v>
      </c>
      <c r="K2278" s="25">
        <v>1</v>
      </c>
      <c r="L2278" s="25">
        <f t="shared" si="360"/>
        <v>0</v>
      </c>
      <c r="M2278" s="25" t="s">
        <v>3313</v>
      </c>
      <c r="N2278" s="34">
        <v>45902</v>
      </c>
      <c r="O2278" s="41">
        <v>22800</v>
      </c>
      <c r="P2278" s="25" t="s">
        <v>254</v>
      </c>
      <c r="Q2278" s="25" t="s">
        <v>2077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x14ac:dyDescent="0.25">
      <c r="A2279" s="25">
        <f t="shared" si="357"/>
        <v>2275</v>
      </c>
      <c r="B2279" s="25" t="s">
        <v>2777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3094</v>
      </c>
      <c r="J2279" s="25">
        <v>2</v>
      </c>
      <c r="K2279" s="25">
        <v>2</v>
      </c>
      <c r="L2279" s="25">
        <f t="shared" si="360"/>
        <v>0</v>
      </c>
      <c r="M2279" s="25" t="s">
        <v>3314</v>
      </c>
      <c r="N2279" s="34">
        <v>45902</v>
      </c>
      <c r="O2279" s="41">
        <v>42997</v>
      </c>
      <c r="P2279" s="25" t="s">
        <v>653</v>
      </c>
      <c r="Q2279" s="25" t="s">
        <v>2077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x14ac:dyDescent="0.25">
      <c r="A2280" s="25">
        <f t="shared" si="357"/>
        <v>2276</v>
      </c>
      <c r="B2280" s="25" t="s">
        <v>2777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2852</v>
      </c>
      <c r="J2280" s="25">
        <v>2</v>
      </c>
      <c r="K2280" s="25">
        <v>2</v>
      </c>
      <c r="L2280" s="25">
        <f t="shared" si="360"/>
        <v>0</v>
      </c>
      <c r="M2280" s="25" t="s">
        <v>3314</v>
      </c>
      <c r="N2280" s="34">
        <v>45902</v>
      </c>
      <c r="O2280" s="41">
        <v>43675.9</v>
      </c>
      <c r="P2280" s="25" t="s">
        <v>653</v>
      </c>
      <c r="Q2280" s="25" t="s">
        <v>2077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x14ac:dyDescent="0.25">
      <c r="A2281" s="25">
        <f t="shared" si="357"/>
        <v>2277</v>
      </c>
      <c r="B2281" s="25" t="s">
        <v>2777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3271</v>
      </c>
      <c r="J2281" s="25">
        <v>1</v>
      </c>
      <c r="K2281" s="25">
        <v>1</v>
      </c>
      <c r="L2281" s="25">
        <f t="shared" si="360"/>
        <v>0</v>
      </c>
      <c r="M2281" s="25" t="s">
        <v>3283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x14ac:dyDescent="0.25">
      <c r="A2282" s="25">
        <f t="shared" si="357"/>
        <v>2278</v>
      </c>
      <c r="B2282" s="25" t="s">
        <v>2777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3222</v>
      </c>
      <c r="J2282" s="25">
        <v>1</v>
      </c>
      <c r="K2282" s="25">
        <v>1</v>
      </c>
      <c r="L2282" s="25">
        <f t="shared" si="360"/>
        <v>0</v>
      </c>
      <c r="M2282" s="25" t="s">
        <v>3289</v>
      </c>
      <c r="N2282" s="34">
        <v>45899</v>
      </c>
      <c r="O2282" s="41">
        <v>19158</v>
      </c>
      <c r="P2282" s="25" t="s">
        <v>2051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Pune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x14ac:dyDescent="0.25">
      <c r="A2283" s="25">
        <f t="shared" si="357"/>
        <v>2279</v>
      </c>
      <c r="B2283" s="25" t="s">
        <v>2777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60"/>
        <v>0</v>
      </c>
      <c r="M2283" s="25" t="s">
        <v>3313</v>
      </c>
      <c r="N2283" s="34">
        <v>45902</v>
      </c>
      <c r="O2283" s="41">
        <v>20520</v>
      </c>
      <c r="P2283" s="25" t="s">
        <v>254</v>
      </c>
      <c r="Q2283" s="25" t="s">
        <v>2077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x14ac:dyDescent="0.25">
      <c r="A2284" s="25">
        <f t="shared" si="357"/>
        <v>2280</v>
      </c>
      <c r="B2284" s="25" t="s">
        <v>2777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3272</v>
      </c>
      <c r="J2284" s="25">
        <v>1</v>
      </c>
      <c r="K2284" s="25">
        <v>1</v>
      </c>
      <c r="L2284" s="25">
        <f t="shared" si="360"/>
        <v>0</v>
      </c>
      <c r="M2284" s="25" t="s">
        <v>3313</v>
      </c>
      <c r="N2284" s="34">
        <v>45902</v>
      </c>
      <c r="O2284" s="41">
        <v>18881.25</v>
      </c>
      <c r="P2284" s="25" t="s">
        <v>254</v>
      </c>
      <c r="Q2284" s="25" t="s">
        <v>2077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x14ac:dyDescent="0.25">
      <c r="A2285" s="25">
        <f t="shared" si="357"/>
        <v>2281</v>
      </c>
      <c r="B2285" s="25" t="s">
        <v>2777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3273</v>
      </c>
      <c r="J2285" s="25">
        <v>1</v>
      </c>
      <c r="K2285" s="25">
        <v>1</v>
      </c>
      <c r="L2285" s="25">
        <f t="shared" si="360"/>
        <v>0</v>
      </c>
      <c r="M2285" s="25" t="s">
        <v>3529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x14ac:dyDescent="0.25">
      <c r="A2286" s="25">
        <f t="shared" si="357"/>
        <v>2282</v>
      </c>
      <c r="B2286" s="25" t="s">
        <v>2777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3274</v>
      </c>
      <c r="J2286" s="25">
        <v>2</v>
      </c>
      <c r="K2286" s="25">
        <v>2</v>
      </c>
      <c r="L2286" s="25">
        <f t="shared" si="360"/>
        <v>0</v>
      </c>
      <c r="M2286" s="25" t="s">
        <v>3313</v>
      </c>
      <c r="N2286" s="34">
        <v>45902</v>
      </c>
      <c r="O2286" s="41">
        <v>47737.5</v>
      </c>
      <c r="P2286" s="25" t="s">
        <v>254</v>
      </c>
      <c r="Q2286" s="25" t="s">
        <v>2077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x14ac:dyDescent="0.25">
      <c r="A2287" s="25">
        <f t="shared" si="357"/>
        <v>2283</v>
      </c>
      <c r="B2287" s="25" t="s">
        <v>2777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3101</v>
      </c>
      <c r="J2287" s="25">
        <v>1</v>
      </c>
      <c r="K2287" s="25">
        <v>1</v>
      </c>
      <c r="L2287" s="25">
        <f t="shared" si="360"/>
        <v>0</v>
      </c>
      <c r="M2287" s="25" t="s">
        <v>3529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x14ac:dyDescent="0.25">
      <c r="A2288" s="25">
        <f t="shared" si="357"/>
        <v>2284</v>
      </c>
      <c r="B2288" s="25" t="s">
        <v>2777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60"/>
        <v>0</v>
      </c>
      <c r="M2288" s="25" t="s">
        <v>2782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x14ac:dyDescent="0.25">
      <c r="A2289" s="25">
        <f t="shared" si="357"/>
        <v>2285</v>
      </c>
      <c r="B2289" s="25" t="s">
        <v>2777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60"/>
        <v>0</v>
      </c>
      <c r="M2289" s="25" t="s">
        <v>3286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x14ac:dyDescent="0.25">
      <c r="A2290" s="25">
        <f t="shared" si="357"/>
        <v>2286</v>
      </c>
      <c r="B2290" s="25" t="s">
        <v>2777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60"/>
        <v>0</v>
      </c>
      <c r="M2290" s="25" t="s">
        <v>3289</v>
      </c>
      <c r="N2290" s="34">
        <v>45899</v>
      </c>
      <c r="O2290" s="41">
        <v>2790</v>
      </c>
      <c r="P2290" s="25" t="s">
        <v>2051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Pune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x14ac:dyDescent="0.25">
      <c r="A2291" s="25">
        <f t="shared" si="357"/>
        <v>2287</v>
      </c>
      <c r="B2291" s="25" t="s">
        <v>2777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2807</v>
      </c>
      <c r="J2291" s="25">
        <v>1</v>
      </c>
      <c r="K2291" s="25">
        <v>1</v>
      </c>
      <c r="L2291" s="25">
        <f t="shared" si="360"/>
        <v>0</v>
      </c>
      <c r="M2291" s="25" t="s">
        <v>3289</v>
      </c>
      <c r="N2291" s="34">
        <v>45899</v>
      </c>
      <c r="O2291" s="41">
        <v>21297</v>
      </c>
      <c r="P2291" s="25" t="s">
        <v>2051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Pune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x14ac:dyDescent="0.25">
      <c r="A2292" s="25">
        <f t="shared" si="357"/>
        <v>2288</v>
      </c>
      <c r="B2292" s="25" t="s">
        <v>2777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60"/>
        <v>0</v>
      </c>
      <c r="M2292" s="25" t="s">
        <v>3313</v>
      </c>
      <c r="N2292" s="34">
        <v>45902</v>
      </c>
      <c r="O2292" s="41">
        <v>47737.5</v>
      </c>
      <c r="P2292" s="25" t="s">
        <v>254</v>
      </c>
      <c r="Q2292" s="25" t="s">
        <v>2077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x14ac:dyDescent="0.25">
      <c r="A2293" s="25">
        <f t="shared" si="357"/>
        <v>2289</v>
      </c>
      <c r="B2293" s="25" t="s">
        <v>2777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2898</v>
      </c>
      <c r="J2293" s="25">
        <v>1</v>
      </c>
      <c r="K2293" s="25">
        <v>1</v>
      </c>
      <c r="L2293" s="25">
        <f t="shared" si="360"/>
        <v>0</v>
      </c>
      <c r="M2293" s="25" t="s">
        <v>3292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x14ac:dyDescent="0.25">
      <c r="A2294" s="25">
        <f t="shared" si="357"/>
        <v>2290</v>
      </c>
      <c r="B2294" s="25" t="s">
        <v>2777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3196</v>
      </c>
      <c r="J2294" s="25">
        <v>1</v>
      </c>
      <c r="K2294" s="25">
        <v>1</v>
      </c>
      <c r="L2294" s="25">
        <f t="shared" si="360"/>
        <v>0</v>
      </c>
      <c r="M2294" s="25" t="s">
        <v>3289</v>
      </c>
      <c r="N2294" s="34">
        <v>45899</v>
      </c>
      <c r="O2294" s="41">
        <v>23994</v>
      </c>
      <c r="P2294" s="25" t="s">
        <v>2051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Pune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x14ac:dyDescent="0.25">
      <c r="A2295" s="25">
        <f t="shared" si="357"/>
        <v>2291</v>
      </c>
      <c r="B2295" s="25" t="s">
        <v>2777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60"/>
        <v>0</v>
      </c>
      <c r="M2295" s="25" t="s">
        <v>3313</v>
      </c>
      <c r="N2295" s="34">
        <v>45902</v>
      </c>
      <c r="O2295" s="41">
        <v>78660</v>
      </c>
      <c r="P2295" s="25" t="s">
        <v>254</v>
      </c>
      <c r="Q2295" s="25" t="s">
        <v>2077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x14ac:dyDescent="0.25">
      <c r="A2296" s="25">
        <f t="shared" ref="A2296:A2359" si="371">A2295+1</f>
        <v>2292</v>
      </c>
      <c r="B2296" s="25" t="s">
        <v>2777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3312</v>
      </c>
      <c r="N2296" s="34">
        <v>45902</v>
      </c>
      <c r="O2296" s="41">
        <v>23598</v>
      </c>
      <c r="P2296" s="25" t="s">
        <v>254</v>
      </c>
      <c r="Q2296" s="25" t="s">
        <v>2077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x14ac:dyDescent="0.25">
      <c r="A2297" s="25">
        <f t="shared" si="371"/>
        <v>2293</v>
      </c>
      <c r="B2297" s="25" t="s">
        <v>2777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3275</v>
      </c>
      <c r="J2297" s="25">
        <v>2</v>
      </c>
      <c r="K2297" s="25">
        <v>2</v>
      </c>
      <c r="L2297" s="25">
        <f t="shared" si="374"/>
        <v>0</v>
      </c>
      <c r="M2297" s="25" t="s">
        <v>3301</v>
      </c>
      <c r="N2297" s="34">
        <v>45901</v>
      </c>
      <c r="O2297" s="41">
        <v>0</v>
      </c>
      <c r="P2297" s="25" t="s">
        <v>2519</v>
      </c>
      <c r="Q2297" s="25" t="s">
        <v>3324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x14ac:dyDescent="0.25">
      <c r="A2298" s="25">
        <f t="shared" si="371"/>
        <v>2294</v>
      </c>
      <c r="B2298" s="25" t="s">
        <v>2777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3276</v>
      </c>
      <c r="J2298" s="25">
        <v>1</v>
      </c>
      <c r="K2298" s="25">
        <v>1</v>
      </c>
      <c r="L2298" s="25">
        <f t="shared" si="374"/>
        <v>0</v>
      </c>
      <c r="M2298" s="25" t="s">
        <v>3313</v>
      </c>
      <c r="N2298" s="34">
        <v>45902</v>
      </c>
      <c r="O2298" s="41">
        <v>61132.5</v>
      </c>
      <c r="P2298" s="25" t="s">
        <v>254</v>
      </c>
      <c r="Q2298" s="25" t="s">
        <v>2077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x14ac:dyDescent="0.25">
      <c r="A2299" s="25">
        <f t="shared" si="371"/>
        <v>2295</v>
      </c>
      <c r="B2299" s="25" t="s">
        <v>2777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3277</v>
      </c>
      <c r="J2299" s="25">
        <v>1</v>
      </c>
      <c r="K2299" s="25">
        <v>1</v>
      </c>
      <c r="L2299" s="25">
        <f t="shared" si="374"/>
        <v>0</v>
      </c>
      <c r="M2299" s="25" t="s">
        <v>3313</v>
      </c>
      <c r="N2299" s="34">
        <v>45902</v>
      </c>
      <c r="O2299" s="41">
        <v>20235</v>
      </c>
      <c r="P2299" s="25" t="s">
        <v>254</v>
      </c>
      <c r="Q2299" s="25" t="s">
        <v>2077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x14ac:dyDescent="0.25">
      <c r="A2300" s="25">
        <f t="shared" si="371"/>
        <v>2296</v>
      </c>
      <c r="B2300" s="25" t="s">
        <v>2777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4"/>
        <v>0</v>
      </c>
      <c r="M2300" s="25" t="s">
        <v>3313</v>
      </c>
      <c r="N2300" s="34">
        <v>45902</v>
      </c>
      <c r="O2300" s="41">
        <v>27217.5</v>
      </c>
      <c r="P2300" s="25" t="s">
        <v>254</v>
      </c>
      <c r="Q2300" s="25" t="s">
        <v>2077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x14ac:dyDescent="0.25">
      <c r="A2301" s="25">
        <f t="shared" si="371"/>
        <v>2297</v>
      </c>
      <c r="B2301" s="25" t="s">
        <v>2777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4"/>
        <v>0</v>
      </c>
      <c r="M2301" s="25" t="s">
        <v>3313</v>
      </c>
      <c r="N2301" s="34">
        <v>45902</v>
      </c>
      <c r="O2301" s="41">
        <v>34770</v>
      </c>
      <c r="P2301" s="25" t="s">
        <v>254</v>
      </c>
      <c r="Q2301" s="25" t="s">
        <v>2077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x14ac:dyDescent="0.25">
      <c r="A2302" s="25">
        <f t="shared" si="371"/>
        <v>2298</v>
      </c>
      <c r="B2302" s="25" t="s">
        <v>2777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4"/>
        <v>0</v>
      </c>
      <c r="M2302" s="25" t="s">
        <v>3313</v>
      </c>
      <c r="N2302" s="34">
        <v>45902</v>
      </c>
      <c r="O2302" s="41">
        <v>40755</v>
      </c>
      <c r="P2302" s="25" t="s">
        <v>254</v>
      </c>
      <c r="Q2302" s="25" t="s">
        <v>2077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x14ac:dyDescent="0.25">
      <c r="A2303" s="25">
        <f t="shared" si="371"/>
        <v>2299</v>
      </c>
      <c r="B2303" s="25" t="s">
        <v>2777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2999</v>
      </c>
      <c r="J2303" s="25">
        <v>1</v>
      </c>
      <c r="K2303" s="25">
        <v>1</v>
      </c>
      <c r="L2303" s="25">
        <f t="shared" si="374"/>
        <v>0</v>
      </c>
      <c r="M2303" s="25" t="s">
        <v>3313</v>
      </c>
      <c r="N2303" s="34">
        <v>45902</v>
      </c>
      <c r="O2303" s="41">
        <v>14677.5</v>
      </c>
      <c r="P2303" s="25" t="s">
        <v>254</v>
      </c>
      <c r="Q2303" s="25" t="s">
        <v>2077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x14ac:dyDescent="0.25">
      <c r="A2304" s="25">
        <f t="shared" si="371"/>
        <v>2300</v>
      </c>
      <c r="B2304" s="25" t="s">
        <v>2777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3052</v>
      </c>
      <c r="J2304" s="25">
        <v>1</v>
      </c>
      <c r="K2304" s="25">
        <v>1</v>
      </c>
      <c r="L2304" s="25">
        <f t="shared" si="374"/>
        <v>0</v>
      </c>
      <c r="M2304" s="25" t="s">
        <v>3361</v>
      </c>
      <c r="N2304" s="34">
        <v>45905</v>
      </c>
      <c r="O2304" s="41">
        <v>33363.75</v>
      </c>
      <c r="P2304" s="25" t="s">
        <v>902</v>
      </c>
      <c r="Q2304" s="25" t="s">
        <v>2077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x14ac:dyDescent="0.25">
      <c r="A2305" s="25">
        <f t="shared" si="371"/>
        <v>2301</v>
      </c>
      <c r="B2305" s="25" t="s">
        <v>2777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3278</v>
      </c>
      <c r="J2305" s="25">
        <v>1</v>
      </c>
      <c r="K2305" s="25">
        <v>1</v>
      </c>
      <c r="L2305" s="25">
        <f t="shared" si="374"/>
        <v>0</v>
      </c>
      <c r="M2305" s="25" t="s">
        <v>3312</v>
      </c>
      <c r="N2305" s="34">
        <v>45902</v>
      </c>
      <c r="O2305" s="41">
        <v>33858</v>
      </c>
      <c r="P2305" s="25" t="s">
        <v>254</v>
      </c>
      <c r="Q2305" s="25" t="s">
        <v>2077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x14ac:dyDescent="0.25">
      <c r="A2306" s="25">
        <f t="shared" si="371"/>
        <v>2302</v>
      </c>
      <c r="B2306" s="25" t="s">
        <v>2777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3278</v>
      </c>
      <c r="J2306" s="25">
        <v>1</v>
      </c>
      <c r="K2306" s="25">
        <v>1</v>
      </c>
      <c r="L2306" s="25">
        <f t="shared" si="374"/>
        <v>0</v>
      </c>
      <c r="M2306" s="25" t="s">
        <v>3313</v>
      </c>
      <c r="N2306" s="34">
        <v>45902</v>
      </c>
      <c r="O2306" s="41">
        <v>28215</v>
      </c>
      <c r="P2306" s="25" t="s">
        <v>254</v>
      </c>
      <c r="Q2306" s="25" t="s">
        <v>2077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x14ac:dyDescent="0.25">
      <c r="A2307" s="25">
        <f t="shared" si="371"/>
        <v>2303</v>
      </c>
      <c r="B2307" s="25" t="s">
        <v>2777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3279</v>
      </c>
      <c r="J2307" s="25">
        <v>1</v>
      </c>
      <c r="K2307" s="25">
        <v>1</v>
      </c>
      <c r="L2307" s="25">
        <f t="shared" si="374"/>
        <v>0</v>
      </c>
      <c r="M2307" s="25" t="s">
        <v>3313</v>
      </c>
      <c r="N2307" s="34">
        <v>45902</v>
      </c>
      <c r="O2307" s="41">
        <v>7980</v>
      </c>
      <c r="P2307" s="25" t="s">
        <v>254</v>
      </c>
      <c r="Q2307" s="25" t="s">
        <v>2077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x14ac:dyDescent="0.25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2792</v>
      </c>
      <c r="I2308" s="25" t="s">
        <v>4148</v>
      </c>
      <c r="J2308" s="25">
        <v>4</v>
      </c>
      <c r="K2308" s="25">
        <v>4</v>
      </c>
      <c r="L2308" s="25">
        <f t="shared" si="374"/>
        <v>0</v>
      </c>
      <c r="M2308" s="25" t="s">
        <v>3315</v>
      </c>
      <c r="N2308" s="34">
        <v>45902</v>
      </c>
      <c r="O2308" s="41">
        <v>84000</v>
      </c>
      <c r="P2308" s="25" t="s">
        <v>16</v>
      </c>
      <c r="Q2308" s="25" t="s">
        <v>2077</v>
      </c>
      <c r="R2308" s="25" t="s">
        <v>637</v>
      </c>
      <c r="S2308" s="3">
        <v>-20</v>
      </c>
      <c r="T2308" s="42"/>
      <c r="U2308" s="25" t="s">
        <v>2032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x14ac:dyDescent="0.25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3527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2793</v>
      </c>
      <c r="T2309" s="42"/>
      <c r="U2309" s="25" t="s">
        <v>2032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x14ac:dyDescent="0.25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3294</v>
      </c>
      <c r="I2310" s="25" t="s">
        <v>4384</v>
      </c>
      <c r="J2310" s="25">
        <v>1</v>
      </c>
      <c r="K2310" s="25">
        <v>1</v>
      </c>
      <c r="L2310" s="25">
        <f t="shared" si="374"/>
        <v>0</v>
      </c>
      <c r="M2310" s="25" t="s">
        <v>3316</v>
      </c>
      <c r="N2310" s="34">
        <v>45902</v>
      </c>
      <c r="O2310" s="41">
        <v>12642</v>
      </c>
      <c r="P2310" s="25" t="s">
        <v>2075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x14ac:dyDescent="0.25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434</v>
      </c>
      <c r="I2311" s="25" t="s">
        <v>4385</v>
      </c>
      <c r="J2311" s="25">
        <v>1</v>
      </c>
      <c r="K2311" s="25">
        <v>1</v>
      </c>
      <c r="L2311" s="25">
        <f t="shared" si="374"/>
        <v>0</v>
      </c>
      <c r="M2311" s="25" t="s">
        <v>3317</v>
      </c>
      <c r="N2311" s="34">
        <v>45902</v>
      </c>
      <c r="O2311" s="41">
        <v>17272.5</v>
      </c>
      <c r="P2311" s="25" t="s">
        <v>3295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x14ac:dyDescent="0.25">
      <c r="A2312" s="25">
        <f t="shared" si="371"/>
        <v>2308</v>
      </c>
      <c r="B2312" s="49" t="s">
        <v>3456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3457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3458</v>
      </c>
      <c r="N2312" s="34">
        <v>45911</v>
      </c>
      <c r="O2312" s="41">
        <v>126000</v>
      </c>
      <c r="P2312" s="25" t="s">
        <v>2590</v>
      </c>
      <c r="Q2312" s="25" t="s">
        <v>2077</v>
      </c>
      <c r="R2312" s="25" t="s">
        <v>637</v>
      </c>
      <c r="S2312" s="3" t="s">
        <v>299</v>
      </c>
      <c r="T2312" s="42" t="s">
        <v>3459</v>
      </c>
      <c r="U2312" s="25" t="s">
        <v>2091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x14ac:dyDescent="0.25">
      <c r="A2313" s="25">
        <f t="shared" si="371"/>
        <v>2309</v>
      </c>
      <c r="B2313" s="25" t="s">
        <v>3304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3305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3325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x14ac:dyDescent="0.25">
      <c r="A2314" s="25">
        <f t="shared" si="371"/>
        <v>2310</v>
      </c>
      <c r="B2314" s="25" t="s">
        <v>3304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3306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3331</v>
      </c>
      <c r="N2314" s="34">
        <v>45903</v>
      </c>
      <c r="O2314" s="41">
        <v>15362.75</v>
      </c>
      <c r="P2314" s="25" t="s">
        <v>254</v>
      </c>
      <c r="Q2314" s="25" t="s">
        <v>2077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x14ac:dyDescent="0.25">
      <c r="A2315" s="25">
        <f t="shared" si="371"/>
        <v>2311</v>
      </c>
      <c r="B2315" s="25" t="s">
        <v>3304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3307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3331</v>
      </c>
      <c r="N2315" s="34">
        <v>45903</v>
      </c>
      <c r="O2315" s="41">
        <v>18190.25</v>
      </c>
      <c r="P2315" s="25" t="s">
        <v>254</v>
      </c>
      <c r="Q2315" s="25" t="s">
        <v>2077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x14ac:dyDescent="0.25">
      <c r="A2316" s="25">
        <f t="shared" si="371"/>
        <v>2312</v>
      </c>
      <c r="B2316" s="25" t="s">
        <v>3308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3309</v>
      </c>
      <c r="I2316" s="25" t="s">
        <v>4149</v>
      </c>
      <c r="J2316" s="25">
        <v>3</v>
      </c>
      <c r="K2316" s="25">
        <v>3</v>
      </c>
      <c r="L2316" s="25">
        <f t="shared" si="374"/>
        <v>0</v>
      </c>
      <c r="M2316" s="25" t="s">
        <v>3422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3562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x14ac:dyDescent="0.25">
      <c r="A2317" s="25">
        <f t="shared" si="371"/>
        <v>2313</v>
      </c>
      <c r="B2317" s="25" t="s">
        <v>3310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3311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3332</v>
      </c>
      <c r="N2317" s="34">
        <v>45903</v>
      </c>
      <c r="O2317" s="41">
        <v>129303.75</v>
      </c>
      <c r="P2317" s="25" t="s">
        <v>42</v>
      </c>
      <c r="Q2317" s="25" t="s">
        <v>2077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x14ac:dyDescent="0.25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2353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3414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2535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x14ac:dyDescent="0.25">
      <c r="A2319" s="25">
        <f t="shared" si="371"/>
        <v>2315</v>
      </c>
      <c r="B2319" s="25" t="s">
        <v>3320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3321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3335</v>
      </c>
      <c r="N2319" s="34">
        <v>45903</v>
      </c>
      <c r="O2319" s="41">
        <v>0</v>
      </c>
      <c r="P2319" s="25" t="s">
        <v>30</v>
      </c>
      <c r="Q2319" s="25" t="s">
        <v>2077</v>
      </c>
      <c r="R2319" s="25" t="s">
        <v>848</v>
      </c>
      <c r="S2319" s="3"/>
      <c r="T2319" s="42"/>
      <c r="U2319" s="25" t="s">
        <v>3322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x14ac:dyDescent="0.25">
      <c r="A2320" s="25">
        <f t="shared" si="371"/>
        <v>2316</v>
      </c>
      <c r="B2320" s="25" t="s">
        <v>3323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2750</v>
      </c>
      <c r="I2320" s="25" t="s">
        <v>4150</v>
      </c>
      <c r="J2320" s="25">
        <v>1</v>
      </c>
      <c r="K2320" s="25">
        <v>1</v>
      </c>
      <c r="L2320" s="25">
        <f t="shared" si="374"/>
        <v>0</v>
      </c>
      <c r="M2320" s="25" t="s">
        <v>3328</v>
      </c>
      <c r="N2320" s="34">
        <v>45903</v>
      </c>
      <c r="O2320" s="41">
        <v>43120.5</v>
      </c>
      <c r="P2320" s="25" t="s">
        <v>254</v>
      </c>
      <c r="Q2320" s="25" t="s">
        <v>2077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x14ac:dyDescent="0.25">
      <c r="A2321" s="25">
        <f t="shared" si="371"/>
        <v>2317</v>
      </c>
      <c r="B2321" s="25" t="s">
        <v>3323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340</v>
      </c>
      <c r="I2321" s="25" t="s">
        <v>4151</v>
      </c>
      <c r="J2321" s="25">
        <v>1</v>
      </c>
      <c r="K2321" s="25">
        <v>1</v>
      </c>
      <c r="L2321" s="25">
        <f t="shared" si="374"/>
        <v>0</v>
      </c>
      <c r="M2321" s="25" t="s">
        <v>3328</v>
      </c>
      <c r="N2321" s="34">
        <v>45903</v>
      </c>
      <c r="O2321" s="41">
        <v>50872.5</v>
      </c>
      <c r="P2321" s="25" t="s">
        <v>254</v>
      </c>
      <c r="Q2321" s="25" t="s">
        <v>2077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x14ac:dyDescent="0.25">
      <c r="A2322" s="25">
        <f t="shared" si="371"/>
        <v>2318</v>
      </c>
      <c r="B2322" s="25" t="s">
        <v>3323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2751</v>
      </c>
      <c r="I2322" s="25" t="s">
        <v>4152</v>
      </c>
      <c r="J2322" s="25">
        <v>1</v>
      </c>
      <c r="K2322" s="25">
        <v>1</v>
      </c>
      <c r="L2322" s="25">
        <f t="shared" si="374"/>
        <v>0</v>
      </c>
      <c r="M2322" s="25" t="s">
        <v>3329</v>
      </c>
      <c r="N2322" s="34">
        <v>45903</v>
      </c>
      <c r="O2322" s="41">
        <v>43120.5</v>
      </c>
      <c r="P2322" s="25" t="s">
        <v>254</v>
      </c>
      <c r="Q2322" s="25" t="s">
        <v>2077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x14ac:dyDescent="0.25">
      <c r="A2323" s="25">
        <f t="shared" si="371"/>
        <v>2319</v>
      </c>
      <c r="B2323" s="25" t="s">
        <v>3323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2752</v>
      </c>
      <c r="I2323" s="25" t="s">
        <v>4153</v>
      </c>
      <c r="J2323" s="25">
        <v>1</v>
      </c>
      <c r="K2323" s="25">
        <v>1</v>
      </c>
      <c r="L2323" s="25">
        <f t="shared" si="374"/>
        <v>0</v>
      </c>
      <c r="M2323" s="25" t="s">
        <v>3369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x14ac:dyDescent="0.25">
      <c r="A2324" s="25">
        <f t="shared" si="371"/>
        <v>2320</v>
      </c>
      <c r="B2324" s="25" t="s">
        <v>3323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2753</v>
      </c>
      <c r="I2324" s="25" t="s">
        <v>4154</v>
      </c>
      <c r="J2324" s="25">
        <v>1</v>
      </c>
      <c r="K2324" s="25">
        <v>1</v>
      </c>
      <c r="L2324" s="25">
        <f t="shared" si="374"/>
        <v>0</v>
      </c>
      <c r="M2324" s="25" t="s">
        <v>3409</v>
      </c>
      <c r="N2324" s="34">
        <v>45908</v>
      </c>
      <c r="O2324" s="41">
        <v>12164.99</v>
      </c>
      <c r="P2324" s="25" t="s">
        <v>2519</v>
      </c>
      <c r="Q2324" s="25" t="s">
        <v>3401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x14ac:dyDescent="0.25">
      <c r="A2325" s="25">
        <f t="shared" si="371"/>
        <v>2321</v>
      </c>
      <c r="B2325" s="25" t="s">
        <v>3323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2754</v>
      </c>
      <c r="I2325" s="25" t="s">
        <v>4154</v>
      </c>
      <c r="J2325" s="25">
        <v>1</v>
      </c>
      <c r="K2325" s="25">
        <v>1</v>
      </c>
      <c r="L2325" s="25">
        <f t="shared" si="374"/>
        <v>0</v>
      </c>
      <c r="M2325" s="25" t="s">
        <v>3409</v>
      </c>
      <c r="N2325" s="34">
        <v>45908</v>
      </c>
      <c r="O2325" s="41">
        <v>12164.99</v>
      </c>
      <c r="P2325" s="25" t="s">
        <v>2519</v>
      </c>
      <c r="Q2325" s="25" t="s">
        <v>3401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x14ac:dyDescent="0.25">
      <c r="A2326" s="25">
        <f t="shared" si="371"/>
        <v>2322</v>
      </c>
      <c r="B2326" s="25" t="s">
        <v>3323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2755</v>
      </c>
      <c r="I2326" s="25" t="s">
        <v>4155</v>
      </c>
      <c r="J2326" s="25">
        <v>1</v>
      </c>
      <c r="K2326" s="25">
        <v>1</v>
      </c>
      <c r="L2326" s="25">
        <f t="shared" si="374"/>
        <v>0</v>
      </c>
      <c r="M2326" s="25" t="s">
        <v>3409</v>
      </c>
      <c r="N2326" s="34">
        <v>45908</v>
      </c>
      <c r="O2326" s="41">
        <v>43120.5</v>
      </c>
      <c r="P2326" s="25" t="s">
        <v>2519</v>
      </c>
      <c r="Q2326" s="25" t="s">
        <v>3401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x14ac:dyDescent="0.25">
      <c r="A2327" s="25">
        <f t="shared" si="371"/>
        <v>2323</v>
      </c>
      <c r="B2327" s="25" t="s">
        <v>3323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2756</v>
      </c>
      <c r="I2327" s="25" t="s">
        <v>4156</v>
      </c>
      <c r="J2327" s="25">
        <v>1</v>
      </c>
      <c r="K2327" s="25">
        <v>1</v>
      </c>
      <c r="L2327" s="25">
        <f t="shared" si="374"/>
        <v>0</v>
      </c>
      <c r="M2327" s="25" t="s">
        <v>3409</v>
      </c>
      <c r="N2327" s="34">
        <v>45908</v>
      </c>
      <c r="O2327" s="41">
        <v>34947.79</v>
      </c>
      <c r="P2327" s="25" t="s">
        <v>2519</v>
      </c>
      <c r="Q2327" s="25" t="s">
        <v>3401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x14ac:dyDescent="0.25">
      <c r="A2328" s="25">
        <f t="shared" si="371"/>
        <v>2324</v>
      </c>
      <c r="B2328" s="25" t="s">
        <v>3323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2757</v>
      </c>
      <c r="I2328" s="25" t="s">
        <v>4157</v>
      </c>
      <c r="J2328" s="25">
        <v>1</v>
      </c>
      <c r="K2328" s="25">
        <v>1</v>
      </c>
      <c r="L2328" s="25">
        <f t="shared" si="374"/>
        <v>0</v>
      </c>
      <c r="M2328" s="25" t="s">
        <v>3409</v>
      </c>
      <c r="N2328" s="34">
        <v>45908</v>
      </c>
      <c r="O2328" s="41">
        <v>12164.99</v>
      </c>
      <c r="P2328" s="25" t="s">
        <v>2519</v>
      </c>
      <c r="Q2328" s="25" t="s">
        <v>3401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x14ac:dyDescent="0.25">
      <c r="A2329" s="25">
        <f t="shared" si="371"/>
        <v>2325</v>
      </c>
      <c r="B2329" s="25" t="s">
        <v>3323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2758</v>
      </c>
      <c r="I2329" s="25" t="s">
        <v>4158</v>
      </c>
      <c r="J2329" s="25">
        <v>1</v>
      </c>
      <c r="K2329" s="25">
        <v>1</v>
      </c>
      <c r="L2329" s="25">
        <f t="shared" si="374"/>
        <v>0</v>
      </c>
      <c r="M2329" s="25" t="s">
        <v>3551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x14ac:dyDescent="0.25">
      <c r="A2330" s="25">
        <f t="shared" si="371"/>
        <v>2326</v>
      </c>
      <c r="B2330" s="25" t="s">
        <v>3323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2759</v>
      </c>
      <c r="I2330" s="25" t="s">
        <v>4159</v>
      </c>
      <c r="J2330" s="25">
        <v>2</v>
      </c>
      <c r="K2330" s="25">
        <v>2</v>
      </c>
      <c r="L2330" s="25">
        <f t="shared" si="374"/>
        <v>0</v>
      </c>
      <c r="M2330" s="25" t="s">
        <v>3327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x14ac:dyDescent="0.25">
      <c r="A2331" s="25">
        <f t="shared" si="371"/>
        <v>2327</v>
      </c>
      <c r="B2331" s="25" t="s">
        <v>3323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2760</v>
      </c>
      <c r="I2331" s="25" t="s">
        <v>4160</v>
      </c>
      <c r="J2331" s="25">
        <v>1</v>
      </c>
      <c r="K2331" s="25">
        <v>1</v>
      </c>
      <c r="L2331" s="25">
        <f t="shared" si="374"/>
        <v>0</v>
      </c>
      <c r="M2331" s="25" t="s">
        <v>3345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x14ac:dyDescent="0.25">
      <c r="A2332" s="25">
        <f t="shared" si="371"/>
        <v>2328</v>
      </c>
      <c r="B2332" s="25" t="s">
        <v>3323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2259</v>
      </c>
      <c r="I2332" s="25" t="s">
        <v>4144</v>
      </c>
      <c r="J2332" s="25">
        <v>1</v>
      </c>
      <c r="K2332" s="25">
        <v>1</v>
      </c>
      <c r="L2332" s="25">
        <f t="shared" si="374"/>
        <v>0</v>
      </c>
      <c r="M2332" s="25" t="s">
        <v>3345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x14ac:dyDescent="0.25">
      <c r="A2333" s="25">
        <f t="shared" si="371"/>
        <v>2329</v>
      </c>
      <c r="B2333" s="25" t="s">
        <v>3323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2761</v>
      </c>
      <c r="I2333" s="25" t="s">
        <v>4144</v>
      </c>
      <c r="J2333" s="25">
        <v>2</v>
      </c>
      <c r="K2333" s="25">
        <v>2</v>
      </c>
      <c r="L2333" s="25">
        <f t="shared" si="374"/>
        <v>0</v>
      </c>
      <c r="M2333" s="25" t="s">
        <v>3561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3563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x14ac:dyDescent="0.25">
      <c r="A2334" s="25">
        <f t="shared" si="371"/>
        <v>2330</v>
      </c>
      <c r="B2334" s="25" t="s">
        <v>3323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2762</v>
      </c>
      <c r="I2334" s="25" t="s">
        <v>4161</v>
      </c>
      <c r="J2334" s="25">
        <v>1</v>
      </c>
      <c r="K2334" s="25">
        <v>1</v>
      </c>
      <c r="L2334" s="25">
        <f t="shared" si="374"/>
        <v>0</v>
      </c>
      <c r="M2334" s="25" t="s">
        <v>3561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3563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x14ac:dyDescent="0.25">
      <c r="A2335" s="25">
        <f t="shared" si="371"/>
        <v>2331</v>
      </c>
      <c r="B2335" s="25" t="s">
        <v>3323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2763</v>
      </c>
      <c r="I2335" s="25" t="s">
        <v>4162</v>
      </c>
      <c r="J2335" s="25">
        <v>1</v>
      </c>
      <c r="K2335" s="25">
        <v>1</v>
      </c>
      <c r="L2335" s="25">
        <f t="shared" si="374"/>
        <v>0</v>
      </c>
      <c r="M2335" s="25" t="s">
        <v>3413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x14ac:dyDescent="0.25">
      <c r="A2336" s="25">
        <f t="shared" si="371"/>
        <v>2332</v>
      </c>
      <c r="B2336" s="25" t="s">
        <v>3323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2764</v>
      </c>
      <c r="I2336" s="25" t="s">
        <v>4163</v>
      </c>
      <c r="J2336" s="25">
        <v>1</v>
      </c>
      <c r="K2336" s="25">
        <v>1</v>
      </c>
      <c r="L2336" s="25">
        <f t="shared" si="374"/>
        <v>0</v>
      </c>
      <c r="M2336" s="25" t="s">
        <v>3413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x14ac:dyDescent="0.25">
      <c r="A2337" s="25">
        <f t="shared" si="371"/>
        <v>2333</v>
      </c>
      <c r="B2337" s="25" t="s">
        <v>3323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755</v>
      </c>
      <c r="I2337" s="25" t="s">
        <v>4142</v>
      </c>
      <c r="J2337" s="25">
        <v>1</v>
      </c>
      <c r="K2337" s="25">
        <v>1</v>
      </c>
      <c r="L2337" s="25">
        <f t="shared" si="374"/>
        <v>0</v>
      </c>
      <c r="M2337" s="25" t="s">
        <v>3413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x14ac:dyDescent="0.25">
      <c r="A2338" s="25">
        <f t="shared" si="371"/>
        <v>2334</v>
      </c>
      <c r="B2338" s="25" t="s">
        <v>3323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752</v>
      </c>
      <c r="I2338" s="25" t="s">
        <v>4141</v>
      </c>
      <c r="J2338" s="25">
        <v>1</v>
      </c>
      <c r="K2338" s="25">
        <v>1</v>
      </c>
      <c r="L2338" s="25">
        <f t="shared" si="374"/>
        <v>0</v>
      </c>
      <c r="M2338" s="25" t="s">
        <v>3413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x14ac:dyDescent="0.25">
      <c r="A2339" s="25">
        <f t="shared" si="371"/>
        <v>2335</v>
      </c>
      <c r="B2339" s="25" t="s">
        <v>3323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2765</v>
      </c>
      <c r="I2339" s="25" t="s">
        <v>4162</v>
      </c>
      <c r="J2339" s="25">
        <v>1</v>
      </c>
      <c r="K2339" s="25">
        <v>1</v>
      </c>
      <c r="L2339" s="25">
        <f t="shared" si="374"/>
        <v>0</v>
      </c>
      <c r="M2339" s="25" t="s">
        <v>3413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x14ac:dyDescent="0.25">
      <c r="A2340" s="25">
        <f t="shared" si="371"/>
        <v>2336</v>
      </c>
      <c r="B2340" s="25" t="s">
        <v>3323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2766</v>
      </c>
      <c r="I2340" s="25" t="s">
        <v>4163</v>
      </c>
      <c r="J2340" s="25">
        <v>1</v>
      </c>
      <c r="K2340" s="25">
        <v>1</v>
      </c>
      <c r="L2340" s="25">
        <f t="shared" si="374"/>
        <v>0</v>
      </c>
      <c r="M2340" s="25" t="s">
        <v>3413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x14ac:dyDescent="0.25">
      <c r="A2341" s="25">
        <f t="shared" si="371"/>
        <v>2337</v>
      </c>
      <c r="B2341" s="25" t="s">
        <v>3323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2767</v>
      </c>
      <c r="I2341" s="25" t="s">
        <v>4164</v>
      </c>
      <c r="J2341" s="25">
        <v>1</v>
      </c>
      <c r="K2341" s="25">
        <v>1</v>
      </c>
      <c r="L2341" s="25">
        <f t="shared" si="374"/>
        <v>0</v>
      </c>
      <c r="M2341" s="25" t="s">
        <v>3360</v>
      </c>
      <c r="N2341" s="34">
        <v>45904</v>
      </c>
      <c r="O2341" s="41">
        <v>0</v>
      </c>
      <c r="P2341" s="25" t="s">
        <v>2747</v>
      </c>
      <c r="Q2341" s="25" t="s">
        <v>1130</v>
      </c>
      <c r="R2341" s="25" t="s">
        <v>1130</v>
      </c>
      <c r="S2341" s="3">
        <v>-20</v>
      </c>
      <c r="T2341" s="42" t="s">
        <v>3349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x14ac:dyDescent="0.25">
      <c r="A2342" s="25">
        <f t="shared" si="371"/>
        <v>2338</v>
      </c>
      <c r="B2342" s="25" t="s">
        <v>3323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2768</v>
      </c>
      <c r="I2342" s="25" t="s">
        <v>4165</v>
      </c>
      <c r="J2342" s="25">
        <v>1</v>
      </c>
      <c r="K2342" s="25">
        <v>1</v>
      </c>
      <c r="L2342" s="25">
        <f t="shared" si="374"/>
        <v>0</v>
      </c>
      <c r="M2342" s="25" t="s">
        <v>3330</v>
      </c>
      <c r="N2342" s="34">
        <v>45903</v>
      </c>
      <c r="O2342" s="41">
        <v>34456.25</v>
      </c>
      <c r="P2342" s="25" t="s">
        <v>254</v>
      </c>
      <c r="Q2342" s="25" t="s">
        <v>2077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x14ac:dyDescent="0.25">
      <c r="A2343" s="25">
        <f t="shared" si="371"/>
        <v>2339</v>
      </c>
      <c r="B2343" s="25" t="s">
        <v>3323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2769</v>
      </c>
      <c r="I2343" s="25" t="s">
        <v>4166</v>
      </c>
      <c r="J2343" s="25">
        <v>1</v>
      </c>
      <c r="K2343" s="25">
        <v>1</v>
      </c>
      <c r="L2343" s="25">
        <f t="shared" si="374"/>
        <v>0</v>
      </c>
      <c r="M2343" s="25" t="s">
        <v>3326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x14ac:dyDescent="0.25">
      <c r="A2344" s="25">
        <f t="shared" si="371"/>
        <v>2340</v>
      </c>
      <c r="B2344" s="25" t="s">
        <v>3323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2770</v>
      </c>
      <c r="I2344" s="25" t="s">
        <v>4680</v>
      </c>
      <c r="J2344" s="25">
        <v>1</v>
      </c>
      <c r="K2344" s="25">
        <v>1</v>
      </c>
      <c r="L2344" s="25">
        <f t="shared" si="374"/>
        <v>0</v>
      </c>
      <c r="M2344" s="25" t="s">
        <v>3326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x14ac:dyDescent="0.25">
      <c r="A2345" s="25">
        <f t="shared" si="371"/>
        <v>2341</v>
      </c>
      <c r="B2345" s="25" t="s">
        <v>3323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2771</v>
      </c>
      <c r="I2345" s="25" t="s">
        <v>4167</v>
      </c>
      <c r="J2345" s="25">
        <v>1</v>
      </c>
      <c r="K2345" s="25">
        <v>1</v>
      </c>
      <c r="L2345" s="25">
        <f t="shared" si="374"/>
        <v>0</v>
      </c>
      <c r="M2345" s="25" t="s">
        <v>3329</v>
      </c>
      <c r="N2345" s="34">
        <v>45903</v>
      </c>
      <c r="O2345" s="41">
        <v>45381.5</v>
      </c>
      <c r="P2345" s="25" t="s">
        <v>254</v>
      </c>
      <c r="Q2345" s="25" t="s">
        <v>2077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x14ac:dyDescent="0.25">
      <c r="A2346" s="25">
        <f t="shared" si="371"/>
        <v>2342</v>
      </c>
      <c r="B2346" s="25" t="s">
        <v>3323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364</v>
      </c>
      <c r="I2346" s="25" t="s">
        <v>4145</v>
      </c>
      <c r="J2346" s="25">
        <v>2</v>
      </c>
      <c r="K2346" s="25">
        <v>2</v>
      </c>
      <c r="L2346" s="25">
        <f t="shared" si="374"/>
        <v>0</v>
      </c>
      <c r="M2346" s="25" t="s">
        <v>3409</v>
      </c>
      <c r="N2346" s="34">
        <v>45908</v>
      </c>
      <c r="O2346" s="41">
        <v>90763</v>
      </c>
      <c r="P2346" s="25" t="s">
        <v>2519</v>
      </c>
      <c r="Q2346" s="25" t="s">
        <v>3401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x14ac:dyDescent="0.25">
      <c r="A2347" s="25">
        <f t="shared" si="371"/>
        <v>2343</v>
      </c>
      <c r="B2347" s="25" t="s">
        <v>3323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321</v>
      </c>
      <c r="I2347" s="25" t="s">
        <v>4146</v>
      </c>
      <c r="J2347" s="25">
        <v>1</v>
      </c>
      <c r="K2347" s="25">
        <v>1</v>
      </c>
      <c r="L2347" s="25">
        <f t="shared" si="374"/>
        <v>0</v>
      </c>
      <c r="M2347" s="25" t="s">
        <v>3333</v>
      </c>
      <c r="N2347" s="34">
        <v>45903</v>
      </c>
      <c r="O2347" s="41">
        <v>28899</v>
      </c>
      <c r="P2347" s="25" t="s">
        <v>42</v>
      </c>
      <c r="Q2347" s="25" t="s">
        <v>2077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x14ac:dyDescent="0.25">
      <c r="A2348" s="25">
        <f t="shared" si="371"/>
        <v>2344</v>
      </c>
      <c r="B2348" s="25" t="s">
        <v>3338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3741</v>
      </c>
      <c r="J2348" s="25">
        <v>1</v>
      </c>
      <c r="K2348" s="25">
        <v>1</v>
      </c>
      <c r="L2348" s="25">
        <f t="shared" si="374"/>
        <v>0</v>
      </c>
      <c r="M2348" s="25" t="s">
        <v>3373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x14ac:dyDescent="0.25">
      <c r="A2349" s="25">
        <f t="shared" si="371"/>
        <v>2345</v>
      </c>
      <c r="B2349" s="25" t="s">
        <v>3338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3742</v>
      </c>
      <c r="J2349" s="25">
        <v>1</v>
      </c>
      <c r="K2349" s="25">
        <v>1</v>
      </c>
      <c r="L2349" s="25">
        <f t="shared" si="374"/>
        <v>0</v>
      </c>
      <c r="M2349" s="25" t="s">
        <v>3373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x14ac:dyDescent="0.25">
      <c r="A2350" s="25">
        <f t="shared" si="371"/>
        <v>2346</v>
      </c>
      <c r="B2350" s="25" t="s">
        <v>3338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3743</v>
      </c>
      <c r="J2350" s="25">
        <v>1</v>
      </c>
      <c r="K2350" s="25">
        <v>1</v>
      </c>
      <c r="L2350" s="25">
        <f t="shared" si="374"/>
        <v>0</v>
      </c>
      <c r="M2350" s="25" t="s">
        <v>3373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x14ac:dyDescent="0.25">
      <c r="A2351" s="25">
        <f t="shared" si="371"/>
        <v>2347</v>
      </c>
      <c r="B2351" s="25" t="s">
        <v>3338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3744</v>
      </c>
      <c r="J2351" s="25">
        <v>1</v>
      </c>
      <c r="K2351" s="25">
        <v>1</v>
      </c>
      <c r="L2351" s="25">
        <f t="shared" si="374"/>
        <v>0</v>
      </c>
      <c r="M2351" s="25" t="s">
        <v>3373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x14ac:dyDescent="0.25">
      <c r="A2352" s="25">
        <f t="shared" si="371"/>
        <v>2348</v>
      </c>
      <c r="B2352" s="25" t="s">
        <v>3338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3745</v>
      </c>
      <c r="J2352" s="25">
        <v>1</v>
      </c>
      <c r="K2352" s="25">
        <v>1</v>
      </c>
      <c r="L2352" s="25">
        <f t="shared" si="374"/>
        <v>0</v>
      </c>
      <c r="M2352" s="25" t="s">
        <v>3373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x14ac:dyDescent="0.25">
      <c r="A2353" s="25">
        <f t="shared" si="371"/>
        <v>2349</v>
      </c>
      <c r="B2353" s="25" t="s">
        <v>3338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3746</v>
      </c>
      <c r="J2353" s="25">
        <v>1</v>
      </c>
      <c r="K2353" s="25">
        <v>1</v>
      </c>
      <c r="L2353" s="25">
        <f t="shared" si="374"/>
        <v>0</v>
      </c>
      <c r="M2353" s="25" t="s">
        <v>3373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x14ac:dyDescent="0.25">
      <c r="A2354" s="25">
        <f t="shared" si="371"/>
        <v>2350</v>
      </c>
      <c r="B2354" s="25" t="s">
        <v>3338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3747</v>
      </c>
      <c r="J2354" s="25">
        <v>1</v>
      </c>
      <c r="K2354" s="25">
        <v>1</v>
      </c>
      <c r="L2354" s="25">
        <f t="shared" si="374"/>
        <v>0</v>
      </c>
      <c r="M2354" s="25" t="s">
        <v>3373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x14ac:dyDescent="0.25">
      <c r="A2355" s="25">
        <f t="shared" si="371"/>
        <v>2351</v>
      </c>
      <c r="B2355" s="25" t="s">
        <v>3338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3748</v>
      </c>
      <c r="J2355" s="25">
        <v>1</v>
      </c>
      <c r="K2355" s="25">
        <v>1</v>
      </c>
      <c r="L2355" s="25">
        <f t="shared" si="374"/>
        <v>0</v>
      </c>
      <c r="M2355" s="25" t="s">
        <v>3373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x14ac:dyDescent="0.25">
      <c r="A2356" s="25">
        <f t="shared" si="371"/>
        <v>2352</v>
      </c>
      <c r="B2356" s="25" t="s">
        <v>3338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3749</v>
      </c>
      <c r="J2356" s="25">
        <v>1</v>
      </c>
      <c r="K2356" s="25">
        <v>1</v>
      </c>
      <c r="L2356" s="25">
        <f t="shared" si="374"/>
        <v>0</v>
      </c>
      <c r="M2356" s="25" t="s">
        <v>3373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x14ac:dyDescent="0.25">
      <c r="A2357" s="25">
        <f t="shared" si="371"/>
        <v>2353</v>
      </c>
      <c r="B2357" s="25" t="s">
        <v>3338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3750</v>
      </c>
      <c r="J2357" s="25">
        <v>1</v>
      </c>
      <c r="K2357" s="25">
        <v>1</v>
      </c>
      <c r="L2357" s="25">
        <f t="shared" si="374"/>
        <v>0</v>
      </c>
      <c r="M2357" s="25" t="s">
        <v>3428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x14ac:dyDescent="0.25">
      <c r="A2358" s="25">
        <f t="shared" si="371"/>
        <v>2354</v>
      </c>
      <c r="B2358" s="25" t="s">
        <v>3338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3751</v>
      </c>
      <c r="J2358" s="25">
        <v>1</v>
      </c>
      <c r="K2358" s="25">
        <v>1</v>
      </c>
      <c r="L2358" s="25">
        <f t="shared" si="374"/>
        <v>0</v>
      </c>
      <c r="M2358" s="25" t="s">
        <v>3428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x14ac:dyDescent="0.25">
      <c r="A2359" s="25">
        <f t="shared" si="371"/>
        <v>2355</v>
      </c>
      <c r="B2359" s="25" t="s">
        <v>3338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3752</v>
      </c>
      <c r="J2359" s="25">
        <v>1</v>
      </c>
      <c r="K2359" s="25">
        <v>1</v>
      </c>
      <c r="L2359" s="25">
        <f t="shared" si="374"/>
        <v>0</v>
      </c>
      <c r="M2359" s="25" t="s">
        <v>3428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x14ac:dyDescent="0.25">
      <c r="A2360" s="25">
        <f t="shared" ref="A2360:A2423" si="383">A2359+1</f>
        <v>2356</v>
      </c>
      <c r="B2360" s="25" t="s">
        <v>3338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3753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3428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x14ac:dyDescent="0.25">
      <c r="A2361" s="25">
        <f t="shared" si="383"/>
        <v>2357</v>
      </c>
      <c r="B2361" s="25" t="s">
        <v>3338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3754</v>
      </c>
      <c r="J2361" s="25">
        <v>1</v>
      </c>
      <c r="K2361" s="25">
        <v>1</v>
      </c>
      <c r="L2361" s="25">
        <f t="shared" si="386"/>
        <v>0</v>
      </c>
      <c r="M2361" s="25" t="s">
        <v>3428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x14ac:dyDescent="0.25">
      <c r="A2362" s="25">
        <f t="shared" si="383"/>
        <v>2358</v>
      </c>
      <c r="B2362" s="25" t="s">
        <v>3338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3755</v>
      </c>
      <c r="J2362" s="25">
        <v>1</v>
      </c>
      <c r="K2362" s="25">
        <v>1</v>
      </c>
      <c r="L2362" s="25">
        <f t="shared" si="386"/>
        <v>0</v>
      </c>
      <c r="M2362" s="25" t="s">
        <v>3376</v>
      </c>
      <c r="N2362" s="34">
        <v>45906</v>
      </c>
      <c r="O2362" s="41">
        <v>27342</v>
      </c>
      <c r="P2362" s="25" t="s">
        <v>3336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x14ac:dyDescent="0.25">
      <c r="A2363" s="25">
        <f t="shared" si="383"/>
        <v>2359</v>
      </c>
      <c r="B2363" s="25" t="s">
        <v>3338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3756</v>
      </c>
      <c r="J2363" s="25">
        <v>1</v>
      </c>
      <c r="K2363" s="25">
        <v>1</v>
      </c>
      <c r="L2363" s="25">
        <f t="shared" si="386"/>
        <v>0</v>
      </c>
      <c r="M2363" s="25" t="s">
        <v>3428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x14ac:dyDescent="0.25">
      <c r="A2364" s="25">
        <f t="shared" si="383"/>
        <v>2360</v>
      </c>
      <c r="B2364" s="25" t="s">
        <v>3338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3757</v>
      </c>
      <c r="J2364" s="25">
        <v>1</v>
      </c>
      <c r="K2364" s="25">
        <v>1</v>
      </c>
      <c r="L2364" s="25">
        <f t="shared" si="386"/>
        <v>0</v>
      </c>
      <c r="M2364" s="25" t="s">
        <v>3428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x14ac:dyDescent="0.25">
      <c r="A2365" s="25">
        <f t="shared" si="383"/>
        <v>2361</v>
      </c>
      <c r="B2365" s="25" t="s">
        <v>3338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3758</v>
      </c>
      <c r="J2365" s="25">
        <v>1</v>
      </c>
      <c r="K2365" s="25">
        <v>1</v>
      </c>
      <c r="L2365" s="25">
        <f t="shared" si="386"/>
        <v>0</v>
      </c>
      <c r="M2365" s="25" t="s">
        <v>3380</v>
      </c>
      <c r="N2365" s="34">
        <v>45906</v>
      </c>
      <c r="O2365" s="41">
        <v>51847.5</v>
      </c>
      <c r="P2365" s="25" t="s">
        <v>3337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x14ac:dyDescent="0.25">
      <c r="A2366" s="25">
        <f t="shared" si="383"/>
        <v>2362</v>
      </c>
      <c r="B2366" s="25" t="s">
        <v>3338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3759</v>
      </c>
      <c r="J2366" s="25">
        <v>1</v>
      </c>
      <c r="K2366" s="25">
        <v>1</v>
      </c>
      <c r="L2366" s="25">
        <f t="shared" si="386"/>
        <v>0</v>
      </c>
      <c r="M2366" s="25" t="s">
        <v>3481</v>
      </c>
      <c r="N2366" s="34">
        <v>45912</v>
      </c>
      <c r="O2366" s="41">
        <v>28318.5</v>
      </c>
      <c r="P2366" s="25" t="s">
        <v>625</v>
      </c>
      <c r="Q2366" s="25" t="s">
        <v>2077</v>
      </c>
      <c r="R2366" s="25" t="s">
        <v>637</v>
      </c>
      <c r="S2366" s="3">
        <v>4</v>
      </c>
      <c r="T2366" s="42" t="s">
        <v>3482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x14ac:dyDescent="0.25">
      <c r="A2367" s="25">
        <f t="shared" si="383"/>
        <v>2363</v>
      </c>
      <c r="B2367" s="25" t="s">
        <v>3338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3760</v>
      </c>
      <c r="J2367" s="25">
        <v>1</v>
      </c>
      <c r="K2367" s="25">
        <v>1</v>
      </c>
      <c r="L2367" s="25">
        <f t="shared" si="386"/>
        <v>0</v>
      </c>
      <c r="M2367" s="25" t="s">
        <v>3379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x14ac:dyDescent="0.25">
      <c r="A2368" s="25">
        <f t="shared" si="383"/>
        <v>2364</v>
      </c>
      <c r="B2368" s="25" t="s">
        <v>3338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3761</v>
      </c>
      <c r="J2368" s="25">
        <v>4</v>
      </c>
      <c r="K2368" s="25">
        <v>4</v>
      </c>
      <c r="L2368" s="25">
        <f t="shared" si="386"/>
        <v>0</v>
      </c>
      <c r="M2368" s="25" t="s">
        <v>3387</v>
      </c>
      <c r="N2368" s="34">
        <v>45906</v>
      </c>
      <c r="O2368" s="41">
        <v>35867</v>
      </c>
      <c r="P2368" s="25" t="s">
        <v>2052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x14ac:dyDescent="0.25">
      <c r="A2369" s="25">
        <f t="shared" si="383"/>
        <v>2365</v>
      </c>
      <c r="B2369" s="25" t="s">
        <v>3338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3762</v>
      </c>
      <c r="J2369" s="25">
        <v>4</v>
      </c>
      <c r="K2369" s="25">
        <v>4</v>
      </c>
      <c r="L2369" s="25">
        <f t="shared" si="386"/>
        <v>0</v>
      </c>
      <c r="M2369" s="25" t="s">
        <v>3370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x14ac:dyDescent="0.25">
      <c r="A2370" s="25">
        <f t="shared" si="383"/>
        <v>2366</v>
      </c>
      <c r="B2370" s="25" t="s">
        <v>3338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3763</v>
      </c>
      <c r="J2370" s="25">
        <v>1</v>
      </c>
      <c r="K2370" s="25">
        <v>1</v>
      </c>
      <c r="L2370" s="25">
        <f t="shared" si="386"/>
        <v>0</v>
      </c>
      <c r="M2370" s="25" t="s">
        <v>3373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x14ac:dyDescent="0.25">
      <c r="A2371" s="25">
        <f t="shared" si="383"/>
        <v>2367</v>
      </c>
      <c r="B2371" s="25" t="s">
        <v>3338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3764</v>
      </c>
      <c r="J2371" s="25">
        <v>1</v>
      </c>
      <c r="K2371" s="25">
        <v>1</v>
      </c>
      <c r="L2371" s="25">
        <f t="shared" si="386"/>
        <v>0</v>
      </c>
      <c r="M2371" s="25" t="s">
        <v>3373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x14ac:dyDescent="0.25">
      <c r="A2372" s="25">
        <f t="shared" si="383"/>
        <v>2368</v>
      </c>
      <c r="B2372" s="25" t="s">
        <v>3338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3765</v>
      </c>
      <c r="J2372" s="25">
        <v>1</v>
      </c>
      <c r="K2372" s="25">
        <v>1</v>
      </c>
      <c r="L2372" s="25">
        <f t="shared" si="386"/>
        <v>0</v>
      </c>
      <c r="M2372" s="25" t="s">
        <v>3373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x14ac:dyDescent="0.25">
      <c r="A2373" s="25">
        <f t="shared" si="383"/>
        <v>2369</v>
      </c>
      <c r="B2373" s="25" t="s">
        <v>3338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3766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2052</v>
      </c>
      <c r="Q2373" s="25"/>
      <c r="R2373" s="25"/>
      <c r="S2373" s="3">
        <v>4</v>
      </c>
      <c r="T2373" s="42" t="s">
        <v>3390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x14ac:dyDescent="0.25">
      <c r="A2374" s="25">
        <f t="shared" si="383"/>
        <v>2370</v>
      </c>
      <c r="B2374" s="25" t="s">
        <v>3338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3767</v>
      </c>
      <c r="J2374" s="25">
        <v>1</v>
      </c>
      <c r="K2374" s="25">
        <v>1</v>
      </c>
      <c r="L2374" s="25">
        <f t="shared" si="386"/>
        <v>0</v>
      </c>
      <c r="M2374" s="25" t="s">
        <v>3642</v>
      </c>
      <c r="N2374" s="34">
        <v>45919</v>
      </c>
      <c r="O2374" s="41">
        <v>868</v>
      </c>
      <c r="P2374" s="25" t="s">
        <v>130</v>
      </c>
      <c r="Q2374" s="25" t="s">
        <v>2077</v>
      </c>
      <c r="R2374" s="25" t="s">
        <v>637</v>
      </c>
      <c r="S2374" s="3">
        <v>4</v>
      </c>
      <c r="T2374" s="42" t="s">
        <v>3681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x14ac:dyDescent="0.25">
      <c r="A2375" s="25">
        <f t="shared" si="383"/>
        <v>2371</v>
      </c>
      <c r="B2375" s="25" t="s">
        <v>3338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3768</v>
      </c>
      <c r="J2375" s="25">
        <v>1</v>
      </c>
      <c r="K2375" s="25">
        <v>1</v>
      </c>
      <c r="L2375" s="25">
        <f t="shared" si="386"/>
        <v>0</v>
      </c>
      <c r="M2375" s="25" t="s">
        <v>3642</v>
      </c>
      <c r="N2375" s="34">
        <v>45919</v>
      </c>
      <c r="O2375" s="41">
        <v>36456</v>
      </c>
      <c r="P2375" s="25" t="s">
        <v>130</v>
      </c>
      <c r="Q2375" s="25" t="s">
        <v>2077</v>
      </c>
      <c r="R2375" s="25" t="s">
        <v>637</v>
      </c>
      <c r="S2375" s="3">
        <v>4</v>
      </c>
      <c r="T2375" s="42" t="s">
        <v>3681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x14ac:dyDescent="0.25">
      <c r="A2376" s="25">
        <f t="shared" si="383"/>
        <v>2372</v>
      </c>
      <c r="B2376" s="25" t="s">
        <v>3338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3769</v>
      </c>
      <c r="J2376" s="25">
        <v>1</v>
      </c>
      <c r="K2376" s="25">
        <v>1</v>
      </c>
      <c r="L2376" s="25">
        <f t="shared" si="386"/>
        <v>0</v>
      </c>
      <c r="M2376" s="25" t="s">
        <v>3642</v>
      </c>
      <c r="N2376" s="34">
        <v>45919</v>
      </c>
      <c r="O2376" s="41">
        <v>7316</v>
      </c>
      <c r="P2376" s="25" t="s">
        <v>130</v>
      </c>
      <c r="Q2376" s="25" t="s">
        <v>2077</v>
      </c>
      <c r="R2376" s="25" t="s">
        <v>637</v>
      </c>
      <c r="S2376" s="3">
        <v>4</v>
      </c>
      <c r="T2376" s="42" t="s">
        <v>3681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x14ac:dyDescent="0.25">
      <c r="A2377" s="25">
        <f t="shared" si="383"/>
        <v>2373</v>
      </c>
      <c r="B2377" s="25" t="s">
        <v>3338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3770</v>
      </c>
      <c r="J2377" s="25">
        <v>1</v>
      </c>
      <c r="K2377" s="25">
        <v>1</v>
      </c>
      <c r="L2377" s="25">
        <f t="shared" si="386"/>
        <v>0</v>
      </c>
      <c r="M2377" s="25" t="s">
        <v>3642</v>
      </c>
      <c r="N2377" s="34">
        <v>45919</v>
      </c>
      <c r="O2377" s="41">
        <v>14632</v>
      </c>
      <c r="P2377" s="25" t="s">
        <v>130</v>
      </c>
      <c r="Q2377" s="25" t="s">
        <v>2077</v>
      </c>
      <c r="R2377" s="25" t="s">
        <v>637</v>
      </c>
      <c r="S2377" s="3">
        <v>4</v>
      </c>
      <c r="T2377" s="42" t="s">
        <v>3681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x14ac:dyDescent="0.25">
      <c r="A2378" s="25">
        <f t="shared" si="383"/>
        <v>2374</v>
      </c>
      <c r="B2378" s="25" t="s">
        <v>3338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3771</v>
      </c>
      <c r="J2378" s="25">
        <v>1</v>
      </c>
      <c r="K2378" s="25">
        <v>1</v>
      </c>
      <c r="L2378" s="25">
        <f t="shared" si="386"/>
        <v>0</v>
      </c>
      <c r="M2378" s="25" t="s">
        <v>3642</v>
      </c>
      <c r="N2378" s="34">
        <v>45919</v>
      </c>
      <c r="O2378" s="41">
        <v>14632</v>
      </c>
      <c r="P2378" s="25" t="s">
        <v>130</v>
      </c>
      <c r="Q2378" s="25" t="s">
        <v>2077</v>
      </c>
      <c r="R2378" s="25" t="s">
        <v>637</v>
      </c>
      <c r="S2378" s="3">
        <v>4</v>
      </c>
      <c r="T2378" s="42" t="s">
        <v>3681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x14ac:dyDescent="0.25">
      <c r="A2379" s="25">
        <f t="shared" si="383"/>
        <v>2375</v>
      </c>
      <c r="B2379" s="25" t="s">
        <v>3338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3772</v>
      </c>
      <c r="J2379" s="25">
        <v>1</v>
      </c>
      <c r="K2379" s="25">
        <v>1</v>
      </c>
      <c r="L2379" s="25">
        <f t="shared" si="386"/>
        <v>0</v>
      </c>
      <c r="M2379" s="25" t="s">
        <v>3642</v>
      </c>
      <c r="N2379" s="34">
        <v>45919</v>
      </c>
      <c r="O2379" s="41">
        <v>14632</v>
      </c>
      <c r="P2379" s="25" t="s">
        <v>130</v>
      </c>
      <c r="Q2379" s="25" t="s">
        <v>2077</v>
      </c>
      <c r="R2379" s="25" t="s">
        <v>637</v>
      </c>
      <c r="S2379" s="3">
        <v>4</v>
      </c>
      <c r="T2379" s="42" t="s">
        <v>3681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x14ac:dyDescent="0.25">
      <c r="A2380" s="25">
        <f t="shared" si="383"/>
        <v>2376</v>
      </c>
      <c r="B2380" s="25" t="s">
        <v>3338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3773</v>
      </c>
      <c r="J2380" s="25">
        <v>1</v>
      </c>
      <c r="K2380" s="25">
        <v>1</v>
      </c>
      <c r="L2380" s="25">
        <f t="shared" si="386"/>
        <v>0</v>
      </c>
      <c r="M2380" s="25" t="s">
        <v>3642</v>
      </c>
      <c r="N2380" s="34">
        <v>45919</v>
      </c>
      <c r="O2380" s="41">
        <v>14632</v>
      </c>
      <c r="P2380" s="25" t="s">
        <v>130</v>
      </c>
      <c r="Q2380" s="25" t="s">
        <v>2077</v>
      </c>
      <c r="R2380" s="25" t="s">
        <v>637</v>
      </c>
      <c r="S2380" s="3">
        <v>4</v>
      </c>
      <c r="T2380" s="42" t="s">
        <v>3681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x14ac:dyDescent="0.25">
      <c r="A2381" s="25">
        <f t="shared" si="383"/>
        <v>2377</v>
      </c>
      <c r="B2381" s="25" t="s">
        <v>3338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3774</v>
      </c>
      <c r="J2381" s="25">
        <v>1</v>
      </c>
      <c r="K2381" s="25">
        <v>1</v>
      </c>
      <c r="L2381" s="25">
        <f t="shared" si="386"/>
        <v>0</v>
      </c>
      <c r="M2381" s="25" t="s">
        <v>3642</v>
      </c>
      <c r="N2381" s="34">
        <v>45919</v>
      </c>
      <c r="O2381" s="41">
        <v>14632</v>
      </c>
      <c r="P2381" s="25" t="s">
        <v>130</v>
      </c>
      <c r="Q2381" s="25" t="s">
        <v>2077</v>
      </c>
      <c r="R2381" s="25" t="s">
        <v>637</v>
      </c>
      <c r="S2381" s="3">
        <v>4</v>
      </c>
      <c r="T2381" s="42" t="s">
        <v>3681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x14ac:dyDescent="0.25">
      <c r="A2382" s="25">
        <f t="shared" si="383"/>
        <v>2378</v>
      </c>
      <c r="B2382" s="25" t="s">
        <v>3338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3775</v>
      </c>
      <c r="J2382" s="25">
        <v>1</v>
      </c>
      <c r="K2382" s="25">
        <v>1</v>
      </c>
      <c r="L2382" s="25">
        <f t="shared" si="386"/>
        <v>0</v>
      </c>
      <c r="M2382" s="25" t="s">
        <v>3642</v>
      </c>
      <c r="N2382" s="34">
        <v>45919</v>
      </c>
      <c r="O2382" s="41">
        <v>14632</v>
      </c>
      <c r="P2382" s="25" t="s">
        <v>130</v>
      </c>
      <c r="Q2382" s="25" t="s">
        <v>2077</v>
      </c>
      <c r="R2382" s="25" t="s">
        <v>637</v>
      </c>
      <c r="S2382" s="3">
        <v>4</v>
      </c>
      <c r="T2382" s="42" t="s">
        <v>3681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x14ac:dyDescent="0.25">
      <c r="A2383" s="25">
        <f t="shared" si="383"/>
        <v>2379</v>
      </c>
      <c r="B2383" s="25" t="s">
        <v>3338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3776</v>
      </c>
      <c r="J2383" s="25">
        <v>1</v>
      </c>
      <c r="K2383" s="25">
        <v>1</v>
      </c>
      <c r="L2383" s="25">
        <f t="shared" si="386"/>
        <v>0</v>
      </c>
      <c r="M2383" s="25" t="s">
        <v>3642</v>
      </c>
      <c r="N2383" s="34">
        <v>45919</v>
      </c>
      <c r="O2383" s="41">
        <v>14632</v>
      </c>
      <c r="P2383" s="25" t="s">
        <v>130</v>
      </c>
      <c r="Q2383" s="25" t="s">
        <v>2077</v>
      </c>
      <c r="R2383" s="25" t="s">
        <v>637</v>
      </c>
      <c r="S2383" s="3">
        <v>4</v>
      </c>
      <c r="T2383" s="42" t="s">
        <v>3681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x14ac:dyDescent="0.25">
      <c r="A2384" s="25">
        <f t="shared" si="383"/>
        <v>2380</v>
      </c>
      <c r="B2384" s="25" t="s">
        <v>3338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3777</v>
      </c>
      <c r="J2384" s="25">
        <v>1</v>
      </c>
      <c r="K2384" s="25">
        <v>1</v>
      </c>
      <c r="L2384" s="25">
        <f t="shared" si="386"/>
        <v>0</v>
      </c>
      <c r="M2384" s="25" t="s">
        <v>3642</v>
      </c>
      <c r="N2384" s="34">
        <v>45919</v>
      </c>
      <c r="O2384" s="41">
        <v>14632</v>
      </c>
      <c r="P2384" s="25" t="s">
        <v>130</v>
      </c>
      <c r="Q2384" s="25" t="s">
        <v>2077</v>
      </c>
      <c r="R2384" s="25" t="s">
        <v>637</v>
      </c>
      <c r="S2384" s="3">
        <v>4</v>
      </c>
      <c r="T2384" s="42" t="s">
        <v>3681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x14ac:dyDescent="0.25">
      <c r="A2385" s="25">
        <f t="shared" si="383"/>
        <v>2381</v>
      </c>
      <c r="B2385" s="25" t="s">
        <v>3338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3778</v>
      </c>
      <c r="J2385" s="25">
        <v>1</v>
      </c>
      <c r="K2385" s="25">
        <v>1</v>
      </c>
      <c r="L2385" s="25">
        <f t="shared" si="386"/>
        <v>0</v>
      </c>
      <c r="M2385" s="25" t="s">
        <v>3642</v>
      </c>
      <c r="N2385" s="34">
        <v>45919</v>
      </c>
      <c r="O2385" s="41">
        <v>14632</v>
      </c>
      <c r="P2385" s="25" t="s">
        <v>130</v>
      </c>
      <c r="Q2385" s="25" t="s">
        <v>2077</v>
      </c>
      <c r="R2385" s="25" t="s">
        <v>637</v>
      </c>
      <c r="S2385" s="3">
        <v>4</v>
      </c>
      <c r="T2385" s="42" t="s">
        <v>3681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x14ac:dyDescent="0.25">
      <c r="A2386" s="25">
        <f t="shared" si="383"/>
        <v>2382</v>
      </c>
      <c r="B2386" s="25" t="s">
        <v>3338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3779</v>
      </c>
      <c r="J2386" s="25">
        <v>1</v>
      </c>
      <c r="K2386" s="25">
        <v>1</v>
      </c>
      <c r="L2386" s="25">
        <f t="shared" si="386"/>
        <v>0</v>
      </c>
      <c r="M2386" s="25" t="s">
        <v>3642</v>
      </c>
      <c r="N2386" s="34">
        <v>45919</v>
      </c>
      <c r="O2386" s="41">
        <v>14632</v>
      </c>
      <c r="P2386" s="25" t="s">
        <v>130</v>
      </c>
      <c r="Q2386" s="25" t="s">
        <v>2077</v>
      </c>
      <c r="R2386" s="25" t="s">
        <v>637</v>
      </c>
      <c r="S2386" s="3">
        <v>4</v>
      </c>
      <c r="T2386" s="42" t="s">
        <v>3681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x14ac:dyDescent="0.25">
      <c r="A2387" s="25">
        <f t="shared" si="383"/>
        <v>2383</v>
      </c>
      <c r="B2387" s="25" t="s">
        <v>3338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3780</v>
      </c>
      <c r="J2387" s="25">
        <v>2</v>
      </c>
      <c r="K2387" s="25">
        <v>2</v>
      </c>
      <c r="L2387" s="25">
        <f t="shared" si="386"/>
        <v>0</v>
      </c>
      <c r="M2387" s="25" t="s">
        <v>3389</v>
      </c>
      <c r="N2387" s="34">
        <v>45906</v>
      </c>
      <c r="O2387" s="41">
        <v>212985.5</v>
      </c>
      <c r="P2387" s="25" t="s">
        <v>2052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x14ac:dyDescent="0.25">
      <c r="A2388" s="25">
        <f t="shared" si="383"/>
        <v>2384</v>
      </c>
      <c r="B2388" s="25" t="s">
        <v>3338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3781</v>
      </c>
      <c r="J2388" s="25">
        <v>1</v>
      </c>
      <c r="K2388" s="25">
        <v>1</v>
      </c>
      <c r="L2388" s="25">
        <f t="shared" si="386"/>
        <v>0</v>
      </c>
      <c r="M2388" s="25" t="s">
        <v>3642</v>
      </c>
      <c r="N2388" s="34">
        <v>45919</v>
      </c>
      <c r="O2388" s="41">
        <v>14632</v>
      </c>
      <c r="P2388" s="25" t="s">
        <v>130</v>
      </c>
      <c r="Q2388" s="25" t="s">
        <v>2077</v>
      </c>
      <c r="R2388" s="25" t="s">
        <v>637</v>
      </c>
      <c r="S2388" s="3">
        <v>4</v>
      </c>
      <c r="T2388" s="42" t="s">
        <v>3681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x14ac:dyDescent="0.25">
      <c r="A2389" s="25">
        <f t="shared" si="383"/>
        <v>2385</v>
      </c>
      <c r="B2389" s="25" t="s">
        <v>3339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3782</v>
      </c>
      <c r="J2389" s="25">
        <v>1</v>
      </c>
      <c r="K2389" s="25">
        <v>1</v>
      </c>
      <c r="L2389" s="25">
        <f t="shared" si="386"/>
        <v>0</v>
      </c>
      <c r="M2389" s="25" t="s">
        <v>3388</v>
      </c>
      <c r="N2389" s="34">
        <v>45906</v>
      </c>
      <c r="O2389" s="41">
        <v>24381.5</v>
      </c>
      <c r="P2389" s="25" t="s">
        <v>1899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x14ac:dyDescent="0.25">
      <c r="A2390" s="25">
        <f t="shared" si="383"/>
        <v>2386</v>
      </c>
      <c r="B2390" s="25" t="s">
        <v>3339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3783</v>
      </c>
      <c r="J2390" s="25">
        <v>2</v>
      </c>
      <c r="K2390" s="25">
        <v>2</v>
      </c>
      <c r="L2390" s="25">
        <f t="shared" si="386"/>
        <v>0</v>
      </c>
      <c r="M2390" s="25" t="s">
        <v>3343</v>
      </c>
      <c r="N2390" s="34">
        <v>45904</v>
      </c>
      <c r="O2390" s="41">
        <v>60078</v>
      </c>
      <c r="P2390" s="25" t="s">
        <v>1014</v>
      </c>
      <c r="Q2390" s="25" t="s">
        <v>2077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x14ac:dyDescent="0.25">
      <c r="A2391" s="25">
        <f t="shared" si="383"/>
        <v>2387</v>
      </c>
      <c r="B2391" s="25" t="s">
        <v>3339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3784</v>
      </c>
      <c r="J2391" s="25">
        <v>1</v>
      </c>
      <c r="K2391" s="25">
        <v>1</v>
      </c>
      <c r="L2391" s="25">
        <f t="shared" si="386"/>
        <v>0</v>
      </c>
      <c r="M2391" s="25" t="s">
        <v>3343</v>
      </c>
      <c r="N2391" s="34">
        <v>45904</v>
      </c>
      <c r="O2391" s="41">
        <v>22134</v>
      </c>
      <c r="P2391" s="25" t="s">
        <v>1014</v>
      </c>
      <c r="Q2391" s="25" t="s">
        <v>2077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x14ac:dyDescent="0.25">
      <c r="A2392" s="25">
        <f t="shared" si="383"/>
        <v>2388</v>
      </c>
      <c r="B2392" s="25" t="s">
        <v>3339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3750</v>
      </c>
      <c r="J2392" s="25">
        <v>2</v>
      </c>
      <c r="K2392" s="25">
        <v>2</v>
      </c>
      <c r="L2392" s="25">
        <f t="shared" si="386"/>
        <v>0</v>
      </c>
      <c r="M2392" s="25" t="s">
        <v>3388</v>
      </c>
      <c r="N2392" s="34">
        <v>45906</v>
      </c>
      <c r="O2392" s="41">
        <v>11082.5</v>
      </c>
      <c r="P2392" s="25" t="s">
        <v>1899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x14ac:dyDescent="0.25">
      <c r="A2393" s="25">
        <f t="shared" si="383"/>
        <v>2389</v>
      </c>
      <c r="B2393" s="25" t="s">
        <v>3339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3785</v>
      </c>
      <c r="J2393" s="25">
        <v>2</v>
      </c>
      <c r="K2393" s="25">
        <v>2</v>
      </c>
      <c r="L2393" s="25">
        <f t="shared" si="386"/>
        <v>0</v>
      </c>
      <c r="M2393" s="25" t="s">
        <v>3387</v>
      </c>
      <c r="N2393" s="34">
        <v>45906</v>
      </c>
      <c r="O2393" s="41">
        <v>81809</v>
      </c>
      <c r="P2393" s="25" t="s">
        <v>1899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x14ac:dyDescent="0.25">
      <c r="A2394" s="25">
        <f t="shared" si="383"/>
        <v>2390</v>
      </c>
      <c r="B2394" s="25" t="s">
        <v>3339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3785</v>
      </c>
      <c r="J2394" s="25">
        <v>1</v>
      </c>
      <c r="K2394" s="25">
        <v>1</v>
      </c>
      <c r="L2394" s="25">
        <f t="shared" si="386"/>
        <v>0</v>
      </c>
      <c r="M2394" s="25" t="s">
        <v>3343</v>
      </c>
      <c r="N2394" s="34">
        <v>45904</v>
      </c>
      <c r="O2394" s="41">
        <v>44051</v>
      </c>
      <c r="P2394" s="25" t="s">
        <v>1014</v>
      </c>
      <c r="Q2394" s="25" t="s">
        <v>2077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x14ac:dyDescent="0.25">
      <c r="A2395" s="25">
        <f t="shared" si="383"/>
        <v>2391</v>
      </c>
      <c r="B2395" s="25" t="s">
        <v>3339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3786</v>
      </c>
      <c r="J2395" s="25">
        <v>2</v>
      </c>
      <c r="K2395" s="25">
        <v>2</v>
      </c>
      <c r="L2395" s="25">
        <f t="shared" si="386"/>
        <v>0</v>
      </c>
      <c r="M2395" s="25" t="s">
        <v>3343</v>
      </c>
      <c r="N2395" s="34">
        <v>45904</v>
      </c>
      <c r="O2395" s="41">
        <v>94395</v>
      </c>
      <c r="P2395" s="25" t="s">
        <v>1014</v>
      </c>
      <c r="Q2395" s="25" t="s">
        <v>2077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x14ac:dyDescent="0.25">
      <c r="A2396" s="25">
        <f t="shared" si="383"/>
        <v>2392</v>
      </c>
      <c r="B2396" s="25" t="s">
        <v>3339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3787</v>
      </c>
      <c r="J2396" s="25">
        <v>1</v>
      </c>
      <c r="K2396" s="25">
        <v>1</v>
      </c>
      <c r="L2396" s="25">
        <f t="shared" si="386"/>
        <v>0</v>
      </c>
      <c r="M2396" s="25" t="s">
        <v>3388</v>
      </c>
      <c r="N2396" s="34">
        <v>45906</v>
      </c>
      <c r="O2396" s="41">
        <v>29419</v>
      </c>
      <c r="P2396" s="25" t="s">
        <v>1899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x14ac:dyDescent="0.25">
      <c r="A2397" s="25">
        <f t="shared" si="383"/>
        <v>2393</v>
      </c>
      <c r="B2397" s="25" t="s">
        <v>3339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3788</v>
      </c>
      <c r="J2397" s="25">
        <v>4</v>
      </c>
      <c r="K2397" s="25">
        <v>4</v>
      </c>
      <c r="L2397" s="25">
        <f t="shared" si="386"/>
        <v>0</v>
      </c>
      <c r="M2397" s="25" t="s">
        <v>3343</v>
      </c>
      <c r="N2397" s="34">
        <v>45904</v>
      </c>
      <c r="O2397" s="41">
        <v>126480</v>
      </c>
      <c r="P2397" s="25" t="s">
        <v>1014</v>
      </c>
      <c r="Q2397" s="25" t="s">
        <v>2077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x14ac:dyDescent="0.25">
      <c r="A2398" s="25">
        <f t="shared" si="383"/>
        <v>2394</v>
      </c>
      <c r="B2398" s="25" t="s">
        <v>3339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3789</v>
      </c>
      <c r="J2398" s="25">
        <v>2</v>
      </c>
      <c r="K2398" s="25">
        <v>2</v>
      </c>
      <c r="L2398" s="25">
        <f t="shared" si="386"/>
        <v>0</v>
      </c>
      <c r="M2398" s="25" t="s">
        <v>3387</v>
      </c>
      <c r="N2398" s="34">
        <v>45906</v>
      </c>
      <c r="O2398" s="41">
        <v>87652.5</v>
      </c>
      <c r="P2398" s="25" t="s">
        <v>1899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x14ac:dyDescent="0.25">
      <c r="A2399" s="25">
        <f t="shared" si="383"/>
        <v>2395</v>
      </c>
      <c r="B2399" s="25" t="s">
        <v>3339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3790</v>
      </c>
      <c r="J2399" s="25">
        <v>1</v>
      </c>
      <c r="K2399" s="25">
        <v>1</v>
      </c>
      <c r="L2399" s="25">
        <f t="shared" si="386"/>
        <v>0</v>
      </c>
      <c r="M2399" s="25" t="s">
        <v>3549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x14ac:dyDescent="0.25">
      <c r="A2400" s="25">
        <f t="shared" si="383"/>
        <v>2396</v>
      </c>
      <c r="B2400" s="25" t="s">
        <v>3339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3791</v>
      </c>
      <c r="J2400" s="25">
        <v>2</v>
      </c>
      <c r="K2400" s="25">
        <v>2</v>
      </c>
      <c r="L2400" s="25">
        <f t="shared" si="386"/>
        <v>0</v>
      </c>
      <c r="M2400" s="25" t="s">
        <v>3387</v>
      </c>
      <c r="N2400" s="34">
        <v>45906</v>
      </c>
      <c r="O2400" s="41">
        <v>63674</v>
      </c>
      <c r="P2400" s="25" t="s">
        <v>1899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x14ac:dyDescent="0.25">
      <c r="A2401" s="25">
        <f t="shared" si="383"/>
        <v>2397</v>
      </c>
      <c r="B2401" s="25" t="s">
        <v>3339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3792</v>
      </c>
      <c r="J2401" s="25">
        <v>1</v>
      </c>
      <c r="K2401" s="25">
        <v>1</v>
      </c>
      <c r="L2401" s="25">
        <f t="shared" si="386"/>
        <v>0</v>
      </c>
      <c r="M2401" s="25" t="s">
        <v>3387</v>
      </c>
      <c r="N2401" s="34">
        <v>45906</v>
      </c>
      <c r="O2401" s="41">
        <v>29519.75</v>
      </c>
      <c r="P2401" s="25" t="s">
        <v>1899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x14ac:dyDescent="0.25">
      <c r="A2402" s="25">
        <f t="shared" si="383"/>
        <v>2398</v>
      </c>
      <c r="B2402" s="25" t="s">
        <v>3339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3793</v>
      </c>
      <c r="J2402" s="25">
        <v>1</v>
      </c>
      <c r="K2402" s="25">
        <v>1</v>
      </c>
      <c r="L2402" s="25">
        <f t="shared" si="386"/>
        <v>0</v>
      </c>
      <c r="M2402" s="25" t="s">
        <v>3343</v>
      </c>
      <c r="N2402" s="34">
        <v>45904</v>
      </c>
      <c r="O2402" s="41">
        <v>42424</v>
      </c>
      <c r="P2402" s="25" t="s">
        <v>1014</v>
      </c>
      <c r="Q2402" s="25" t="s">
        <v>2077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x14ac:dyDescent="0.25">
      <c r="A2403" s="25">
        <f t="shared" si="383"/>
        <v>2399</v>
      </c>
      <c r="B2403" s="25" t="s">
        <v>3339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3794</v>
      </c>
      <c r="J2403" s="25">
        <v>1</v>
      </c>
      <c r="K2403" s="25">
        <v>1</v>
      </c>
      <c r="L2403" s="25">
        <f t="shared" si="386"/>
        <v>0</v>
      </c>
      <c r="M2403" s="25" t="s">
        <v>3387</v>
      </c>
      <c r="N2403" s="34">
        <v>45906</v>
      </c>
      <c r="O2403" s="41">
        <v>38385.75</v>
      </c>
      <c r="P2403" s="25" t="s">
        <v>1899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x14ac:dyDescent="0.25">
      <c r="A2404" s="25">
        <f t="shared" si="383"/>
        <v>2400</v>
      </c>
      <c r="B2404" s="25" t="s">
        <v>3339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3795</v>
      </c>
      <c r="J2404" s="25">
        <v>1</v>
      </c>
      <c r="K2404" s="25">
        <v>1</v>
      </c>
      <c r="L2404" s="25">
        <f t="shared" si="386"/>
        <v>0</v>
      </c>
      <c r="M2404" s="25" t="s">
        <v>3549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x14ac:dyDescent="0.25">
      <c r="A2405" s="25">
        <f t="shared" si="383"/>
        <v>2401</v>
      </c>
      <c r="B2405" s="25" t="s">
        <v>3339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3796</v>
      </c>
      <c r="J2405" s="25">
        <v>1</v>
      </c>
      <c r="K2405" s="25">
        <v>1</v>
      </c>
      <c r="L2405" s="25">
        <f t="shared" si="386"/>
        <v>0</v>
      </c>
      <c r="M2405" s="25" t="s">
        <v>3549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x14ac:dyDescent="0.25">
      <c r="A2406" s="25">
        <f t="shared" si="383"/>
        <v>2402</v>
      </c>
      <c r="B2406" s="25" t="s">
        <v>3339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3797</v>
      </c>
      <c r="J2406" s="25">
        <v>2</v>
      </c>
      <c r="K2406" s="25">
        <v>2</v>
      </c>
      <c r="L2406" s="25">
        <f t="shared" si="386"/>
        <v>0</v>
      </c>
      <c r="M2406" s="25" t="s">
        <v>3387</v>
      </c>
      <c r="N2406" s="34">
        <v>45906</v>
      </c>
      <c r="O2406" s="41">
        <v>53397.5</v>
      </c>
      <c r="P2406" s="25" t="s">
        <v>1899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x14ac:dyDescent="0.25">
      <c r="A2407" s="25">
        <f t="shared" si="383"/>
        <v>2403</v>
      </c>
      <c r="B2407" s="25" t="s">
        <v>3339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3798</v>
      </c>
      <c r="J2407" s="25">
        <v>2</v>
      </c>
      <c r="K2407" s="25">
        <v>2</v>
      </c>
      <c r="L2407" s="25">
        <f t="shared" si="386"/>
        <v>0</v>
      </c>
      <c r="M2407" s="25" t="s">
        <v>3387</v>
      </c>
      <c r="N2407" s="34">
        <v>45906</v>
      </c>
      <c r="O2407" s="41">
        <v>82010.5</v>
      </c>
      <c r="P2407" s="25" t="s">
        <v>1899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x14ac:dyDescent="0.25">
      <c r="A2408" s="25">
        <f t="shared" si="383"/>
        <v>2404</v>
      </c>
      <c r="B2408" s="25" t="s">
        <v>3339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3799</v>
      </c>
      <c r="J2408" s="25">
        <v>4</v>
      </c>
      <c r="K2408" s="25">
        <v>4</v>
      </c>
      <c r="L2408" s="25">
        <f t="shared" si="386"/>
        <v>0</v>
      </c>
      <c r="M2408" s="25" t="s">
        <v>3387</v>
      </c>
      <c r="N2408" s="34">
        <v>45906</v>
      </c>
      <c r="O2408" s="41">
        <v>162006</v>
      </c>
      <c r="P2408" s="25" t="s">
        <v>1899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x14ac:dyDescent="0.25">
      <c r="A2409" s="25">
        <f t="shared" si="383"/>
        <v>2405</v>
      </c>
      <c r="B2409" s="25" t="s">
        <v>3339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3800</v>
      </c>
      <c r="J2409" s="25">
        <v>1</v>
      </c>
      <c r="K2409" s="25">
        <v>1</v>
      </c>
      <c r="L2409" s="25">
        <f t="shared" si="386"/>
        <v>0</v>
      </c>
      <c r="M2409" s="25" t="s">
        <v>3343</v>
      </c>
      <c r="N2409" s="34">
        <v>45904</v>
      </c>
      <c r="O2409" s="41">
        <v>27156</v>
      </c>
      <c r="P2409" s="25" t="s">
        <v>1014</v>
      </c>
      <c r="Q2409" s="25" t="s">
        <v>2077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x14ac:dyDescent="0.25">
      <c r="A2410" s="25">
        <f t="shared" si="383"/>
        <v>2406</v>
      </c>
      <c r="B2410" s="25" t="s">
        <v>3339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3801</v>
      </c>
      <c r="J2410" s="25">
        <v>2</v>
      </c>
      <c r="K2410" s="25">
        <v>2</v>
      </c>
      <c r="L2410" s="25">
        <f t="shared" si="386"/>
        <v>0</v>
      </c>
      <c r="M2410" s="25" t="s">
        <v>3343</v>
      </c>
      <c r="N2410" s="34">
        <v>45904</v>
      </c>
      <c r="O2410" s="41">
        <v>45012</v>
      </c>
      <c r="P2410" s="25" t="s">
        <v>1014</v>
      </c>
      <c r="Q2410" s="25" t="s">
        <v>2077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x14ac:dyDescent="0.25">
      <c r="A2411" s="25">
        <f t="shared" si="383"/>
        <v>2407</v>
      </c>
      <c r="B2411" s="25" t="s">
        <v>3339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3802</v>
      </c>
      <c r="J2411" s="25">
        <v>1</v>
      </c>
      <c r="K2411" s="25">
        <v>1</v>
      </c>
      <c r="L2411" s="25">
        <f t="shared" si="386"/>
        <v>0</v>
      </c>
      <c r="M2411" s="25" t="s">
        <v>3549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x14ac:dyDescent="0.25">
      <c r="A2412" s="25">
        <f t="shared" si="383"/>
        <v>2408</v>
      </c>
      <c r="B2412" s="25" t="s">
        <v>3339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3803</v>
      </c>
      <c r="J2412" s="25">
        <v>1</v>
      </c>
      <c r="K2412" s="25">
        <v>1</v>
      </c>
      <c r="L2412" s="25">
        <f t="shared" si="386"/>
        <v>0</v>
      </c>
      <c r="M2412" s="25" t="s">
        <v>3387</v>
      </c>
      <c r="N2412" s="34">
        <v>45906</v>
      </c>
      <c r="O2412" s="41">
        <v>40199.25</v>
      </c>
      <c r="P2412" s="25" t="s">
        <v>1899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x14ac:dyDescent="0.25">
      <c r="A2413" s="25">
        <f t="shared" si="383"/>
        <v>2409</v>
      </c>
      <c r="B2413" s="25" t="s">
        <v>3339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3804</v>
      </c>
      <c r="J2413" s="25">
        <v>1</v>
      </c>
      <c r="K2413" s="25">
        <v>1</v>
      </c>
      <c r="L2413" s="25">
        <f t="shared" si="386"/>
        <v>0</v>
      </c>
      <c r="M2413" s="25" t="s">
        <v>3408</v>
      </c>
      <c r="N2413" s="34">
        <v>45908</v>
      </c>
      <c r="O2413" s="41">
        <v>31573.5</v>
      </c>
      <c r="P2413" s="25" t="s">
        <v>898</v>
      </c>
      <c r="Q2413" s="25" t="s">
        <v>3399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x14ac:dyDescent="0.25">
      <c r="A2414" s="25">
        <f t="shared" si="383"/>
        <v>2410</v>
      </c>
      <c r="B2414" s="25" t="s">
        <v>3339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3805</v>
      </c>
      <c r="J2414" s="25">
        <v>2</v>
      </c>
      <c r="K2414" s="25">
        <v>2</v>
      </c>
      <c r="L2414" s="25">
        <f t="shared" si="386"/>
        <v>0</v>
      </c>
      <c r="M2414" s="25" t="s">
        <v>3387</v>
      </c>
      <c r="N2414" s="34">
        <v>45906</v>
      </c>
      <c r="O2414" s="41">
        <v>87652.5</v>
      </c>
      <c r="P2414" s="25" t="s">
        <v>1899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x14ac:dyDescent="0.25">
      <c r="A2415" s="25">
        <f t="shared" si="383"/>
        <v>2411</v>
      </c>
      <c r="B2415" s="25" t="s">
        <v>3339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3806</v>
      </c>
      <c r="J2415" s="25">
        <v>1</v>
      </c>
      <c r="K2415" s="25">
        <v>1</v>
      </c>
      <c r="L2415" s="25">
        <f t="shared" si="386"/>
        <v>0</v>
      </c>
      <c r="M2415" s="25" t="s">
        <v>3549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x14ac:dyDescent="0.25">
      <c r="A2416" s="25">
        <f t="shared" si="383"/>
        <v>2412</v>
      </c>
      <c r="B2416" s="25" t="s">
        <v>3339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3807</v>
      </c>
      <c r="J2416" s="25">
        <v>3</v>
      </c>
      <c r="K2416" s="25">
        <v>3</v>
      </c>
      <c r="L2416" s="25">
        <f t="shared" si="386"/>
        <v>0</v>
      </c>
      <c r="M2416" s="25" t="s">
        <v>3387</v>
      </c>
      <c r="N2416" s="34">
        <v>45906</v>
      </c>
      <c r="O2416" s="41">
        <v>115157.25</v>
      </c>
      <c r="P2416" s="25" t="s">
        <v>1899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x14ac:dyDescent="0.25">
      <c r="A2417" s="25">
        <f t="shared" si="383"/>
        <v>2413</v>
      </c>
      <c r="B2417" s="25" t="s">
        <v>3339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3808</v>
      </c>
      <c r="J2417" s="25">
        <v>1</v>
      </c>
      <c r="K2417" s="25">
        <v>1</v>
      </c>
      <c r="L2417" s="25">
        <f t="shared" si="386"/>
        <v>0</v>
      </c>
      <c r="M2417" s="25" t="s">
        <v>3549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x14ac:dyDescent="0.25">
      <c r="A2418" s="25">
        <f t="shared" si="383"/>
        <v>2414</v>
      </c>
      <c r="B2418" s="25" t="s">
        <v>3339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3809</v>
      </c>
      <c r="J2418" s="25">
        <v>1</v>
      </c>
      <c r="K2418" s="25">
        <v>1</v>
      </c>
      <c r="L2418" s="25">
        <f t="shared" si="386"/>
        <v>0</v>
      </c>
      <c r="M2418" s="25" t="s">
        <v>3387</v>
      </c>
      <c r="N2418" s="34">
        <v>45906</v>
      </c>
      <c r="O2418" s="41">
        <v>41408.25</v>
      </c>
      <c r="P2418" s="25" t="s">
        <v>1899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x14ac:dyDescent="0.25">
      <c r="A2419" s="25">
        <f t="shared" si="383"/>
        <v>2415</v>
      </c>
      <c r="B2419" s="25" t="s">
        <v>3339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3810</v>
      </c>
      <c r="J2419" s="25">
        <v>1</v>
      </c>
      <c r="K2419" s="25">
        <v>1</v>
      </c>
      <c r="L2419" s="25">
        <f t="shared" si="386"/>
        <v>0</v>
      </c>
      <c r="M2419" s="25" t="s">
        <v>3549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x14ac:dyDescent="0.25">
      <c r="A2420" s="25">
        <f t="shared" si="383"/>
        <v>2416</v>
      </c>
      <c r="B2420" s="25" t="s">
        <v>3339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3811</v>
      </c>
      <c r="J2420" s="25">
        <v>1</v>
      </c>
      <c r="K2420" s="25">
        <v>1</v>
      </c>
      <c r="L2420" s="25">
        <f t="shared" si="386"/>
        <v>0</v>
      </c>
      <c r="M2420" s="25" t="s">
        <v>3387</v>
      </c>
      <c r="N2420" s="34">
        <v>45906</v>
      </c>
      <c r="O2420" s="41">
        <v>41206.75</v>
      </c>
      <c r="P2420" s="25" t="s">
        <v>1899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x14ac:dyDescent="0.25">
      <c r="A2421" s="25">
        <f t="shared" si="383"/>
        <v>2417</v>
      </c>
      <c r="B2421" s="25" t="s">
        <v>3339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3812</v>
      </c>
      <c r="J2421" s="25">
        <v>1</v>
      </c>
      <c r="K2421" s="25">
        <v>1</v>
      </c>
      <c r="L2421" s="25">
        <f t="shared" si="386"/>
        <v>0</v>
      </c>
      <c r="M2421" s="25" t="s">
        <v>3387</v>
      </c>
      <c r="N2421" s="34">
        <v>45906</v>
      </c>
      <c r="O2421" s="41">
        <v>10679.5</v>
      </c>
      <c r="P2421" s="25" t="s">
        <v>1899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x14ac:dyDescent="0.25">
      <c r="A2422" s="25">
        <f t="shared" si="383"/>
        <v>2418</v>
      </c>
      <c r="B2422" s="25" t="s">
        <v>3339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3813</v>
      </c>
      <c r="J2422" s="25">
        <v>1</v>
      </c>
      <c r="K2422" s="25">
        <v>1</v>
      </c>
      <c r="L2422" s="25">
        <f t="shared" si="386"/>
        <v>0</v>
      </c>
      <c r="M2422" s="25" t="s">
        <v>3388</v>
      </c>
      <c r="N2422" s="34">
        <v>45906</v>
      </c>
      <c r="O2422" s="41">
        <v>6145.75</v>
      </c>
      <c r="P2422" s="25" t="s">
        <v>1899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x14ac:dyDescent="0.25">
      <c r="A2423" s="25">
        <f t="shared" si="383"/>
        <v>2419</v>
      </c>
      <c r="B2423" s="25" t="s">
        <v>3339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3814</v>
      </c>
      <c r="J2423" s="25">
        <v>2</v>
      </c>
      <c r="K2423" s="25">
        <v>2</v>
      </c>
      <c r="L2423" s="25">
        <f t="shared" si="386"/>
        <v>0</v>
      </c>
      <c r="M2423" s="25" t="s">
        <v>3387</v>
      </c>
      <c r="N2423" s="34">
        <v>45906</v>
      </c>
      <c r="O2423" s="41">
        <v>17732</v>
      </c>
      <c r="P2423" s="25" t="s">
        <v>1899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x14ac:dyDescent="0.25">
      <c r="A2424" s="25">
        <f t="shared" ref="A2424:A2487" si="395">A2423+1</f>
        <v>2420</v>
      </c>
      <c r="B2424" s="25" t="s">
        <v>3339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3815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3388</v>
      </c>
      <c r="N2424" s="34">
        <v>45906</v>
      </c>
      <c r="O2424" s="41">
        <v>10679.5</v>
      </c>
      <c r="P2424" s="25" t="s">
        <v>1899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x14ac:dyDescent="0.25">
      <c r="A2425" s="25">
        <f t="shared" si="395"/>
        <v>2421</v>
      </c>
      <c r="B2425" s="25" t="s">
        <v>3339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3816</v>
      </c>
      <c r="J2425" s="25">
        <v>1</v>
      </c>
      <c r="K2425" s="25">
        <v>1</v>
      </c>
      <c r="L2425" s="25">
        <f t="shared" si="398"/>
        <v>0</v>
      </c>
      <c r="M2425" s="25" t="s">
        <v>3388</v>
      </c>
      <c r="N2425" s="34">
        <v>45906</v>
      </c>
      <c r="O2425" s="41">
        <v>18034.25</v>
      </c>
      <c r="P2425" s="25" t="s">
        <v>1899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x14ac:dyDescent="0.25">
      <c r="A2426" s="25">
        <f t="shared" si="395"/>
        <v>2422</v>
      </c>
      <c r="B2426" s="25" t="s">
        <v>3339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3817</v>
      </c>
      <c r="J2426" s="25">
        <v>1</v>
      </c>
      <c r="K2426" s="25">
        <v>1</v>
      </c>
      <c r="L2426" s="25">
        <f t="shared" si="398"/>
        <v>0</v>
      </c>
      <c r="M2426" s="25" t="s">
        <v>3388</v>
      </c>
      <c r="N2426" s="34">
        <v>45906</v>
      </c>
      <c r="O2426" s="41">
        <v>8362.25</v>
      </c>
      <c r="P2426" s="25" t="s">
        <v>1899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x14ac:dyDescent="0.25">
      <c r="A2427" s="25">
        <f t="shared" si="395"/>
        <v>2423</v>
      </c>
      <c r="B2427" s="25" t="s">
        <v>3339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3818</v>
      </c>
      <c r="J2427" s="25">
        <v>1</v>
      </c>
      <c r="K2427" s="25">
        <v>1</v>
      </c>
      <c r="L2427" s="25">
        <f t="shared" si="398"/>
        <v>0</v>
      </c>
      <c r="M2427" s="25" t="s">
        <v>3387</v>
      </c>
      <c r="N2427" s="34">
        <v>45906</v>
      </c>
      <c r="O2427" s="41">
        <v>36068.5</v>
      </c>
      <c r="P2427" s="25" t="s">
        <v>1899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x14ac:dyDescent="0.25">
      <c r="A2428" s="25">
        <f t="shared" si="395"/>
        <v>2424</v>
      </c>
      <c r="B2428" s="25" t="s">
        <v>3339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3819</v>
      </c>
      <c r="J2428" s="25">
        <v>1</v>
      </c>
      <c r="K2428" s="25">
        <v>1</v>
      </c>
      <c r="L2428" s="25">
        <f t="shared" si="398"/>
        <v>0</v>
      </c>
      <c r="M2428" s="25" t="s">
        <v>3387</v>
      </c>
      <c r="N2428" s="34">
        <v>45906</v>
      </c>
      <c r="O2428" s="41">
        <v>41609.75</v>
      </c>
      <c r="P2428" s="25" t="s">
        <v>1899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x14ac:dyDescent="0.25">
      <c r="A2429" s="25">
        <f t="shared" si="395"/>
        <v>2425</v>
      </c>
      <c r="B2429" s="25" t="s">
        <v>3339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3820</v>
      </c>
      <c r="J2429" s="25">
        <v>2</v>
      </c>
      <c r="K2429" s="25">
        <v>2</v>
      </c>
      <c r="L2429" s="25">
        <f t="shared" si="398"/>
        <v>0</v>
      </c>
      <c r="M2429" s="25" t="s">
        <v>3387</v>
      </c>
      <c r="N2429" s="34">
        <v>45906</v>
      </c>
      <c r="O2429" s="41">
        <v>77577.5</v>
      </c>
      <c r="P2429" s="25" t="s">
        <v>1899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x14ac:dyDescent="0.25">
      <c r="A2430" s="25">
        <f t="shared" si="395"/>
        <v>2426</v>
      </c>
      <c r="B2430" s="25" t="s">
        <v>3339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3821</v>
      </c>
      <c r="J2430" s="25">
        <v>1</v>
      </c>
      <c r="K2430" s="25">
        <v>1</v>
      </c>
      <c r="L2430" s="25">
        <f t="shared" si="398"/>
        <v>0</v>
      </c>
      <c r="M2430" s="25" t="s">
        <v>3388</v>
      </c>
      <c r="N2430" s="34">
        <v>45906</v>
      </c>
      <c r="O2430" s="41">
        <v>4735.25</v>
      </c>
      <c r="P2430" s="25" t="s">
        <v>1899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x14ac:dyDescent="0.25">
      <c r="A2431" s="25">
        <f t="shared" si="395"/>
        <v>2427</v>
      </c>
      <c r="B2431" s="25" t="s">
        <v>3339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3822</v>
      </c>
      <c r="J2431" s="25">
        <v>1</v>
      </c>
      <c r="K2431" s="25">
        <v>1</v>
      </c>
      <c r="L2431" s="25">
        <f t="shared" si="398"/>
        <v>0</v>
      </c>
      <c r="M2431" s="25" t="s">
        <v>3388</v>
      </c>
      <c r="N2431" s="34">
        <v>45906</v>
      </c>
      <c r="O2431" s="41">
        <v>3627</v>
      </c>
      <c r="P2431" s="25" t="s">
        <v>1899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x14ac:dyDescent="0.25">
      <c r="A2432" s="25">
        <f t="shared" si="395"/>
        <v>2428</v>
      </c>
      <c r="B2432" s="25" t="s">
        <v>3339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3823</v>
      </c>
      <c r="J2432" s="25">
        <v>2</v>
      </c>
      <c r="K2432" s="25">
        <v>2</v>
      </c>
      <c r="L2432" s="25">
        <f t="shared" si="398"/>
        <v>0</v>
      </c>
      <c r="M2432" s="25" t="s">
        <v>3387</v>
      </c>
      <c r="N2432" s="34">
        <v>45906</v>
      </c>
      <c r="O2432" s="41">
        <v>19142.5</v>
      </c>
      <c r="P2432" s="25" t="s">
        <v>1899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x14ac:dyDescent="0.25">
      <c r="A2433" s="25">
        <f t="shared" si="395"/>
        <v>2429</v>
      </c>
      <c r="B2433" s="25" t="s">
        <v>3339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3824</v>
      </c>
      <c r="J2433" s="25">
        <v>1</v>
      </c>
      <c r="K2433" s="25">
        <v>1</v>
      </c>
      <c r="L2433" s="25">
        <f t="shared" si="398"/>
        <v>0</v>
      </c>
      <c r="M2433" s="25" t="s">
        <v>3388</v>
      </c>
      <c r="N2433" s="34">
        <v>45906</v>
      </c>
      <c r="O2433" s="41">
        <v>16623.75</v>
      </c>
      <c r="P2433" s="25" t="s">
        <v>1899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x14ac:dyDescent="0.25">
      <c r="A2434" s="25">
        <f t="shared" si="395"/>
        <v>2430</v>
      </c>
      <c r="B2434" s="25" t="s">
        <v>3339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3825</v>
      </c>
      <c r="J2434" s="25">
        <v>1</v>
      </c>
      <c r="K2434" s="25">
        <v>1</v>
      </c>
      <c r="L2434" s="25">
        <f t="shared" si="398"/>
        <v>0</v>
      </c>
      <c r="M2434" s="25" t="s">
        <v>3387</v>
      </c>
      <c r="N2434" s="34">
        <v>45906</v>
      </c>
      <c r="O2434" s="41">
        <v>19444.75</v>
      </c>
      <c r="P2434" s="25" t="s">
        <v>1899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x14ac:dyDescent="0.25">
      <c r="A2435" s="25">
        <f t="shared" si="395"/>
        <v>2431</v>
      </c>
      <c r="B2435" s="25" t="s">
        <v>3339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3826</v>
      </c>
      <c r="J2435" s="25">
        <v>2</v>
      </c>
      <c r="K2435" s="25">
        <v>2</v>
      </c>
      <c r="L2435" s="25">
        <f t="shared" si="398"/>
        <v>0</v>
      </c>
      <c r="M2435" s="25" t="s">
        <v>3388</v>
      </c>
      <c r="N2435" s="34">
        <v>45906</v>
      </c>
      <c r="O2435" s="41">
        <v>46143.5</v>
      </c>
      <c r="P2435" s="25" t="s">
        <v>1899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x14ac:dyDescent="0.25">
      <c r="A2436" s="25">
        <f t="shared" si="395"/>
        <v>2432</v>
      </c>
      <c r="B2436" s="25" t="s">
        <v>3339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3827</v>
      </c>
      <c r="J2436" s="25">
        <v>1</v>
      </c>
      <c r="K2436" s="25">
        <v>1</v>
      </c>
      <c r="L2436" s="25">
        <f t="shared" si="398"/>
        <v>0</v>
      </c>
      <c r="M2436" s="25" t="s">
        <v>3368</v>
      </c>
      <c r="N2436" s="34">
        <v>45906</v>
      </c>
      <c r="O2436" s="41">
        <v>13020</v>
      </c>
      <c r="P2436" s="25" t="s">
        <v>2289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x14ac:dyDescent="0.25">
      <c r="A2437" s="25">
        <f t="shared" si="395"/>
        <v>2433</v>
      </c>
      <c r="B2437" s="25" t="s">
        <v>3339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3828</v>
      </c>
      <c r="J2437" s="25">
        <v>1</v>
      </c>
      <c r="K2437" s="25">
        <v>1</v>
      </c>
      <c r="L2437" s="25">
        <f t="shared" si="398"/>
        <v>0</v>
      </c>
      <c r="M2437" s="25" t="s">
        <v>3368</v>
      </c>
      <c r="N2437" s="34">
        <v>45906</v>
      </c>
      <c r="O2437" s="41">
        <v>11741.25</v>
      </c>
      <c r="P2437" s="25" t="s">
        <v>2289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x14ac:dyDescent="0.25">
      <c r="A2438" s="25">
        <f t="shared" si="395"/>
        <v>2434</v>
      </c>
      <c r="B2438" s="25" t="s">
        <v>3339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8"/>
        <v>0</v>
      </c>
      <c r="M2438" s="25" t="s">
        <v>3368</v>
      </c>
      <c r="N2438" s="34">
        <v>45906</v>
      </c>
      <c r="O2438" s="41">
        <v>19181.25</v>
      </c>
      <c r="P2438" s="25" t="s">
        <v>2289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x14ac:dyDescent="0.25">
      <c r="A2439" s="25">
        <f t="shared" si="395"/>
        <v>2435</v>
      </c>
      <c r="B2439" s="25" t="s">
        <v>3339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3829</v>
      </c>
      <c r="J2439" s="25">
        <v>1</v>
      </c>
      <c r="K2439" s="25">
        <v>1</v>
      </c>
      <c r="L2439" s="25">
        <f t="shared" si="398"/>
        <v>0</v>
      </c>
      <c r="M2439" s="25" t="s">
        <v>3549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x14ac:dyDescent="0.25">
      <c r="A2440" s="25">
        <f t="shared" si="395"/>
        <v>2436</v>
      </c>
      <c r="B2440" s="25" t="s">
        <v>3339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3830</v>
      </c>
      <c r="J2440" s="25">
        <v>1</v>
      </c>
      <c r="K2440" s="25">
        <v>1</v>
      </c>
      <c r="L2440" s="25">
        <f t="shared" si="398"/>
        <v>0</v>
      </c>
      <c r="M2440" s="25" t="s">
        <v>3378</v>
      </c>
      <c r="N2440" s="34">
        <v>45906</v>
      </c>
      <c r="O2440" s="41">
        <v>74981.25</v>
      </c>
      <c r="P2440" s="25" t="s">
        <v>3377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x14ac:dyDescent="0.25">
      <c r="A2441" s="25">
        <f t="shared" si="395"/>
        <v>2437</v>
      </c>
      <c r="B2441" s="25" t="s">
        <v>3339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3831</v>
      </c>
      <c r="J2441" s="25">
        <v>1</v>
      </c>
      <c r="K2441" s="25">
        <v>1</v>
      </c>
      <c r="L2441" s="25">
        <f t="shared" si="398"/>
        <v>0</v>
      </c>
      <c r="M2441" s="25" t="s">
        <v>3549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x14ac:dyDescent="0.25">
      <c r="A2442" s="25">
        <f t="shared" si="395"/>
        <v>2438</v>
      </c>
      <c r="B2442" s="25" t="s">
        <v>3339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3832</v>
      </c>
      <c r="J2442" s="25">
        <v>1</v>
      </c>
      <c r="K2442" s="25">
        <v>1</v>
      </c>
      <c r="L2442" s="25">
        <f t="shared" si="398"/>
        <v>0</v>
      </c>
      <c r="M2442" s="25" t="s">
        <v>3417</v>
      </c>
      <c r="N2442" s="34">
        <v>45908</v>
      </c>
      <c r="O2442" s="41">
        <v>9783</v>
      </c>
      <c r="P2442" s="25" t="s">
        <v>3340</v>
      </c>
      <c r="Q2442" s="25" t="s">
        <v>2077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x14ac:dyDescent="0.25">
      <c r="A2443" s="25">
        <f t="shared" si="395"/>
        <v>2439</v>
      </c>
      <c r="B2443" s="25" t="s">
        <v>3339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3833</v>
      </c>
      <c r="J2443" s="25">
        <v>1</v>
      </c>
      <c r="K2443" s="25">
        <v>1</v>
      </c>
      <c r="L2443" s="25">
        <f t="shared" si="398"/>
        <v>0</v>
      </c>
      <c r="M2443" s="25" t="s">
        <v>3549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x14ac:dyDescent="0.25">
      <c r="A2444" s="25">
        <f t="shared" si="395"/>
        <v>2440</v>
      </c>
      <c r="B2444" s="25" t="s">
        <v>3339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3834</v>
      </c>
      <c r="J2444" s="25">
        <v>1</v>
      </c>
      <c r="K2444" s="25">
        <v>1</v>
      </c>
      <c r="L2444" s="25">
        <f t="shared" si="398"/>
        <v>0</v>
      </c>
      <c r="M2444" s="25" t="s">
        <v>3366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x14ac:dyDescent="0.25">
      <c r="A2445" s="25">
        <f t="shared" si="395"/>
        <v>2441</v>
      </c>
      <c r="B2445" s="25" t="s">
        <v>3339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3835</v>
      </c>
      <c r="J2445" s="25">
        <v>1</v>
      </c>
      <c r="K2445" s="25">
        <v>1</v>
      </c>
      <c r="L2445" s="25">
        <f t="shared" si="398"/>
        <v>0</v>
      </c>
      <c r="M2445" s="25" t="s">
        <v>3549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x14ac:dyDescent="0.25">
      <c r="A2446" s="25">
        <f t="shared" si="395"/>
        <v>2442</v>
      </c>
      <c r="B2446" s="25" t="s">
        <v>3346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3836</v>
      </c>
      <c r="J2446" s="25">
        <v>1</v>
      </c>
      <c r="K2446" s="25">
        <v>1</v>
      </c>
      <c r="L2446" s="25">
        <f t="shared" si="398"/>
        <v>0</v>
      </c>
      <c r="M2446" s="25" t="s">
        <v>3425</v>
      </c>
      <c r="N2446" s="34">
        <v>45909</v>
      </c>
      <c r="O2446" s="41">
        <v>3078</v>
      </c>
      <c r="P2446" s="25" t="s">
        <v>254</v>
      </c>
      <c r="Q2446" s="25" t="s">
        <v>2077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x14ac:dyDescent="0.25">
      <c r="A2447" s="25">
        <f t="shared" si="395"/>
        <v>2443</v>
      </c>
      <c r="B2447" s="25" t="s">
        <v>3346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3837</v>
      </c>
      <c r="J2447" s="25">
        <v>1</v>
      </c>
      <c r="K2447" s="25">
        <v>1</v>
      </c>
      <c r="L2447" s="25">
        <f t="shared" si="398"/>
        <v>0</v>
      </c>
      <c r="M2447" s="25" t="s">
        <v>3426</v>
      </c>
      <c r="N2447" s="34">
        <v>45909</v>
      </c>
      <c r="O2447" s="41">
        <v>8977.5</v>
      </c>
      <c r="P2447" s="25" t="s">
        <v>42</v>
      </c>
      <c r="Q2447" s="25" t="s">
        <v>2077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x14ac:dyDescent="0.25">
      <c r="A2448" s="25">
        <f t="shared" si="395"/>
        <v>2444</v>
      </c>
      <c r="B2448" s="25" t="s">
        <v>3346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3838</v>
      </c>
      <c r="J2448" s="25">
        <v>1</v>
      </c>
      <c r="K2448" s="25">
        <v>1</v>
      </c>
      <c r="L2448" s="25">
        <f t="shared" si="398"/>
        <v>0</v>
      </c>
      <c r="M2448" s="25" t="s">
        <v>3416</v>
      </c>
      <c r="N2448" s="34">
        <v>45908</v>
      </c>
      <c r="O2448" s="53">
        <v>25393.5</v>
      </c>
      <c r="P2448" s="25" t="s">
        <v>3340</v>
      </c>
      <c r="Q2448" s="25" t="s">
        <v>2077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x14ac:dyDescent="0.25">
      <c r="A2449" s="25">
        <f t="shared" si="395"/>
        <v>2445</v>
      </c>
      <c r="B2449" s="25" t="s">
        <v>3346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3839</v>
      </c>
      <c r="J2449" s="25">
        <v>1</v>
      </c>
      <c r="K2449" s="25">
        <v>1</v>
      </c>
      <c r="L2449" s="25">
        <f t="shared" si="398"/>
        <v>0</v>
      </c>
      <c r="M2449" s="25" t="s">
        <v>3425</v>
      </c>
      <c r="N2449" s="34">
        <v>45909</v>
      </c>
      <c r="O2449" s="41">
        <v>10089</v>
      </c>
      <c r="P2449" s="25" t="s">
        <v>254</v>
      </c>
      <c r="Q2449" s="25" t="s">
        <v>2077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x14ac:dyDescent="0.25">
      <c r="A2450" s="25">
        <f t="shared" si="395"/>
        <v>2446</v>
      </c>
      <c r="B2450" s="25" t="s">
        <v>3346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3840</v>
      </c>
      <c r="J2450" s="25">
        <v>1</v>
      </c>
      <c r="K2450" s="25">
        <v>1</v>
      </c>
      <c r="L2450" s="25">
        <f t="shared" si="398"/>
        <v>0</v>
      </c>
      <c r="M2450" s="25" t="s">
        <v>3426</v>
      </c>
      <c r="N2450" s="34">
        <v>45909</v>
      </c>
      <c r="O2450" s="41">
        <v>26419.5</v>
      </c>
      <c r="P2450" s="25" t="s">
        <v>42</v>
      </c>
      <c r="Q2450" s="25" t="s">
        <v>2077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x14ac:dyDescent="0.25">
      <c r="A2451" s="25">
        <f t="shared" si="395"/>
        <v>2447</v>
      </c>
      <c r="B2451" s="25" t="s">
        <v>3346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3840</v>
      </c>
      <c r="J2451" s="25">
        <v>1</v>
      </c>
      <c r="K2451" s="25">
        <v>1</v>
      </c>
      <c r="L2451" s="25">
        <f t="shared" si="398"/>
        <v>0</v>
      </c>
      <c r="M2451" s="25" t="s">
        <v>3416</v>
      </c>
      <c r="N2451" s="34">
        <v>45908</v>
      </c>
      <c r="O2451" s="53">
        <v>23341.5</v>
      </c>
      <c r="P2451" s="25" t="s">
        <v>3340</v>
      </c>
      <c r="Q2451" s="25" t="s">
        <v>2077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x14ac:dyDescent="0.25">
      <c r="A2452" s="25">
        <f t="shared" si="395"/>
        <v>2448</v>
      </c>
      <c r="B2452" s="25" t="s">
        <v>3346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3841</v>
      </c>
      <c r="J2452" s="25">
        <v>1</v>
      </c>
      <c r="K2452" s="25">
        <v>1</v>
      </c>
      <c r="L2452" s="25">
        <f t="shared" si="398"/>
        <v>0</v>
      </c>
      <c r="M2452" s="25" t="s">
        <v>3425</v>
      </c>
      <c r="N2452" s="34">
        <v>45909</v>
      </c>
      <c r="O2452" s="41">
        <v>14107.5</v>
      </c>
      <c r="P2452" s="25" t="s">
        <v>254</v>
      </c>
      <c r="Q2452" s="25" t="s">
        <v>2077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x14ac:dyDescent="0.25">
      <c r="A2453" s="25">
        <f t="shared" si="395"/>
        <v>2449</v>
      </c>
      <c r="B2453" s="25" t="s">
        <v>3346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3842</v>
      </c>
      <c r="J2453" s="25">
        <v>1</v>
      </c>
      <c r="K2453" s="25">
        <v>1</v>
      </c>
      <c r="L2453" s="25">
        <f t="shared" si="398"/>
        <v>0</v>
      </c>
      <c r="M2453" s="25" t="s">
        <v>3426</v>
      </c>
      <c r="N2453" s="34">
        <v>45909</v>
      </c>
      <c r="O2453" s="41">
        <v>17869.5</v>
      </c>
      <c r="P2453" s="25" t="s">
        <v>42</v>
      </c>
      <c r="Q2453" s="25" t="s">
        <v>2077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x14ac:dyDescent="0.25">
      <c r="A2454" s="25">
        <f t="shared" si="395"/>
        <v>2450</v>
      </c>
      <c r="B2454" s="25" t="s">
        <v>3346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3843</v>
      </c>
      <c r="J2454" s="25">
        <v>1</v>
      </c>
      <c r="K2454" s="25">
        <v>1</v>
      </c>
      <c r="L2454" s="25">
        <f t="shared" si="398"/>
        <v>0</v>
      </c>
      <c r="M2454" s="25" t="s">
        <v>3416</v>
      </c>
      <c r="N2454" s="34">
        <v>45908</v>
      </c>
      <c r="O2454" s="53">
        <v>19836</v>
      </c>
      <c r="P2454" s="25" t="s">
        <v>3340</v>
      </c>
      <c r="Q2454" s="25" t="s">
        <v>2077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x14ac:dyDescent="0.25">
      <c r="A2455" s="25">
        <f t="shared" si="395"/>
        <v>2451</v>
      </c>
      <c r="B2455" s="25" t="s">
        <v>3346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3844</v>
      </c>
      <c r="J2455" s="25">
        <v>1</v>
      </c>
      <c r="K2455" s="25">
        <v>1</v>
      </c>
      <c r="L2455" s="25">
        <f t="shared" si="398"/>
        <v>0</v>
      </c>
      <c r="M2455" s="25" t="s">
        <v>3416</v>
      </c>
      <c r="N2455" s="34">
        <v>45908</v>
      </c>
      <c r="O2455" s="53">
        <v>4018.5</v>
      </c>
      <c r="P2455" s="25" t="s">
        <v>3340</v>
      </c>
      <c r="Q2455" s="25" t="s">
        <v>2077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x14ac:dyDescent="0.25">
      <c r="A2456" s="25">
        <f t="shared" si="395"/>
        <v>2452</v>
      </c>
      <c r="B2456" s="25" t="s">
        <v>3346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3845</v>
      </c>
      <c r="J2456" s="25">
        <v>1</v>
      </c>
      <c r="K2456" s="25">
        <v>1</v>
      </c>
      <c r="L2456" s="25">
        <f t="shared" si="398"/>
        <v>0</v>
      </c>
      <c r="M2456" s="25" t="s">
        <v>3416</v>
      </c>
      <c r="N2456" s="34">
        <v>45908</v>
      </c>
      <c r="O2456" s="53">
        <v>27274.5</v>
      </c>
      <c r="P2456" s="25" t="s">
        <v>3340</v>
      </c>
      <c r="Q2456" s="25" t="s">
        <v>2077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x14ac:dyDescent="0.25">
      <c r="A2457" s="25">
        <f t="shared" si="395"/>
        <v>2453</v>
      </c>
      <c r="B2457" s="25" t="s">
        <v>3346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3846</v>
      </c>
      <c r="J2457" s="25">
        <v>1</v>
      </c>
      <c r="K2457" s="25">
        <v>1</v>
      </c>
      <c r="L2457" s="25">
        <f t="shared" si="398"/>
        <v>0</v>
      </c>
      <c r="M2457" s="25" t="s">
        <v>3416</v>
      </c>
      <c r="N2457" s="34">
        <v>45908</v>
      </c>
      <c r="O2457" s="53">
        <v>18382.5</v>
      </c>
      <c r="P2457" s="25" t="s">
        <v>3340</v>
      </c>
      <c r="Q2457" s="25" t="s">
        <v>2077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x14ac:dyDescent="0.25">
      <c r="A2458" s="25">
        <f t="shared" si="395"/>
        <v>2454</v>
      </c>
      <c r="B2458" s="25" t="s">
        <v>3346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3782</v>
      </c>
      <c r="J2458" s="25">
        <v>1</v>
      </c>
      <c r="K2458" s="25">
        <v>1</v>
      </c>
      <c r="L2458" s="25">
        <f t="shared" si="398"/>
        <v>0</v>
      </c>
      <c r="M2458" s="25" t="s">
        <v>3417</v>
      </c>
      <c r="N2458" s="34">
        <v>45908</v>
      </c>
      <c r="O2458" s="41">
        <v>20691</v>
      </c>
      <c r="P2458" s="25" t="s">
        <v>3340</v>
      </c>
      <c r="Q2458" s="25" t="s">
        <v>2077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x14ac:dyDescent="0.25">
      <c r="A2459" s="25">
        <f t="shared" si="395"/>
        <v>2455</v>
      </c>
      <c r="B2459" s="25" t="s">
        <v>3346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3847</v>
      </c>
      <c r="J2459" s="25">
        <v>1</v>
      </c>
      <c r="K2459" s="25">
        <v>1</v>
      </c>
      <c r="L2459" s="25">
        <f t="shared" si="398"/>
        <v>0</v>
      </c>
      <c r="M2459" s="25" t="s">
        <v>3426</v>
      </c>
      <c r="N2459" s="34">
        <v>45909</v>
      </c>
      <c r="O2459" s="41">
        <v>13680</v>
      </c>
      <c r="P2459" s="25" t="s">
        <v>42</v>
      </c>
      <c r="Q2459" s="25" t="s">
        <v>2077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x14ac:dyDescent="0.25">
      <c r="A2460" s="25">
        <f t="shared" si="395"/>
        <v>2456</v>
      </c>
      <c r="B2460" s="25" t="s">
        <v>3346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3848</v>
      </c>
      <c r="J2460" s="25">
        <v>1</v>
      </c>
      <c r="K2460" s="25">
        <v>1</v>
      </c>
      <c r="L2460" s="25">
        <f t="shared" si="398"/>
        <v>0</v>
      </c>
      <c r="M2460" s="25" t="s">
        <v>3416</v>
      </c>
      <c r="N2460" s="34">
        <v>45908</v>
      </c>
      <c r="O2460" s="53">
        <v>20691</v>
      </c>
      <c r="P2460" s="25" t="s">
        <v>3340</v>
      </c>
      <c r="Q2460" s="25" t="s">
        <v>2077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x14ac:dyDescent="0.25">
      <c r="A2461" s="25">
        <f t="shared" si="395"/>
        <v>2457</v>
      </c>
      <c r="B2461" s="25" t="s">
        <v>3346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3849</v>
      </c>
      <c r="J2461" s="25">
        <v>1</v>
      </c>
      <c r="K2461" s="25">
        <v>1</v>
      </c>
      <c r="L2461" s="25">
        <f t="shared" si="398"/>
        <v>0</v>
      </c>
      <c r="M2461" s="25" t="s">
        <v>3416</v>
      </c>
      <c r="N2461" s="34">
        <v>45908</v>
      </c>
      <c r="O2461" s="53">
        <v>18382.5</v>
      </c>
      <c r="P2461" s="25" t="s">
        <v>3340</v>
      </c>
      <c r="Q2461" s="25" t="s">
        <v>2077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x14ac:dyDescent="0.25">
      <c r="A2462" s="25">
        <f t="shared" si="395"/>
        <v>2458</v>
      </c>
      <c r="B2462" s="25" t="s">
        <v>3346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3850</v>
      </c>
      <c r="J2462" s="25">
        <v>1</v>
      </c>
      <c r="K2462" s="25">
        <v>1</v>
      </c>
      <c r="L2462" s="25">
        <f t="shared" si="398"/>
        <v>0</v>
      </c>
      <c r="M2462" s="25" t="s">
        <v>3417</v>
      </c>
      <c r="N2462" s="34">
        <v>45908</v>
      </c>
      <c r="O2462" s="41">
        <v>8037</v>
      </c>
      <c r="P2462" s="25" t="s">
        <v>3340</v>
      </c>
      <c r="Q2462" s="25" t="s">
        <v>2077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x14ac:dyDescent="0.25">
      <c r="A2463" s="25">
        <f t="shared" si="395"/>
        <v>2459</v>
      </c>
      <c r="B2463" s="25" t="s">
        <v>3346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3851</v>
      </c>
      <c r="J2463" s="25">
        <v>1</v>
      </c>
      <c r="K2463" s="25">
        <v>1</v>
      </c>
      <c r="L2463" s="25">
        <f t="shared" si="398"/>
        <v>0</v>
      </c>
      <c r="M2463" s="25" t="s">
        <v>3417</v>
      </c>
      <c r="N2463" s="34">
        <v>45908</v>
      </c>
      <c r="O2463" s="41">
        <v>19611</v>
      </c>
      <c r="P2463" s="25" t="s">
        <v>3340</v>
      </c>
      <c r="Q2463" s="25" t="s">
        <v>2077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x14ac:dyDescent="0.25">
      <c r="A2464" s="25">
        <f t="shared" si="395"/>
        <v>2460</v>
      </c>
      <c r="B2464" s="25" t="s">
        <v>3346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3852</v>
      </c>
      <c r="J2464" s="25">
        <v>2</v>
      </c>
      <c r="K2464" s="25">
        <v>2</v>
      </c>
      <c r="L2464" s="25">
        <f t="shared" si="398"/>
        <v>0</v>
      </c>
      <c r="M2464" s="25" t="s">
        <v>3417</v>
      </c>
      <c r="N2464" s="34">
        <v>45908</v>
      </c>
      <c r="O2464" s="41">
        <f>18382.5+13882.5</f>
        <v>32265</v>
      </c>
      <c r="P2464" s="25" t="s">
        <v>3340</v>
      </c>
      <c r="Q2464" s="25" t="s">
        <v>2077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x14ac:dyDescent="0.25">
      <c r="A2465" s="25">
        <f t="shared" si="395"/>
        <v>2461</v>
      </c>
      <c r="B2465" s="25" t="s">
        <v>3346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3853</v>
      </c>
      <c r="J2465" s="25">
        <v>1</v>
      </c>
      <c r="K2465" s="25">
        <v>1</v>
      </c>
      <c r="L2465" s="25">
        <f t="shared" si="398"/>
        <v>0</v>
      </c>
      <c r="M2465" s="25" t="s">
        <v>3417</v>
      </c>
      <c r="N2465" s="34">
        <v>45908</v>
      </c>
      <c r="O2465" s="41">
        <v>32233.5</v>
      </c>
      <c r="P2465" s="25" t="s">
        <v>3340</v>
      </c>
      <c r="Q2465" s="25" t="s">
        <v>2077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x14ac:dyDescent="0.25">
      <c r="A2466" s="25">
        <f t="shared" si="395"/>
        <v>2462</v>
      </c>
      <c r="B2466" s="25" t="s">
        <v>3346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3854</v>
      </c>
      <c r="J2466" s="25">
        <v>1</v>
      </c>
      <c r="K2466" s="25">
        <v>1</v>
      </c>
      <c r="L2466" s="25">
        <f t="shared" si="398"/>
        <v>0</v>
      </c>
      <c r="M2466" s="25" t="s">
        <v>3417</v>
      </c>
      <c r="N2466" s="34">
        <v>45908</v>
      </c>
      <c r="O2466" s="41">
        <v>8208</v>
      </c>
      <c r="P2466" s="25" t="s">
        <v>3340</v>
      </c>
      <c r="Q2466" s="25" t="s">
        <v>2077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x14ac:dyDescent="0.25">
      <c r="A2467" s="25">
        <f t="shared" si="395"/>
        <v>2463</v>
      </c>
      <c r="B2467" s="25" t="s">
        <v>3346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3855</v>
      </c>
      <c r="J2467" s="25">
        <v>1</v>
      </c>
      <c r="K2467" s="25">
        <v>1</v>
      </c>
      <c r="L2467" s="25">
        <f t="shared" si="398"/>
        <v>0</v>
      </c>
      <c r="M2467" s="25" t="s">
        <v>3424</v>
      </c>
      <c r="N2467" s="34">
        <v>45909</v>
      </c>
      <c r="O2467" s="41">
        <v>24966</v>
      </c>
      <c r="P2467" s="25" t="s">
        <v>254</v>
      </c>
      <c r="Q2467" s="25" t="s">
        <v>2077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x14ac:dyDescent="0.25">
      <c r="A2468" s="25">
        <f t="shared" si="395"/>
        <v>2464</v>
      </c>
      <c r="B2468" s="25" t="s">
        <v>3346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3856</v>
      </c>
      <c r="J2468" s="25">
        <v>2</v>
      </c>
      <c r="K2468" s="25">
        <v>2</v>
      </c>
      <c r="L2468" s="25">
        <f t="shared" si="398"/>
        <v>0</v>
      </c>
      <c r="M2468" s="25" t="s">
        <v>3417</v>
      </c>
      <c r="N2468" s="34">
        <v>45908</v>
      </c>
      <c r="O2468" s="41">
        <f>24453+22653</f>
        <v>47106</v>
      </c>
      <c r="P2468" s="25" t="s">
        <v>3340</v>
      </c>
      <c r="Q2468" s="25" t="s">
        <v>2077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x14ac:dyDescent="0.25">
      <c r="A2469" s="25">
        <f t="shared" si="395"/>
        <v>2465</v>
      </c>
      <c r="B2469" s="25" t="s">
        <v>3346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3857</v>
      </c>
      <c r="J2469" s="25">
        <v>1</v>
      </c>
      <c r="K2469" s="25">
        <v>1</v>
      </c>
      <c r="L2469" s="25">
        <f t="shared" si="398"/>
        <v>0</v>
      </c>
      <c r="M2469" s="25" t="s">
        <v>3417</v>
      </c>
      <c r="N2469" s="34">
        <v>45908</v>
      </c>
      <c r="O2469" s="41">
        <v>23085</v>
      </c>
      <c r="P2469" s="25" t="s">
        <v>3340</v>
      </c>
      <c r="Q2469" s="25" t="s">
        <v>2077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x14ac:dyDescent="0.25">
      <c r="A2470" s="25">
        <f t="shared" si="395"/>
        <v>2466</v>
      </c>
      <c r="B2470" s="25" t="s">
        <v>3346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3858</v>
      </c>
      <c r="J2470" s="25">
        <v>1</v>
      </c>
      <c r="K2470" s="25">
        <v>1</v>
      </c>
      <c r="L2470" s="25">
        <f t="shared" si="398"/>
        <v>0</v>
      </c>
      <c r="M2470" s="25" t="s">
        <v>3416</v>
      </c>
      <c r="N2470" s="34">
        <v>45908</v>
      </c>
      <c r="O2470" s="53">
        <v>23512.5</v>
      </c>
      <c r="P2470" s="25" t="s">
        <v>3340</v>
      </c>
      <c r="Q2470" s="25" t="s">
        <v>2077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x14ac:dyDescent="0.25">
      <c r="A2471" s="25">
        <f t="shared" si="395"/>
        <v>2467</v>
      </c>
      <c r="B2471" s="25" t="s">
        <v>3346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3858</v>
      </c>
      <c r="J2471" s="25">
        <v>1</v>
      </c>
      <c r="K2471" s="25">
        <v>1</v>
      </c>
      <c r="L2471" s="25">
        <f t="shared" si="398"/>
        <v>0</v>
      </c>
      <c r="M2471" s="25" t="s">
        <v>3426</v>
      </c>
      <c r="N2471" s="34">
        <v>45909</v>
      </c>
      <c r="O2471" s="41">
        <v>23512.5</v>
      </c>
      <c r="P2471" s="25" t="s">
        <v>42</v>
      </c>
      <c r="Q2471" s="25" t="s">
        <v>2077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x14ac:dyDescent="0.25">
      <c r="A2472" s="25">
        <f t="shared" si="395"/>
        <v>2468</v>
      </c>
      <c r="B2472" s="25" t="s">
        <v>3346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3859</v>
      </c>
      <c r="J2472" s="25">
        <v>2</v>
      </c>
      <c r="K2472" s="25">
        <v>2</v>
      </c>
      <c r="L2472" s="25">
        <f t="shared" si="398"/>
        <v>0</v>
      </c>
      <c r="M2472" s="25" t="s">
        <v>3417</v>
      </c>
      <c r="N2472" s="34">
        <v>45908</v>
      </c>
      <c r="O2472" s="41">
        <f>24453+24453</f>
        <v>48906</v>
      </c>
      <c r="P2472" s="25" t="s">
        <v>3340</v>
      </c>
      <c r="Q2472" s="25" t="s">
        <v>2077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x14ac:dyDescent="0.25">
      <c r="A2473" s="25">
        <f t="shared" si="395"/>
        <v>2469</v>
      </c>
      <c r="B2473" s="25" t="s">
        <v>3346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3860</v>
      </c>
      <c r="J2473" s="25">
        <v>1</v>
      </c>
      <c r="K2473" s="25">
        <v>1</v>
      </c>
      <c r="L2473" s="25">
        <f t="shared" si="398"/>
        <v>0</v>
      </c>
      <c r="M2473" s="25" t="s">
        <v>3417</v>
      </c>
      <c r="N2473" s="34">
        <v>45908</v>
      </c>
      <c r="O2473" s="41">
        <v>12055.5</v>
      </c>
      <c r="P2473" s="25" t="s">
        <v>3340</v>
      </c>
      <c r="Q2473" s="25" t="s">
        <v>2077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x14ac:dyDescent="0.25">
      <c r="A2474" s="25">
        <f t="shared" si="395"/>
        <v>2470</v>
      </c>
      <c r="B2474" s="25" t="s">
        <v>3346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3749</v>
      </c>
      <c r="J2474" s="25">
        <v>1</v>
      </c>
      <c r="K2474" s="25">
        <v>1</v>
      </c>
      <c r="L2474" s="25">
        <f t="shared" si="398"/>
        <v>0</v>
      </c>
      <c r="M2474" s="25" t="s">
        <v>3417</v>
      </c>
      <c r="N2474" s="34">
        <v>45908</v>
      </c>
      <c r="O2474" s="41">
        <v>31635</v>
      </c>
      <c r="P2474" s="25" t="s">
        <v>3340</v>
      </c>
      <c r="Q2474" s="25" t="s">
        <v>2077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x14ac:dyDescent="0.25">
      <c r="A2475" s="25">
        <f t="shared" si="395"/>
        <v>2471</v>
      </c>
      <c r="B2475" s="25" t="s">
        <v>3346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3861</v>
      </c>
      <c r="J2475" s="25">
        <v>1</v>
      </c>
      <c r="K2475" s="25">
        <v>1</v>
      </c>
      <c r="L2475" s="25">
        <f t="shared" si="398"/>
        <v>0</v>
      </c>
      <c r="M2475" s="25" t="s">
        <v>3416</v>
      </c>
      <c r="N2475" s="34">
        <v>45908</v>
      </c>
      <c r="O2475" s="53">
        <v>33088.5</v>
      </c>
      <c r="P2475" s="25" t="s">
        <v>3340</v>
      </c>
      <c r="Q2475" s="25" t="s">
        <v>2077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x14ac:dyDescent="0.25">
      <c r="A2476" s="25">
        <f t="shared" si="395"/>
        <v>2472</v>
      </c>
      <c r="B2476" s="25" t="s">
        <v>3346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3862</v>
      </c>
      <c r="J2476" s="25">
        <v>1</v>
      </c>
      <c r="K2476" s="25">
        <v>1</v>
      </c>
      <c r="L2476" s="25">
        <f t="shared" si="398"/>
        <v>0</v>
      </c>
      <c r="M2476" s="25" t="s">
        <v>3424</v>
      </c>
      <c r="N2476" s="34">
        <v>45909</v>
      </c>
      <c r="O2476" s="41">
        <v>22401</v>
      </c>
      <c r="P2476" s="25" t="s">
        <v>254</v>
      </c>
      <c r="Q2476" s="25" t="s">
        <v>2077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x14ac:dyDescent="0.25">
      <c r="A2477" s="25">
        <f t="shared" si="395"/>
        <v>2473</v>
      </c>
      <c r="B2477" s="25" t="s">
        <v>3346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3863</v>
      </c>
      <c r="J2477" s="25">
        <v>1</v>
      </c>
      <c r="K2477" s="25">
        <v>1</v>
      </c>
      <c r="L2477" s="25">
        <f t="shared" si="398"/>
        <v>0</v>
      </c>
      <c r="M2477" s="25" t="s">
        <v>3416</v>
      </c>
      <c r="N2477" s="34">
        <v>45908</v>
      </c>
      <c r="O2477" s="53">
        <v>28642.5</v>
      </c>
      <c r="P2477" s="25" t="s">
        <v>3340</v>
      </c>
      <c r="Q2477" s="25" t="s">
        <v>2077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x14ac:dyDescent="0.25">
      <c r="A2478" s="25">
        <f t="shared" si="395"/>
        <v>2474</v>
      </c>
      <c r="B2478" s="25" t="s">
        <v>3346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3864</v>
      </c>
      <c r="J2478" s="25">
        <v>1</v>
      </c>
      <c r="K2478" s="25">
        <v>1</v>
      </c>
      <c r="L2478" s="25">
        <f t="shared" si="398"/>
        <v>0</v>
      </c>
      <c r="M2478" s="25" t="s">
        <v>3426</v>
      </c>
      <c r="N2478" s="34">
        <v>45909</v>
      </c>
      <c r="O2478" s="41">
        <v>24966</v>
      </c>
      <c r="P2478" s="25" t="s">
        <v>42</v>
      </c>
      <c r="Q2478" s="25" t="s">
        <v>2077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x14ac:dyDescent="0.25">
      <c r="A2479" s="25">
        <f t="shared" si="395"/>
        <v>2475</v>
      </c>
      <c r="B2479" s="25" t="s">
        <v>3346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3865</v>
      </c>
      <c r="J2479" s="25">
        <v>1</v>
      </c>
      <c r="K2479" s="25">
        <v>1</v>
      </c>
      <c r="L2479" s="25">
        <f t="shared" si="398"/>
        <v>0</v>
      </c>
      <c r="M2479" s="25" t="s">
        <v>3417</v>
      </c>
      <c r="N2479" s="34">
        <v>45908</v>
      </c>
      <c r="O2479" s="41">
        <v>26419.5</v>
      </c>
      <c r="P2479" s="25" t="s">
        <v>3340</v>
      </c>
      <c r="Q2479" s="25" t="s">
        <v>2077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x14ac:dyDescent="0.25">
      <c r="A2480" s="25">
        <f t="shared" si="395"/>
        <v>2476</v>
      </c>
      <c r="B2480" s="25" t="s">
        <v>3346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3866</v>
      </c>
      <c r="J2480" s="25">
        <v>1</v>
      </c>
      <c r="K2480" s="25">
        <v>1</v>
      </c>
      <c r="L2480" s="25">
        <f t="shared" si="398"/>
        <v>0</v>
      </c>
      <c r="M2480" s="25" t="s">
        <v>3424</v>
      </c>
      <c r="N2480" s="34">
        <v>45909</v>
      </c>
      <c r="O2480" s="41">
        <v>31122</v>
      </c>
      <c r="P2480" s="25" t="s">
        <v>254</v>
      </c>
      <c r="Q2480" s="25" t="s">
        <v>2077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x14ac:dyDescent="0.25">
      <c r="A2481" s="25">
        <f t="shared" si="395"/>
        <v>2477</v>
      </c>
      <c r="B2481" s="25" t="s">
        <v>3346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3867</v>
      </c>
      <c r="J2481" s="25">
        <v>1</v>
      </c>
      <c r="K2481" s="25">
        <v>1</v>
      </c>
      <c r="L2481" s="25">
        <f t="shared" si="398"/>
        <v>0</v>
      </c>
      <c r="M2481" s="25" t="s">
        <v>3416</v>
      </c>
      <c r="N2481" s="34">
        <v>45908</v>
      </c>
      <c r="O2481" s="53">
        <v>26419.5</v>
      </c>
      <c r="P2481" s="25" t="s">
        <v>3340</v>
      </c>
      <c r="Q2481" s="25" t="s">
        <v>2077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x14ac:dyDescent="0.25">
      <c r="A2482" s="25">
        <f t="shared" si="395"/>
        <v>2478</v>
      </c>
      <c r="B2482" s="25" t="s">
        <v>3346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3868</v>
      </c>
      <c r="J2482" s="25">
        <v>1</v>
      </c>
      <c r="K2482" s="25">
        <v>1</v>
      </c>
      <c r="L2482" s="25">
        <f t="shared" si="398"/>
        <v>0</v>
      </c>
      <c r="M2482" s="25" t="s">
        <v>3417</v>
      </c>
      <c r="N2482" s="34">
        <v>45908</v>
      </c>
      <c r="O2482" s="41">
        <v>32661</v>
      </c>
      <c r="P2482" s="25" t="s">
        <v>3340</v>
      </c>
      <c r="Q2482" s="25" t="s">
        <v>2077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x14ac:dyDescent="0.25">
      <c r="A2483" s="25">
        <f t="shared" si="395"/>
        <v>2479</v>
      </c>
      <c r="B2483" s="25" t="s">
        <v>3346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3869</v>
      </c>
      <c r="J2483" s="25">
        <v>1</v>
      </c>
      <c r="K2483" s="25">
        <v>1</v>
      </c>
      <c r="L2483" s="25">
        <f t="shared" si="398"/>
        <v>0</v>
      </c>
      <c r="M2483" s="25" t="s">
        <v>3416</v>
      </c>
      <c r="N2483" s="34">
        <v>45908</v>
      </c>
      <c r="O2483" s="53">
        <v>32661</v>
      </c>
      <c r="P2483" s="25" t="s">
        <v>3340</v>
      </c>
      <c r="Q2483" s="25" t="s">
        <v>2077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x14ac:dyDescent="0.25">
      <c r="A2484" s="25">
        <f t="shared" si="395"/>
        <v>2480</v>
      </c>
      <c r="B2484" s="25" t="s">
        <v>3346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3870</v>
      </c>
      <c r="J2484" s="25">
        <v>1</v>
      </c>
      <c r="K2484" s="25">
        <v>1</v>
      </c>
      <c r="L2484" s="25">
        <f t="shared" si="398"/>
        <v>0</v>
      </c>
      <c r="M2484" s="25" t="s">
        <v>3417</v>
      </c>
      <c r="N2484" s="34">
        <v>45908</v>
      </c>
      <c r="O2484" s="41">
        <v>11029.5</v>
      </c>
      <c r="P2484" s="25" t="s">
        <v>3340</v>
      </c>
      <c r="Q2484" s="25" t="s">
        <v>2077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x14ac:dyDescent="0.25">
      <c r="A2485" s="25">
        <f t="shared" si="395"/>
        <v>2481</v>
      </c>
      <c r="B2485" s="25" t="s">
        <v>3346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3871</v>
      </c>
      <c r="J2485" s="25">
        <v>1</v>
      </c>
      <c r="K2485" s="25">
        <v>1</v>
      </c>
      <c r="L2485" s="25">
        <f t="shared" si="398"/>
        <v>0</v>
      </c>
      <c r="M2485" s="25" t="s">
        <v>3417</v>
      </c>
      <c r="N2485" s="34">
        <v>45908</v>
      </c>
      <c r="O2485" s="41">
        <v>30609</v>
      </c>
      <c r="P2485" s="25" t="s">
        <v>3340</v>
      </c>
      <c r="Q2485" s="25" t="s">
        <v>2077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x14ac:dyDescent="0.25">
      <c r="A2486" s="25">
        <f t="shared" si="395"/>
        <v>2482</v>
      </c>
      <c r="B2486" s="25" t="s">
        <v>3346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3872</v>
      </c>
      <c r="J2486" s="25">
        <v>1</v>
      </c>
      <c r="K2486" s="25">
        <v>1</v>
      </c>
      <c r="L2486" s="25">
        <f t="shared" si="398"/>
        <v>0</v>
      </c>
      <c r="M2486" s="25" t="s">
        <v>3546</v>
      </c>
      <c r="N2486" s="34">
        <v>45915</v>
      </c>
      <c r="O2486" s="41">
        <v>16391.25</v>
      </c>
      <c r="P2486" s="25" t="s">
        <v>26</v>
      </c>
      <c r="Q2486" s="25" t="s">
        <v>3558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x14ac:dyDescent="0.25">
      <c r="A2487" s="25">
        <f t="shared" si="395"/>
        <v>2483</v>
      </c>
      <c r="B2487" s="25" t="s">
        <v>3346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3873</v>
      </c>
      <c r="J2487" s="25">
        <v>1</v>
      </c>
      <c r="K2487" s="25">
        <v>1</v>
      </c>
      <c r="L2487" s="25">
        <f t="shared" si="398"/>
        <v>0</v>
      </c>
      <c r="M2487" s="25" t="s">
        <v>3416</v>
      </c>
      <c r="N2487" s="34">
        <v>45908</v>
      </c>
      <c r="O2487" s="53">
        <v>32062.5</v>
      </c>
      <c r="P2487" s="25" t="s">
        <v>3340</v>
      </c>
      <c r="Q2487" s="25" t="s">
        <v>2077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x14ac:dyDescent="0.25">
      <c r="A2488" s="25">
        <f t="shared" ref="A2488:A2551" si="404">A2487+1</f>
        <v>2484</v>
      </c>
      <c r="B2488" s="25" t="s">
        <v>3346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3874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3416</v>
      </c>
      <c r="N2488" s="34">
        <v>45908</v>
      </c>
      <c r="O2488" s="53">
        <v>24966</v>
      </c>
      <c r="P2488" s="25" t="s">
        <v>3340</v>
      </c>
      <c r="Q2488" s="25" t="s">
        <v>2077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x14ac:dyDescent="0.25">
      <c r="A2489" s="25">
        <f t="shared" si="404"/>
        <v>2485</v>
      </c>
      <c r="B2489" s="25" t="s">
        <v>3346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3875</v>
      </c>
      <c r="J2489" s="25">
        <v>1</v>
      </c>
      <c r="K2489" s="25">
        <v>1</v>
      </c>
      <c r="L2489" s="25">
        <f t="shared" si="407"/>
        <v>0</v>
      </c>
      <c r="M2489" s="25" t="s">
        <v>3422</v>
      </c>
      <c r="N2489" s="34">
        <v>45908</v>
      </c>
      <c r="O2489" s="41">
        <v>0</v>
      </c>
      <c r="P2489" s="25" t="s">
        <v>3340</v>
      </c>
      <c r="Q2489" s="25" t="s">
        <v>2077</v>
      </c>
      <c r="R2489" s="25" t="s">
        <v>637</v>
      </c>
      <c r="S2489" s="3">
        <v>4</v>
      </c>
      <c r="T2489" s="42" t="s">
        <v>3418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x14ac:dyDescent="0.25">
      <c r="A2490" s="25">
        <f t="shared" si="404"/>
        <v>2486</v>
      </c>
      <c r="B2490" s="25" t="s">
        <v>3346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3876</v>
      </c>
      <c r="J2490" s="25">
        <v>1</v>
      </c>
      <c r="K2490" s="25">
        <v>1</v>
      </c>
      <c r="L2490" s="25">
        <f t="shared" si="407"/>
        <v>0</v>
      </c>
      <c r="M2490" s="25" t="s">
        <v>3426</v>
      </c>
      <c r="N2490" s="34">
        <v>45909</v>
      </c>
      <c r="O2490" s="41">
        <v>8379</v>
      </c>
      <c r="P2490" s="25" t="s">
        <v>42</v>
      </c>
      <c r="Q2490" s="25" t="s">
        <v>2077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x14ac:dyDescent="0.25">
      <c r="A2491" s="25">
        <f t="shared" si="404"/>
        <v>2487</v>
      </c>
      <c r="B2491" s="25" t="s">
        <v>3346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3877</v>
      </c>
      <c r="J2491" s="25">
        <v>1</v>
      </c>
      <c r="K2491" s="25">
        <v>1</v>
      </c>
      <c r="L2491" s="25">
        <f t="shared" si="407"/>
        <v>0</v>
      </c>
      <c r="M2491" s="25" t="s">
        <v>3416</v>
      </c>
      <c r="N2491" s="34">
        <v>45908</v>
      </c>
      <c r="O2491" s="53">
        <v>25222.5</v>
      </c>
      <c r="P2491" s="25" t="s">
        <v>3340</v>
      </c>
      <c r="Q2491" s="25" t="s">
        <v>2077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x14ac:dyDescent="0.25">
      <c r="A2492" s="25">
        <f t="shared" si="404"/>
        <v>2488</v>
      </c>
      <c r="B2492" s="25" t="s">
        <v>3346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3878</v>
      </c>
      <c r="J2492" s="25">
        <v>1</v>
      </c>
      <c r="K2492" s="25">
        <v>1</v>
      </c>
      <c r="L2492" s="25">
        <f t="shared" si="407"/>
        <v>0</v>
      </c>
      <c r="M2492" s="25" t="s">
        <v>3407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x14ac:dyDescent="0.25">
      <c r="A2493" s="25">
        <f t="shared" si="404"/>
        <v>2489</v>
      </c>
      <c r="B2493" s="25" t="s">
        <v>3346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3879</v>
      </c>
      <c r="J2493" s="25">
        <v>1</v>
      </c>
      <c r="K2493" s="25">
        <v>1</v>
      </c>
      <c r="L2493" s="25">
        <f t="shared" si="407"/>
        <v>0</v>
      </c>
      <c r="M2493" s="25" t="s">
        <v>3362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x14ac:dyDescent="0.25">
      <c r="A2494" s="25">
        <f t="shared" si="404"/>
        <v>2490</v>
      </c>
      <c r="B2494" s="25" t="s">
        <v>3346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3880</v>
      </c>
      <c r="J2494" s="25">
        <v>1</v>
      </c>
      <c r="K2494" s="25">
        <v>1</v>
      </c>
      <c r="L2494" s="25">
        <f t="shared" si="407"/>
        <v>0</v>
      </c>
      <c r="M2494" s="25" t="s">
        <v>3365</v>
      </c>
      <c r="N2494" s="34">
        <v>45906</v>
      </c>
      <c r="O2494" s="41">
        <v>34284.449999999997</v>
      </c>
      <c r="P2494" s="25" t="s">
        <v>3348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x14ac:dyDescent="0.25">
      <c r="A2495" s="25">
        <f t="shared" si="404"/>
        <v>2491</v>
      </c>
      <c r="B2495" s="25" t="s">
        <v>3346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3881</v>
      </c>
      <c r="J2495" s="25">
        <v>1</v>
      </c>
      <c r="K2495" s="25">
        <v>1</v>
      </c>
      <c r="L2495" s="25">
        <f t="shared" si="407"/>
        <v>0</v>
      </c>
      <c r="M2495" s="25" t="s">
        <v>3365</v>
      </c>
      <c r="N2495" s="34">
        <v>45906</v>
      </c>
      <c r="O2495" s="41">
        <v>32360.9</v>
      </c>
      <c r="P2495" s="25" t="s">
        <v>3348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x14ac:dyDescent="0.25">
      <c r="A2496" s="25">
        <f t="shared" si="404"/>
        <v>2492</v>
      </c>
      <c r="B2496" s="25" t="s">
        <v>3346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3882</v>
      </c>
      <c r="J2496" s="25">
        <v>3</v>
      </c>
      <c r="K2496" s="25">
        <v>3</v>
      </c>
      <c r="L2496" s="25">
        <f t="shared" si="407"/>
        <v>0</v>
      </c>
      <c r="M2496" s="25" t="s">
        <v>3371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x14ac:dyDescent="0.25">
      <c r="A2497" s="25">
        <f t="shared" si="404"/>
        <v>2493</v>
      </c>
      <c r="B2497" s="25" t="s">
        <v>3346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3883</v>
      </c>
      <c r="J2497" s="25">
        <v>1</v>
      </c>
      <c r="K2497" s="25">
        <v>1</v>
      </c>
      <c r="L2497" s="25">
        <f t="shared" si="407"/>
        <v>0</v>
      </c>
      <c r="M2497" s="25" t="s">
        <v>3362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x14ac:dyDescent="0.25">
      <c r="A2498" s="25">
        <f t="shared" si="404"/>
        <v>2494</v>
      </c>
      <c r="B2498" s="25" t="s">
        <v>3346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3884</v>
      </c>
      <c r="J2498" s="25">
        <v>1</v>
      </c>
      <c r="K2498" s="25">
        <v>1</v>
      </c>
      <c r="L2498" s="25">
        <f t="shared" si="407"/>
        <v>0</v>
      </c>
      <c r="M2498" s="25" t="s">
        <v>3372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x14ac:dyDescent="0.25">
      <c r="A2499" s="25">
        <f t="shared" si="404"/>
        <v>2495</v>
      </c>
      <c r="B2499" s="25" t="s">
        <v>3346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3885</v>
      </c>
      <c r="J2499" s="25">
        <v>5</v>
      </c>
      <c r="K2499" s="25">
        <v>5</v>
      </c>
      <c r="L2499" s="25">
        <f t="shared" si="407"/>
        <v>0</v>
      </c>
      <c r="M2499" s="25" t="s">
        <v>3371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x14ac:dyDescent="0.25">
      <c r="A2500" s="25">
        <f t="shared" si="404"/>
        <v>2496</v>
      </c>
      <c r="B2500" s="25" t="s">
        <v>3346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3785</v>
      </c>
      <c r="J2500" s="25">
        <v>1</v>
      </c>
      <c r="K2500" s="25">
        <v>1</v>
      </c>
      <c r="L2500" s="25">
        <f t="shared" si="407"/>
        <v>0</v>
      </c>
      <c r="M2500" s="25" t="s">
        <v>3372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x14ac:dyDescent="0.25">
      <c r="A2501" s="25">
        <f t="shared" si="404"/>
        <v>2497</v>
      </c>
      <c r="B2501" s="25" t="s">
        <v>3346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3886</v>
      </c>
      <c r="J2501" s="25">
        <v>2</v>
      </c>
      <c r="K2501" s="25">
        <v>2</v>
      </c>
      <c r="L2501" s="25">
        <f t="shared" si="407"/>
        <v>0</v>
      </c>
      <c r="M2501" s="25" t="s">
        <v>3383</v>
      </c>
      <c r="N2501" s="34">
        <v>45906</v>
      </c>
      <c r="O2501" s="41">
        <v>32782.5</v>
      </c>
      <c r="P2501" s="25" t="s">
        <v>2054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x14ac:dyDescent="0.25">
      <c r="A2502" s="25">
        <f t="shared" si="404"/>
        <v>2498</v>
      </c>
      <c r="B2502" s="25" t="s">
        <v>3346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3887</v>
      </c>
      <c r="J2502" s="25">
        <v>1</v>
      </c>
      <c r="K2502" s="25">
        <v>1</v>
      </c>
      <c r="L2502" s="25">
        <f t="shared" si="407"/>
        <v>0</v>
      </c>
      <c r="M2502" s="25" t="s">
        <v>3362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x14ac:dyDescent="0.25">
      <c r="A2503" s="25">
        <f t="shared" si="404"/>
        <v>2499</v>
      </c>
      <c r="B2503" s="25" t="s">
        <v>3346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3888</v>
      </c>
      <c r="J2503" s="25">
        <v>1</v>
      </c>
      <c r="K2503" s="25">
        <v>1</v>
      </c>
      <c r="L2503" s="25">
        <f t="shared" si="407"/>
        <v>0</v>
      </c>
      <c r="M2503" s="25" t="s">
        <v>3362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x14ac:dyDescent="0.25">
      <c r="A2504" s="25">
        <f t="shared" si="404"/>
        <v>2500</v>
      </c>
      <c r="B2504" s="25" t="s">
        <v>3346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3889</v>
      </c>
      <c r="J2504" s="25">
        <v>1</v>
      </c>
      <c r="K2504" s="25">
        <v>1</v>
      </c>
      <c r="L2504" s="25">
        <f t="shared" si="407"/>
        <v>0</v>
      </c>
      <c r="M2504" s="25" t="s">
        <v>3372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x14ac:dyDescent="0.25">
      <c r="A2505" s="25">
        <f t="shared" si="404"/>
        <v>2501</v>
      </c>
      <c r="B2505" s="25" t="s">
        <v>3346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3890</v>
      </c>
      <c r="J2505" s="25">
        <v>1</v>
      </c>
      <c r="K2505" s="25">
        <v>1</v>
      </c>
      <c r="L2505" s="25">
        <f t="shared" si="407"/>
        <v>0</v>
      </c>
      <c r="M2505" s="25" t="s">
        <v>3423</v>
      </c>
      <c r="N2505" s="34">
        <v>45909</v>
      </c>
      <c r="O2505" s="41">
        <v>21888</v>
      </c>
      <c r="P2505" s="25" t="s">
        <v>254</v>
      </c>
      <c r="Q2505" s="25" t="s">
        <v>2077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x14ac:dyDescent="0.25">
      <c r="A2506" s="25">
        <f t="shared" si="404"/>
        <v>2502</v>
      </c>
      <c r="B2506" s="25" t="s">
        <v>3346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3891</v>
      </c>
      <c r="J2506" s="25">
        <v>1</v>
      </c>
      <c r="K2506" s="25">
        <v>1</v>
      </c>
      <c r="L2506" s="25">
        <f t="shared" si="407"/>
        <v>0</v>
      </c>
      <c r="M2506" s="25" t="s">
        <v>3365</v>
      </c>
      <c r="N2506" s="34">
        <v>45906</v>
      </c>
      <c r="O2506" s="41">
        <v>29984.75</v>
      </c>
      <c r="P2506" s="25" t="s">
        <v>3348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x14ac:dyDescent="0.25">
      <c r="A2507" s="25">
        <f t="shared" si="404"/>
        <v>2503</v>
      </c>
      <c r="B2507" s="25" t="s">
        <v>3346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3892</v>
      </c>
      <c r="J2507" s="25">
        <v>1</v>
      </c>
      <c r="K2507" s="25">
        <v>1</v>
      </c>
      <c r="L2507" s="25">
        <f t="shared" si="407"/>
        <v>0</v>
      </c>
      <c r="M2507" s="25" t="s">
        <v>3643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x14ac:dyDescent="0.25">
      <c r="A2508" s="25">
        <f t="shared" si="404"/>
        <v>2504</v>
      </c>
      <c r="B2508" s="25" t="s">
        <v>3346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3893</v>
      </c>
      <c r="J2508" s="25">
        <v>1</v>
      </c>
      <c r="K2508" s="25">
        <v>1</v>
      </c>
      <c r="L2508" s="25">
        <f t="shared" si="407"/>
        <v>0</v>
      </c>
      <c r="M2508" s="25" t="s">
        <v>3362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x14ac:dyDescent="0.25">
      <c r="A2509" s="25">
        <f t="shared" si="404"/>
        <v>2505</v>
      </c>
      <c r="B2509" s="25" t="s">
        <v>3346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3894</v>
      </c>
      <c r="J2509" s="25">
        <v>1</v>
      </c>
      <c r="K2509" s="25">
        <v>1</v>
      </c>
      <c r="L2509" s="25">
        <f t="shared" si="407"/>
        <v>0</v>
      </c>
      <c r="M2509" s="25" t="s">
        <v>4974</v>
      </c>
      <c r="N2509" s="34">
        <v>45933</v>
      </c>
      <c r="O2509" s="41">
        <v>0</v>
      </c>
      <c r="P2509" s="25" t="s">
        <v>4686</v>
      </c>
      <c r="Q2509" s="25" t="s">
        <v>4714</v>
      </c>
      <c r="R2509" s="25" t="s">
        <v>40</v>
      </c>
      <c r="S2509" s="3">
        <v>4</v>
      </c>
      <c r="T2509" s="42" t="s">
        <v>4687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x14ac:dyDescent="0.25">
      <c r="A2510" s="25">
        <f t="shared" si="404"/>
        <v>2506</v>
      </c>
      <c r="B2510" s="25" t="s">
        <v>3346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3895</v>
      </c>
      <c r="J2510" s="25">
        <v>1</v>
      </c>
      <c r="K2510" s="25">
        <v>1</v>
      </c>
      <c r="L2510" s="25">
        <f t="shared" si="407"/>
        <v>0</v>
      </c>
      <c r="M2510" s="25" t="s">
        <v>3372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x14ac:dyDescent="0.25">
      <c r="A2511" s="25">
        <f t="shared" si="404"/>
        <v>2507</v>
      </c>
      <c r="B2511" s="25" t="s">
        <v>3346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3801</v>
      </c>
      <c r="J2511" s="25">
        <v>1</v>
      </c>
      <c r="K2511" s="25">
        <v>1</v>
      </c>
      <c r="L2511" s="25">
        <f t="shared" si="407"/>
        <v>0</v>
      </c>
      <c r="M2511" s="25" t="s">
        <v>3372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x14ac:dyDescent="0.25">
      <c r="A2512" s="25">
        <f t="shared" si="404"/>
        <v>2508</v>
      </c>
      <c r="B2512" s="25" t="s">
        <v>3346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3896</v>
      </c>
      <c r="J2512" s="25">
        <v>1</v>
      </c>
      <c r="K2512" s="25">
        <v>1</v>
      </c>
      <c r="L2512" s="25">
        <f t="shared" si="407"/>
        <v>0</v>
      </c>
      <c r="M2512" s="25" t="s">
        <v>3362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x14ac:dyDescent="0.25">
      <c r="A2513" s="25">
        <f t="shared" si="404"/>
        <v>2509</v>
      </c>
      <c r="B2513" s="25" t="s">
        <v>3346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3897</v>
      </c>
      <c r="J2513" s="25">
        <v>1</v>
      </c>
      <c r="K2513" s="25">
        <v>1</v>
      </c>
      <c r="L2513" s="25">
        <f t="shared" si="407"/>
        <v>0</v>
      </c>
      <c r="M2513" s="25" t="s">
        <v>3372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x14ac:dyDescent="0.25">
      <c r="A2514" s="25">
        <f t="shared" si="404"/>
        <v>2510</v>
      </c>
      <c r="B2514" s="25" t="s">
        <v>3346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3898</v>
      </c>
      <c r="J2514" s="25">
        <v>1</v>
      </c>
      <c r="K2514" s="25">
        <v>1</v>
      </c>
      <c r="L2514" s="25">
        <f t="shared" si="407"/>
        <v>0</v>
      </c>
      <c r="M2514" s="25" t="s">
        <v>3411</v>
      </c>
      <c r="N2514" s="34">
        <v>45908</v>
      </c>
      <c r="O2514" s="41">
        <v>38843</v>
      </c>
      <c r="P2514" s="25" t="s">
        <v>224</v>
      </c>
      <c r="Q2514" s="25" t="s">
        <v>3398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x14ac:dyDescent="0.25">
      <c r="A2515" s="25">
        <f t="shared" si="404"/>
        <v>2511</v>
      </c>
      <c r="B2515" s="25" t="s">
        <v>3346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3899</v>
      </c>
      <c r="J2515" s="25">
        <v>1</v>
      </c>
      <c r="K2515" s="25">
        <v>1</v>
      </c>
      <c r="L2515" s="25">
        <f t="shared" si="407"/>
        <v>0</v>
      </c>
      <c r="M2515" s="25" t="s">
        <v>3403</v>
      </c>
      <c r="N2515" s="34">
        <v>45908</v>
      </c>
      <c r="O2515" s="41">
        <v>29837.5</v>
      </c>
      <c r="P2515" s="25" t="s">
        <v>2287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x14ac:dyDescent="0.25">
      <c r="A2516" s="25">
        <f t="shared" si="404"/>
        <v>2512</v>
      </c>
      <c r="B2516" s="25" t="s">
        <v>3346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3900</v>
      </c>
      <c r="J2516" s="25">
        <v>1</v>
      </c>
      <c r="K2516" s="25">
        <v>1</v>
      </c>
      <c r="L2516" s="25">
        <f t="shared" si="407"/>
        <v>0</v>
      </c>
      <c r="M2516" s="25" t="s">
        <v>3372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x14ac:dyDescent="0.25">
      <c r="A2517" s="25">
        <f t="shared" si="404"/>
        <v>2513</v>
      </c>
      <c r="B2517" s="25" t="s">
        <v>3346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3901</v>
      </c>
      <c r="J2517" s="25">
        <v>1</v>
      </c>
      <c r="K2517" s="25">
        <v>1</v>
      </c>
      <c r="L2517" s="25">
        <f t="shared" si="407"/>
        <v>0</v>
      </c>
      <c r="M2517" s="25" t="s">
        <v>3407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x14ac:dyDescent="0.25">
      <c r="A2518" s="25">
        <f t="shared" si="404"/>
        <v>2514</v>
      </c>
      <c r="B2518" s="25" t="s">
        <v>3346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3902</v>
      </c>
      <c r="J2518" s="25">
        <v>4</v>
      </c>
      <c r="K2518" s="25">
        <v>4</v>
      </c>
      <c r="L2518" s="25">
        <f t="shared" si="407"/>
        <v>0</v>
      </c>
      <c r="M2518" s="25" t="s">
        <v>3375</v>
      </c>
      <c r="N2518" s="34">
        <v>45906</v>
      </c>
      <c r="O2518" s="41">
        <v>108252</v>
      </c>
      <c r="P2518" s="25" t="s">
        <v>2051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Pune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x14ac:dyDescent="0.25">
      <c r="A2519" s="25">
        <f t="shared" si="404"/>
        <v>2515</v>
      </c>
      <c r="B2519" s="25" t="s">
        <v>3346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3903</v>
      </c>
      <c r="J2519" s="25">
        <v>1</v>
      </c>
      <c r="K2519" s="25">
        <v>1</v>
      </c>
      <c r="L2519" s="25">
        <f t="shared" si="407"/>
        <v>0</v>
      </c>
      <c r="M2519" s="25" t="s">
        <v>3362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x14ac:dyDescent="0.25">
      <c r="A2520" s="25">
        <f t="shared" si="404"/>
        <v>2516</v>
      </c>
      <c r="B2520" s="25" t="s">
        <v>3346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3904</v>
      </c>
      <c r="J2520" s="25">
        <v>1</v>
      </c>
      <c r="K2520" s="25">
        <v>1</v>
      </c>
      <c r="L2520" s="25">
        <f t="shared" si="407"/>
        <v>0</v>
      </c>
      <c r="M2520" s="25" t="s">
        <v>3423</v>
      </c>
      <c r="N2520" s="34">
        <v>45909</v>
      </c>
      <c r="O2520" s="41">
        <v>35739</v>
      </c>
      <c r="P2520" s="25" t="s">
        <v>254</v>
      </c>
      <c r="Q2520" s="25" t="s">
        <v>2077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x14ac:dyDescent="0.25">
      <c r="A2521" s="25">
        <f t="shared" si="404"/>
        <v>2517</v>
      </c>
      <c r="B2521" s="25" t="s">
        <v>3346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3905</v>
      </c>
      <c r="J2521" s="25">
        <v>1</v>
      </c>
      <c r="K2521" s="25">
        <v>1</v>
      </c>
      <c r="L2521" s="25">
        <f t="shared" si="407"/>
        <v>0</v>
      </c>
      <c r="M2521" s="25" t="s">
        <v>3382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x14ac:dyDescent="0.25">
      <c r="A2522" s="25">
        <f t="shared" si="404"/>
        <v>2518</v>
      </c>
      <c r="B2522" s="25" t="s">
        <v>3346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3814</v>
      </c>
      <c r="J2522" s="25">
        <v>1</v>
      </c>
      <c r="K2522" s="25">
        <v>1</v>
      </c>
      <c r="L2522" s="25">
        <f t="shared" si="407"/>
        <v>0</v>
      </c>
      <c r="M2522" s="25" t="s">
        <v>3363</v>
      </c>
      <c r="N2522" s="34">
        <v>45906</v>
      </c>
      <c r="O2522" s="41">
        <v>9240</v>
      </c>
      <c r="P2522" s="25" t="s">
        <v>1900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x14ac:dyDescent="0.25">
      <c r="A2523" s="25">
        <f t="shared" si="404"/>
        <v>2519</v>
      </c>
      <c r="B2523" s="25" t="s">
        <v>3346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3906</v>
      </c>
      <c r="J2523" s="25">
        <v>1</v>
      </c>
      <c r="K2523" s="25">
        <v>1</v>
      </c>
      <c r="L2523" s="25">
        <f t="shared" si="407"/>
        <v>0</v>
      </c>
      <c r="M2523" s="25" t="s">
        <v>3429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3364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x14ac:dyDescent="0.25">
      <c r="A2524" s="25">
        <f t="shared" si="404"/>
        <v>2520</v>
      </c>
      <c r="B2524" s="25" t="s">
        <v>3346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3907</v>
      </c>
      <c r="J2524" s="25">
        <v>1</v>
      </c>
      <c r="K2524" s="25">
        <v>1</v>
      </c>
      <c r="L2524" s="25">
        <f t="shared" si="407"/>
        <v>0</v>
      </c>
      <c r="M2524" s="25" t="s">
        <v>3410</v>
      </c>
      <c r="N2524" s="34">
        <v>45908</v>
      </c>
      <c r="O2524" s="41">
        <v>15949.5</v>
      </c>
      <c r="P2524" s="25" t="s">
        <v>3347</v>
      </c>
      <c r="Q2524" s="25" t="s">
        <v>3400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x14ac:dyDescent="0.25">
      <c r="A2525" s="25">
        <f t="shared" si="404"/>
        <v>2521</v>
      </c>
      <c r="B2525" s="25" t="s">
        <v>3346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3762</v>
      </c>
      <c r="J2525" s="25">
        <v>1</v>
      </c>
      <c r="K2525" s="25">
        <v>1</v>
      </c>
      <c r="L2525" s="25">
        <f t="shared" si="407"/>
        <v>0</v>
      </c>
      <c r="M2525" s="25" t="s">
        <v>3371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x14ac:dyDescent="0.25">
      <c r="A2526" s="25">
        <f t="shared" si="404"/>
        <v>2522</v>
      </c>
      <c r="B2526" s="25" t="s">
        <v>3346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3908</v>
      </c>
      <c r="J2526" s="25">
        <v>3</v>
      </c>
      <c r="K2526" s="25">
        <v>3</v>
      </c>
      <c r="L2526" s="25">
        <f t="shared" si="407"/>
        <v>0</v>
      </c>
      <c r="M2526" s="25" t="s">
        <v>3417</v>
      </c>
      <c r="N2526" s="34">
        <v>45908</v>
      </c>
      <c r="O2526" s="41">
        <f>7609.5+7609.5</f>
        <v>15219</v>
      </c>
      <c r="P2526" s="25" t="s">
        <v>3340</v>
      </c>
      <c r="Q2526" s="25" t="s">
        <v>2077</v>
      </c>
      <c r="R2526" s="25" t="s">
        <v>637</v>
      </c>
      <c r="S2526" s="3">
        <v>-20</v>
      </c>
      <c r="T2526" s="42" t="s">
        <v>3419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x14ac:dyDescent="0.25">
      <c r="A2527" s="25">
        <f t="shared" si="404"/>
        <v>2523</v>
      </c>
      <c r="B2527" s="25" t="s">
        <v>3346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3909</v>
      </c>
      <c r="J2527" s="25">
        <v>1</v>
      </c>
      <c r="K2527" s="25">
        <v>1</v>
      </c>
      <c r="L2527" s="25">
        <f t="shared" si="407"/>
        <v>0</v>
      </c>
      <c r="M2527" s="25" t="s">
        <v>3374</v>
      </c>
      <c r="N2527" s="34">
        <v>45906</v>
      </c>
      <c r="O2527" s="41">
        <v>24645</v>
      </c>
      <c r="P2527" s="25" t="s">
        <v>2051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Pune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x14ac:dyDescent="0.25">
      <c r="A2528" s="25">
        <f t="shared" si="404"/>
        <v>2524</v>
      </c>
      <c r="B2528" s="25" t="s">
        <v>3346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3910</v>
      </c>
      <c r="J2528" s="25">
        <v>1</v>
      </c>
      <c r="K2528" s="25">
        <v>1</v>
      </c>
      <c r="L2528" s="25">
        <f t="shared" si="407"/>
        <v>0</v>
      </c>
      <c r="M2528" s="25" t="s">
        <v>3427</v>
      </c>
      <c r="N2528" s="34">
        <v>45909</v>
      </c>
      <c r="O2528" s="41">
        <v>84630</v>
      </c>
      <c r="P2528" s="25" t="s">
        <v>749</v>
      </c>
      <c r="Q2528" s="25" t="s">
        <v>2077</v>
      </c>
      <c r="R2528" s="25" t="s">
        <v>848</v>
      </c>
      <c r="S2528" s="3" t="s">
        <v>3352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x14ac:dyDescent="0.25">
      <c r="A2529" s="25">
        <f t="shared" si="404"/>
        <v>2525</v>
      </c>
      <c r="B2529" s="25" t="s">
        <v>3346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7"/>
        <v>0</v>
      </c>
      <c r="M2529" s="25" t="s">
        <v>3422</v>
      </c>
      <c r="N2529" s="34">
        <v>45908</v>
      </c>
      <c r="O2529" s="41">
        <v>0</v>
      </c>
      <c r="P2529" s="25" t="s">
        <v>3340</v>
      </c>
      <c r="Q2529" s="25" t="s">
        <v>2077</v>
      </c>
      <c r="R2529" s="25" t="s">
        <v>637</v>
      </c>
      <c r="S2529" s="3">
        <v>4</v>
      </c>
      <c r="T2529" s="42" t="s">
        <v>3418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x14ac:dyDescent="0.25">
      <c r="A2530" s="25">
        <f t="shared" si="404"/>
        <v>2526</v>
      </c>
      <c r="B2530" s="25" t="s">
        <v>3346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7"/>
        <v>0</v>
      </c>
      <c r="M2530" s="25" t="s">
        <v>3719</v>
      </c>
      <c r="N2530" s="34">
        <v>45924</v>
      </c>
      <c r="O2530" s="41">
        <v>0</v>
      </c>
      <c r="P2530" s="25" t="s">
        <v>130</v>
      </c>
      <c r="Q2530" s="25" t="s">
        <v>2077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x14ac:dyDescent="0.25">
      <c r="A2531" s="25">
        <f t="shared" si="404"/>
        <v>2527</v>
      </c>
      <c r="B2531" s="25" t="s">
        <v>3346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3911</v>
      </c>
      <c r="J2531" s="25">
        <v>1</v>
      </c>
      <c r="K2531" s="25">
        <v>1</v>
      </c>
      <c r="L2531" s="25">
        <f t="shared" si="407"/>
        <v>0</v>
      </c>
      <c r="M2531" s="25" t="s">
        <v>3422</v>
      </c>
      <c r="N2531" s="34">
        <v>45908</v>
      </c>
      <c r="O2531" s="41">
        <v>0</v>
      </c>
      <c r="P2531" s="25" t="s">
        <v>3340</v>
      </c>
      <c r="Q2531" s="25" t="s">
        <v>2077</v>
      </c>
      <c r="R2531" s="25" t="s">
        <v>637</v>
      </c>
      <c r="S2531" s="3">
        <v>4</v>
      </c>
      <c r="T2531" s="42" t="s">
        <v>3418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x14ac:dyDescent="0.25">
      <c r="A2532" s="25">
        <f t="shared" si="404"/>
        <v>2528</v>
      </c>
      <c r="B2532" s="25" t="s">
        <v>3346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3912</v>
      </c>
      <c r="J2532" s="25">
        <v>1</v>
      </c>
      <c r="K2532" s="25">
        <v>1</v>
      </c>
      <c r="L2532" s="25">
        <f t="shared" si="407"/>
        <v>0</v>
      </c>
      <c r="M2532" s="25" t="s">
        <v>3421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x14ac:dyDescent="0.25">
      <c r="A2533" s="25">
        <f t="shared" si="404"/>
        <v>2529</v>
      </c>
      <c r="B2533" s="25" t="s">
        <v>3346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3913</v>
      </c>
      <c r="J2533" s="25">
        <v>1</v>
      </c>
      <c r="K2533" s="25">
        <v>1</v>
      </c>
      <c r="L2533" s="25">
        <f t="shared" si="407"/>
        <v>0</v>
      </c>
      <c r="M2533" s="25" t="s">
        <v>3422</v>
      </c>
      <c r="N2533" s="34">
        <v>45908</v>
      </c>
      <c r="O2533" s="41">
        <v>0</v>
      </c>
      <c r="P2533" s="25" t="s">
        <v>3340</v>
      </c>
      <c r="Q2533" s="25" t="s">
        <v>2077</v>
      </c>
      <c r="R2533" s="25" t="s">
        <v>637</v>
      </c>
      <c r="S2533" s="3">
        <v>4</v>
      </c>
      <c r="T2533" s="42" t="s">
        <v>3418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x14ac:dyDescent="0.25">
      <c r="A2534" s="25">
        <f t="shared" si="404"/>
        <v>2530</v>
      </c>
      <c r="B2534" s="25" t="s">
        <v>3346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3914</v>
      </c>
      <c r="J2534" s="25">
        <v>1</v>
      </c>
      <c r="K2534" s="25">
        <v>1</v>
      </c>
      <c r="L2534" s="25">
        <f t="shared" si="407"/>
        <v>0</v>
      </c>
      <c r="M2534" s="25" t="s">
        <v>3420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x14ac:dyDescent="0.25">
      <c r="A2535" s="25">
        <f t="shared" si="404"/>
        <v>2531</v>
      </c>
      <c r="B2535" s="25" t="s">
        <v>3346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3915</v>
      </c>
      <c r="J2535" s="25">
        <v>1</v>
      </c>
      <c r="K2535" s="25">
        <v>1</v>
      </c>
      <c r="L2535" s="25">
        <f t="shared" si="407"/>
        <v>0</v>
      </c>
      <c r="M2535" s="25" t="s">
        <v>3417</v>
      </c>
      <c r="N2535" s="34">
        <v>45908</v>
      </c>
      <c r="O2535" s="41">
        <v>21546</v>
      </c>
      <c r="P2535" s="25" t="s">
        <v>3340</v>
      </c>
      <c r="Q2535" s="25" t="s">
        <v>2077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x14ac:dyDescent="0.25">
      <c r="A2536" s="25">
        <f t="shared" si="404"/>
        <v>2532</v>
      </c>
      <c r="B2536" s="25" t="s">
        <v>3346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3916</v>
      </c>
      <c r="J2536" s="25">
        <v>1</v>
      </c>
      <c r="K2536" s="25">
        <v>1</v>
      </c>
      <c r="L2536" s="25">
        <f t="shared" si="407"/>
        <v>0</v>
      </c>
      <c r="M2536" s="25" t="s">
        <v>3429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3364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x14ac:dyDescent="0.25">
      <c r="A2537" s="25">
        <f t="shared" si="404"/>
        <v>2533</v>
      </c>
      <c r="B2537" s="25" t="s">
        <v>3346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3917</v>
      </c>
      <c r="J2537" s="25">
        <v>1</v>
      </c>
      <c r="K2537" s="25">
        <v>1</v>
      </c>
      <c r="L2537" s="25">
        <f t="shared" si="407"/>
        <v>0</v>
      </c>
      <c r="M2537" s="25" t="s">
        <v>3374</v>
      </c>
      <c r="N2537" s="34">
        <v>45906</v>
      </c>
      <c r="O2537" s="41">
        <v>23529</v>
      </c>
      <c r="P2537" s="25" t="s">
        <v>2051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Pune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x14ac:dyDescent="0.25">
      <c r="A2538" s="25">
        <f t="shared" si="404"/>
        <v>2534</v>
      </c>
      <c r="B2538" s="25" t="s">
        <v>3346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3918</v>
      </c>
      <c r="J2538" s="25">
        <v>1</v>
      </c>
      <c r="K2538" s="25">
        <v>1</v>
      </c>
      <c r="L2538" s="25">
        <f t="shared" si="407"/>
        <v>0</v>
      </c>
      <c r="M2538" s="25" t="s">
        <v>3375</v>
      </c>
      <c r="N2538" s="34">
        <v>45906</v>
      </c>
      <c r="O2538" s="41">
        <v>43152</v>
      </c>
      <c r="P2538" s="25" t="s">
        <v>2051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Pune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x14ac:dyDescent="0.25">
      <c r="A2539" s="25">
        <f t="shared" si="404"/>
        <v>2535</v>
      </c>
      <c r="B2539" s="25" t="s">
        <v>3346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3919</v>
      </c>
      <c r="J2539" s="25">
        <v>1</v>
      </c>
      <c r="K2539" s="25">
        <v>1</v>
      </c>
      <c r="L2539" s="25">
        <f t="shared" si="407"/>
        <v>0</v>
      </c>
      <c r="M2539" s="25" t="s">
        <v>3367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x14ac:dyDescent="0.25">
      <c r="A2540" s="25">
        <f t="shared" si="404"/>
        <v>2536</v>
      </c>
      <c r="B2540" s="25" t="s">
        <v>3346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3920</v>
      </c>
      <c r="J2540" s="25">
        <v>1</v>
      </c>
      <c r="K2540" s="25">
        <v>1</v>
      </c>
      <c r="L2540" s="25">
        <f t="shared" si="407"/>
        <v>0</v>
      </c>
      <c r="M2540" s="25" t="s">
        <v>3417</v>
      </c>
      <c r="N2540" s="34">
        <v>45908</v>
      </c>
      <c r="O2540" s="41">
        <v>13594.5</v>
      </c>
      <c r="P2540" s="25" t="s">
        <v>3340</v>
      </c>
      <c r="Q2540" s="25" t="s">
        <v>2077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x14ac:dyDescent="0.25">
      <c r="A2541" s="25">
        <f t="shared" si="404"/>
        <v>2537</v>
      </c>
      <c r="B2541" s="25" t="s">
        <v>3346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3921</v>
      </c>
      <c r="J2541" s="25">
        <v>1</v>
      </c>
      <c r="K2541" s="25">
        <v>1</v>
      </c>
      <c r="L2541" s="25">
        <f t="shared" si="407"/>
        <v>0</v>
      </c>
      <c r="M2541" s="25" t="s">
        <v>3381</v>
      </c>
      <c r="N2541" s="34">
        <v>45905</v>
      </c>
      <c r="O2541" s="41">
        <v>10640</v>
      </c>
      <c r="P2541" s="25" t="s">
        <v>2286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x14ac:dyDescent="0.25">
      <c r="A2542" s="25">
        <f t="shared" si="404"/>
        <v>2538</v>
      </c>
      <c r="B2542" s="25" t="s">
        <v>3346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3922</v>
      </c>
      <c r="J2542" s="25">
        <v>1</v>
      </c>
      <c r="K2542" s="25">
        <v>1</v>
      </c>
      <c r="L2542" s="25">
        <f t="shared" si="407"/>
        <v>0</v>
      </c>
      <c r="M2542" s="25" t="s">
        <v>3363</v>
      </c>
      <c r="N2542" s="34">
        <v>45906</v>
      </c>
      <c r="O2542" s="41">
        <v>18060</v>
      </c>
      <c r="P2542" s="25" t="s">
        <v>1900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x14ac:dyDescent="0.25">
      <c r="A2543" s="25">
        <f t="shared" si="404"/>
        <v>2539</v>
      </c>
      <c r="B2543" s="25" t="s">
        <v>1955</v>
      </c>
      <c r="C2543" s="34" t="s">
        <v>3350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7"/>
        <v>0</v>
      </c>
      <c r="M2543" s="25" t="s">
        <v>4689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3351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x14ac:dyDescent="0.25">
      <c r="A2544" s="25">
        <f t="shared" si="404"/>
        <v>2540</v>
      </c>
      <c r="B2544" s="25" t="s">
        <v>1955</v>
      </c>
      <c r="C2544" s="34" t="s">
        <v>3350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7"/>
        <v>0</v>
      </c>
      <c r="M2544" s="25" t="s">
        <v>4976</v>
      </c>
      <c r="N2544" s="34">
        <v>45936</v>
      </c>
      <c r="O2544" s="41">
        <v>0</v>
      </c>
      <c r="P2544" s="25" t="s">
        <v>16</v>
      </c>
      <c r="Q2544" s="25" t="s">
        <v>2077</v>
      </c>
      <c r="R2544" s="25" t="s">
        <v>637</v>
      </c>
      <c r="S2544" s="3">
        <v>4</v>
      </c>
      <c r="T2544" s="42" t="s">
        <v>3351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x14ac:dyDescent="0.25">
      <c r="A2545" s="25">
        <f t="shared" si="404"/>
        <v>2541</v>
      </c>
      <c r="B2545" s="25" t="s">
        <v>1955</v>
      </c>
      <c r="C2545" s="34" t="s">
        <v>3350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7"/>
        <v>0</v>
      </c>
      <c r="M2545" s="25" t="s">
        <v>3600</v>
      </c>
      <c r="N2545" s="34">
        <v>45917</v>
      </c>
      <c r="O2545" s="41">
        <v>0</v>
      </c>
      <c r="P2545" s="25" t="s">
        <v>254</v>
      </c>
      <c r="Q2545" s="25" t="s">
        <v>2077</v>
      </c>
      <c r="R2545" s="25" t="s">
        <v>848</v>
      </c>
      <c r="S2545" s="3">
        <v>4</v>
      </c>
      <c r="T2545" s="42" t="s">
        <v>3599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x14ac:dyDescent="0.25">
      <c r="A2546" s="25">
        <f t="shared" si="404"/>
        <v>2542</v>
      </c>
      <c r="B2546" s="25" t="s">
        <v>1955</v>
      </c>
      <c r="C2546" s="34" t="s">
        <v>3350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7"/>
        <v>0</v>
      </c>
      <c r="M2546" s="25" t="s">
        <v>3674</v>
      </c>
      <c r="N2546" s="34">
        <v>45919</v>
      </c>
      <c r="O2546" s="41">
        <v>0</v>
      </c>
      <c r="P2546" s="25" t="s">
        <v>254</v>
      </c>
      <c r="Q2546" s="25" t="s">
        <v>2077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x14ac:dyDescent="0.25">
      <c r="A2547" s="25">
        <f t="shared" si="404"/>
        <v>2543</v>
      </c>
      <c r="B2547" s="25" t="s">
        <v>1955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3351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x14ac:dyDescent="0.25">
      <c r="A2548" s="25">
        <f t="shared" si="404"/>
        <v>2544</v>
      </c>
      <c r="B2548" s="25" t="s">
        <v>3696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3697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3698</v>
      </c>
      <c r="N2548" s="34">
        <v>45920</v>
      </c>
      <c r="O2548" s="41">
        <v>2349.35</v>
      </c>
      <c r="P2548" s="25" t="s">
        <v>3700</v>
      </c>
      <c r="Q2548" s="25" t="s">
        <v>2077</v>
      </c>
      <c r="R2548" s="25" t="s">
        <v>848</v>
      </c>
      <c r="S2548" s="3">
        <v>4</v>
      </c>
      <c r="T2548" s="42"/>
      <c r="U2548" s="25" t="s">
        <v>3699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x14ac:dyDescent="0.25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3384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x14ac:dyDescent="0.25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3353</v>
      </c>
      <c r="I2550" s="25" t="s">
        <v>4168</v>
      </c>
      <c r="J2550" s="25">
        <v>1</v>
      </c>
      <c r="K2550" s="25">
        <v>1</v>
      </c>
      <c r="L2550" s="25">
        <f t="shared" si="407"/>
        <v>0</v>
      </c>
      <c r="M2550" s="25" t="s">
        <v>3385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x14ac:dyDescent="0.25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3354</v>
      </c>
      <c r="I2551" s="25" t="s">
        <v>4169</v>
      </c>
      <c r="J2551" s="25">
        <v>1</v>
      </c>
      <c r="K2551" s="25">
        <v>1</v>
      </c>
      <c r="L2551" s="25">
        <f t="shared" si="407"/>
        <v>0</v>
      </c>
      <c r="M2551" s="25" t="s">
        <v>3386</v>
      </c>
      <c r="N2551" s="34">
        <v>45906</v>
      </c>
      <c r="O2551" s="41">
        <v>12642</v>
      </c>
      <c r="P2551" s="25" t="s">
        <v>2075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x14ac:dyDescent="0.25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3355</v>
      </c>
      <c r="I2552" s="25" t="s">
        <v>4170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3405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x14ac:dyDescent="0.25">
      <c r="A2553" s="25">
        <f t="shared" si="416"/>
        <v>2549</v>
      </c>
      <c r="B2553" s="25" t="s">
        <v>3356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3357</v>
      </c>
      <c r="I2553" s="25" t="s">
        <v>4171</v>
      </c>
      <c r="J2553" s="25">
        <v>1</v>
      </c>
      <c r="K2553" s="25">
        <v>1</v>
      </c>
      <c r="L2553" s="25">
        <f t="shared" si="419"/>
        <v>0</v>
      </c>
      <c r="M2553" s="25" t="s">
        <v>3415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3359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x14ac:dyDescent="0.25">
      <c r="A2554" s="25">
        <f t="shared" si="416"/>
        <v>2550</v>
      </c>
      <c r="B2554" s="25" t="s">
        <v>3356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3358</v>
      </c>
      <c r="I2554" s="25" t="s">
        <v>4172</v>
      </c>
      <c r="J2554" s="25">
        <v>1</v>
      </c>
      <c r="K2554" s="25">
        <v>1</v>
      </c>
      <c r="L2554" s="25">
        <f t="shared" si="419"/>
        <v>0</v>
      </c>
      <c r="M2554" s="25" t="s">
        <v>3406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3359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x14ac:dyDescent="0.25">
      <c r="A2555" s="25">
        <f t="shared" si="416"/>
        <v>2551</v>
      </c>
      <c r="B2555" s="25" t="s">
        <v>3391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3392</v>
      </c>
      <c r="I2555" s="25" t="s">
        <v>4173</v>
      </c>
      <c r="J2555" s="25">
        <v>1</v>
      </c>
      <c r="K2555" s="25">
        <v>1</v>
      </c>
      <c r="L2555" s="25">
        <f t="shared" si="419"/>
        <v>0</v>
      </c>
      <c r="M2555" s="25" t="s">
        <v>3402</v>
      </c>
      <c r="N2555" s="34">
        <v>45908</v>
      </c>
      <c r="O2555" s="41">
        <v>6165.9</v>
      </c>
      <c r="P2555" s="25" t="s">
        <v>3393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x14ac:dyDescent="0.25">
      <c r="A2556" s="25">
        <f t="shared" si="416"/>
        <v>2552</v>
      </c>
      <c r="B2556" s="25" t="s">
        <v>3391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680</v>
      </c>
      <c r="I2556" s="25" t="s">
        <v>4133</v>
      </c>
      <c r="J2556" s="25">
        <v>2</v>
      </c>
      <c r="K2556" s="25">
        <v>2</v>
      </c>
      <c r="L2556" s="25">
        <f t="shared" si="419"/>
        <v>0</v>
      </c>
      <c r="M2556" s="25" t="s">
        <v>3404</v>
      </c>
      <c r="N2556" s="34">
        <v>45908</v>
      </c>
      <c r="O2556" s="41">
        <v>12555</v>
      </c>
      <c r="P2556" s="25" t="s">
        <v>2496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x14ac:dyDescent="0.25">
      <c r="A2557" s="25">
        <f t="shared" si="416"/>
        <v>2553</v>
      </c>
      <c r="B2557" s="25" t="s">
        <v>3395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3396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3412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x14ac:dyDescent="0.25">
      <c r="A2558" s="25">
        <f t="shared" si="416"/>
        <v>2554</v>
      </c>
      <c r="B2558" s="25" t="s">
        <v>3395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3397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3412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x14ac:dyDescent="0.25">
      <c r="A2559" s="25">
        <f t="shared" si="416"/>
        <v>2555</v>
      </c>
      <c r="B2559" s="25" t="s">
        <v>3430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3112</v>
      </c>
      <c r="J2559" s="25">
        <v>1</v>
      </c>
      <c r="K2559" s="25">
        <v>1</v>
      </c>
      <c r="L2559" s="25">
        <f t="shared" si="419"/>
        <v>0</v>
      </c>
      <c r="M2559" s="25" t="s">
        <v>3669</v>
      </c>
      <c r="N2559" s="34">
        <v>45920</v>
      </c>
      <c r="O2559" s="41">
        <v>214200</v>
      </c>
      <c r="P2559" s="25" t="s">
        <v>2290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x14ac:dyDescent="0.25">
      <c r="A2560" s="25">
        <f t="shared" si="416"/>
        <v>2556</v>
      </c>
      <c r="B2560" s="25" t="s">
        <v>3430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3112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2290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x14ac:dyDescent="0.25">
      <c r="A2561" s="25">
        <f t="shared" si="416"/>
        <v>2557</v>
      </c>
      <c r="B2561" s="25" t="s">
        <v>3434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3923</v>
      </c>
      <c r="J2561" s="25">
        <v>1</v>
      </c>
      <c r="K2561" s="25">
        <v>1</v>
      </c>
      <c r="L2561" s="25">
        <f t="shared" si="419"/>
        <v>0</v>
      </c>
      <c r="M2561" s="25" t="s">
        <v>3533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x14ac:dyDescent="0.25">
      <c r="A2562" s="25">
        <f t="shared" si="416"/>
        <v>2558</v>
      </c>
      <c r="B2562" s="25" t="s">
        <v>3434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3924</v>
      </c>
      <c r="J2562" s="25">
        <v>1</v>
      </c>
      <c r="K2562" s="25">
        <v>1</v>
      </c>
      <c r="L2562" s="25">
        <f t="shared" si="419"/>
        <v>0</v>
      </c>
      <c r="M2562" s="25" t="s">
        <v>3629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x14ac:dyDescent="0.25">
      <c r="A2563" s="25">
        <f t="shared" si="416"/>
        <v>2559</v>
      </c>
      <c r="B2563" s="25" t="s">
        <v>3434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3925</v>
      </c>
      <c r="J2563" s="25">
        <v>1</v>
      </c>
      <c r="K2563" s="25">
        <v>1</v>
      </c>
      <c r="L2563" s="25">
        <f t="shared" si="419"/>
        <v>0</v>
      </c>
      <c r="M2563" s="25" t="s">
        <v>3533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x14ac:dyDescent="0.25">
      <c r="A2564" s="25">
        <f t="shared" si="416"/>
        <v>2560</v>
      </c>
      <c r="B2564" s="25" t="s">
        <v>3434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3926</v>
      </c>
      <c r="J2564" s="25">
        <v>1</v>
      </c>
      <c r="K2564" s="25">
        <v>1</v>
      </c>
      <c r="L2564" s="25">
        <f t="shared" si="419"/>
        <v>0</v>
      </c>
      <c r="M2564" s="25" t="s">
        <v>3526</v>
      </c>
      <c r="N2564" s="34">
        <v>45913</v>
      </c>
      <c r="O2564" s="41">
        <v>11718</v>
      </c>
      <c r="P2564" s="25" t="s">
        <v>3435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x14ac:dyDescent="0.25">
      <c r="A2565" s="25">
        <f t="shared" si="416"/>
        <v>2561</v>
      </c>
      <c r="B2565" s="25" t="s">
        <v>3434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3927</v>
      </c>
      <c r="J2565" s="25">
        <v>1</v>
      </c>
      <c r="K2565" s="25">
        <v>1</v>
      </c>
      <c r="L2565" s="25">
        <f t="shared" si="419"/>
        <v>0</v>
      </c>
      <c r="M2565" s="25" t="s">
        <v>3552</v>
      </c>
      <c r="N2565" s="34">
        <v>45915</v>
      </c>
      <c r="O2565" s="41">
        <v>4464</v>
      </c>
      <c r="P2565" s="25" t="s">
        <v>3436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x14ac:dyDescent="0.25">
      <c r="A2566" s="25">
        <f t="shared" si="416"/>
        <v>2562</v>
      </c>
      <c r="B2566" s="25" t="s">
        <v>3434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3928</v>
      </c>
      <c r="J2566" s="25">
        <v>1</v>
      </c>
      <c r="K2566" s="25">
        <v>1</v>
      </c>
      <c r="L2566" s="25">
        <f t="shared" si="419"/>
        <v>0</v>
      </c>
      <c r="M2566" s="25" t="s">
        <v>3601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x14ac:dyDescent="0.25">
      <c r="A2567" s="25">
        <f t="shared" si="416"/>
        <v>2563</v>
      </c>
      <c r="B2567" s="25" t="s">
        <v>3434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3929</v>
      </c>
      <c r="J2567" s="25">
        <v>1</v>
      </c>
      <c r="K2567" s="25">
        <v>1</v>
      </c>
      <c r="L2567" s="25">
        <f t="shared" si="419"/>
        <v>0</v>
      </c>
      <c r="M2567" s="25" t="s">
        <v>3531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x14ac:dyDescent="0.25">
      <c r="A2568" s="25">
        <f t="shared" si="416"/>
        <v>2564</v>
      </c>
      <c r="B2568" s="25" t="s">
        <v>3434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3930</v>
      </c>
      <c r="J2568" s="25">
        <v>1</v>
      </c>
      <c r="K2568" s="25">
        <v>1</v>
      </c>
      <c r="L2568" s="25">
        <f t="shared" si="419"/>
        <v>0</v>
      </c>
      <c r="M2568" s="25" t="s">
        <v>3531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x14ac:dyDescent="0.25">
      <c r="A2569" s="25">
        <f t="shared" si="416"/>
        <v>2565</v>
      </c>
      <c r="B2569" s="25" t="s">
        <v>3434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3931</v>
      </c>
      <c r="J2569" s="25">
        <v>1</v>
      </c>
      <c r="K2569" s="25">
        <v>1</v>
      </c>
      <c r="L2569" s="25">
        <f t="shared" si="419"/>
        <v>0</v>
      </c>
      <c r="M2569" s="25" t="s">
        <v>3526</v>
      </c>
      <c r="N2569" s="34">
        <v>45913</v>
      </c>
      <c r="O2569" s="41">
        <v>13615.2</v>
      </c>
      <c r="P2569" s="25" t="s">
        <v>3435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x14ac:dyDescent="0.25">
      <c r="A2570" s="25">
        <f t="shared" si="416"/>
        <v>2566</v>
      </c>
      <c r="B2570" s="25" t="s">
        <v>3434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3932</v>
      </c>
      <c r="J2570" s="25">
        <v>1</v>
      </c>
      <c r="K2570" s="25">
        <v>1</v>
      </c>
      <c r="L2570" s="25">
        <f t="shared" si="419"/>
        <v>0</v>
      </c>
      <c r="M2570" s="25" t="s">
        <v>3526</v>
      </c>
      <c r="N2570" s="34">
        <v>45913</v>
      </c>
      <c r="O2570" s="41">
        <v>19641</v>
      </c>
      <c r="P2570" s="25" t="s">
        <v>3435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x14ac:dyDescent="0.25">
      <c r="A2571" s="25">
        <f t="shared" si="416"/>
        <v>2567</v>
      </c>
      <c r="B2571" s="25" t="s">
        <v>3434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3933</v>
      </c>
      <c r="J2571" s="25">
        <v>1</v>
      </c>
      <c r="K2571" s="25">
        <v>1</v>
      </c>
      <c r="L2571" s="25">
        <f t="shared" si="419"/>
        <v>0</v>
      </c>
      <c r="M2571" s="25" t="s">
        <v>3629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x14ac:dyDescent="0.25">
      <c r="A2572" s="25">
        <f t="shared" si="416"/>
        <v>2568</v>
      </c>
      <c r="B2572" s="25" t="s">
        <v>3434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3934</v>
      </c>
      <c r="J2572" s="25">
        <v>1</v>
      </c>
      <c r="K2572" s="25">
        <v>1</v>
      </c>
      <c r="L2572" s="25">
        <f t="shared" si="419"/>
        <v>0</v>
      </c>
      <c r="M2572" s="25" t="s">
        <v>3531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x14ac:dyDescent="0.25">
      <c r="A2573" s="25">
        <f t="shared" si="416"/>
        <v>2569</v>
      </c>
      <c r="B2573" s="25" t="s">
        <v>3434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3935</v>
      </c>
      <c r="J2573" s="25">
        <v>1</v>
      </c>
      <c r="K2573" s="25">
        <v>1</v>
      </c>
      <c r="L2573" s="25">
        <f t="shared" si="419"/>
        <v>0</v>
      </c>
      <c r="M2573" s="25" t="s">
        <v>3533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x14ac:dyDescent="0.25">
      <c r="A2574" s="25">
        <f t="shared" si="416"/>
        <v>2570</v>
      </c>
      <c r="B2574" s="25" t="s">
        <v>3434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3936</v>
      </c>
      <c r="J2574" s="25">
        <v>2</v>
      </c>
      <c r="K2574" s="25">
        <v>2</v>
      </c>
      <c r="L2574" s="25">
        <f t="shared" si="419"/>
        <v>0</v>
      </c>
      <c r="M2574" s="25" t="s">
        <v>3526</v>
      </c>
      <c r="N2574" s="34">
        <v>45913</v>
      </c>
      <c r="O2574" s="41">
        <v>20980.799999999999</v>
      </c>
      <c r="P2574" s="25" t="s">
        <v>3435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x14ac:dyDescent="0.25">
      <c r="A2575" s="25">
        <f t="shared" si="416"/>
        <v>2571</v>
      </c>
      <c r="B2575" s="25" t="s">
        <v>3434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3937</v>
      </c>
      <c r="J2575" s="25">
        <v>1</v>
      </c>
      <c r="K2575" s="25">
        <v>1</v>
      </c>
      <c r="L2575" s="25">
        <f t="shared" si="419"/>
        <v>0</v>
      </c>
      <c r="M2575" s="25" t="s">
        <v>3533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x14ac:dyDescent="0.25">
      <c r="A2576" s="25">
        <f t="shared" si="416"/>
        <v>2572</v>
      </c>
      <c r="B2576" s="25" t="s">
        <v>3434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3938</v>
      </c>
      <c r="J2576" s="25">
        <v>1</v>
      </c>
      <c r="K2576" s="25">
        <v>1</v>
      </c>
      <c r="L2576" s="25">
        <f t="shared" si="419"/>
        <v>0</v>
      </c>
      <c r="M2576" s="25" t="s">
        <v>3531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x14ac:dyDescent="0.25">
      <c r="A2577" s="25">
        <f t="shared" si="416"/>
        <v>2573</v>
      </c>
      <c r="B2577" s="25" t="s">
        <v>3434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3939</v>
      </c>
      <c r="J2577" s="25">
        <v>1</v>
      </c>
      <c r="K2577" s="25">
        <v>1</v>
      </c>
      <c r="L2577" s="25">
        <f t="shared" si="419"/>
        <v>0</v>
      </c>
      <c r="M2577" s="25" t="s">
        <v>3531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x14ac:dyDescent="0.25">
      <c r="A2578" s="25">
        <f t="shared" si="416"/>
        <v>2574</v>
      </c>
      <c r="B2578" s="25" t="s">
        <v>3434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3940</v>
      </c>
      <c r="J2578" s="25">
        <v>1</v>
      </c>
      <c r="K2578" s="25">
        <v>1</v>
      </c>
      <c r="L2578" s="25">
        <f t="shared" si="419"/>
        <v>0</v>
      </c>
      <c r="M2578" s="25" t="s">
        <v>3533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x14ac:dyDescent="0.25">
      <c r="A2579" s="25">
        <f t="shared" si="416"/>
        <v>2575</v>
      </c>
      <c r="B2579" s="25" t="s">
        <v>3434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3941</v>
      </c>
      <c r="J2579" s="25">
        <v>1</v>
      </c>
      <c r="K2579" s="25">
        <v>1</v>
      </c>
      <c r="L2579" s="25">
        <f t="shared" si="419"/>
        <v>0</v>
      </c>
      <c r="M2579" s="25" t="s">
        <v>3533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x14ac:dyDescent="0.25">
      <c r="A2580" s="25">
        <f t="shared" si="416"/>
        <v>2576</v>
      </c>
      <c r="B2580" s="25" t="s">
        <v>3434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3942</v>
      </c>
      <c r="J2580" s="25">
        <v>1</v>
      </c>
      <c r="K2580" s="25">
        <v>1</v>
      </c>
      <c r="L2580" s="25">
        <f t="shared" si="419"/>
        <v>0</v>
      </c>
      <c r="M2580" s="25" t="s">
        <v>3531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x14ac:dyDescent="0.25">
      <c r="A2581" s="25">
        <f t="shared" si="416"/>
        <v>2577</v>
      </c>
      <c r="B2581" s="25" t="s">
        <v>3434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3943</v>
      </c>
      <c r="J2581" s="25">
        <v>1</v>
      </c>
      <c r="K2581" s="25">
        <v>1</v>
      </c>
      <c r="L2581" s="25">
        <f t="shared" si="419"/>
        <v>0</v>
      </c>
      <c r="M2581" s="25" t="s">
        <v>3531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x14ac:dyDescent="0.25">
      <c r="A2582" s="25">
        <f t="shared" si="416"/>
        <v>2578</v>
      </c>
      <c r="B2582" s="25" t="s">
        <v>3434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3944</v>
      </c>
      <c r="J2582" s="25">
        <v>1</v>
      </c>
      <c r="K2582" s="25">
        <v>1</v>
      </c>
      <c r="L2582" s="25">
        <f t="shared" si="419"/>
        <v>0</v>
      </c>
      <c r="M2582" s="25" t="s">
        <v>3519</v>
      </c>
      <c r="N2582" s="34">
        <v>45913</v>
      </c>
      <c r="O2582" s="41">
        <v>31968.75</v>
      </c>
      <c r="P2582" s="25" t="s">
        <v>2054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x14ac:dyDescent="0.25">
      <c r="A2583" s="25">
        <f t="shared" si="416"/>
        <v>2579</v>
      </c>
      <c r="B2583" s="25" t="s">
        <v>3434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3945</v>
      </c>
      <c r="J2583" s="25">
        <v>1</v>
      </c>
      <c r="K2583" s="25">
        <v>1</v>
      </c>
      <c r="L2583" s="25">
        <f t="shared" si="419"/>
        <v>0</v>
      </c>
      <c r="M2583" s="25" t="s">
        <v>3601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x14ac:dyDescent="0.25">
      <c r="A2584" s="25">
        <f t="shared" si="416"/>
        <v>2580</v>
      </c>
      <c r="B2584" s="25" t="s">
        <v>3434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3946</v>
      </c>
      <c r="J2584" s="25">
        <v>1</v>
      </c>
      <c r="K2584" s="25">
        <v>1</v>
      </c>
      <c r="L2584" s="25">
        <f t="shared" si="419"/>
        <v>0</v>
      </c>
      <c r="M2584" s="25" t="s">
        <v>3533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x14ac:dyDescent="0.25">
      <c r="A2585" s="25">
        <f t="shared" si="416"/>
        <v>2581</v>
      </c>
      <c r="B2585" s="25" t="s">
        <v>3434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3947</v>
      </c>
      <c r="J2585" s="25">
        <v>1</v>
      </c>
      <c r="K2585" s="25">
        <v>1</v>
      </c>
      <c r="L2585" s="25">
        <f t="shared" si="419"/>
        <v>0</v>
      </c>
      <c r="M2585" s="25" t="s">
        <v>3531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x14ac:dyDescent="0.25">
      <c r="A2586" s="25">
        <f t="shared" si="416"/>
        <v>2582</v>
      </c>
      <c r="B2586" s="25" t="s">
        <v>3434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3948</v>
      </c>
      <c r="J2586" s="25">
        <v>1</v>
      </c>
      <c r="K2586" s="25">
        <v>1</v>
      </c>
      <c r="L2586" s="25">
        <f t="shared" si="419"/>
        <v>0</v>
      </c>
      <c r="M2586" s="25" t="s">
        <v>3526</v>
      </c>
      <c r="N2586" s="34">
        <v>45913</v>
      </c>
      <c r="O2586" s="41">
        <v>33368.400000000001</v>
      </c>
      <c r="P2586" s="25" t="s">
        <v>3435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x14ac:dyDescent="0.25">
      <c r="A2587" s="25">
        <f t="shared" si="416"/>
        <v>2583</v>
      </c>
      <c r="B2587" s="25" t="s">
        <v>3434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3949</v>
      </c>
      <c r="J2587" s="25">
        <v>1</v>
      </c>
      <c r="K2587" s="25">
        <v>1</v>
      </c>
      <c r="L2587" s="25">
        <f t="shared" si="419"/>
        <v>0</v>
      </c>
      <c r="M2587" s="25" t="s">
        <v>3531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x14ac:dyDescent="0.25">
      <c r="A2588" s="25">
        <f t="shared" si="416"/>
        <v>2584</v>
      </c>
      <c r="B2588" s="25" t="s">
        <v>3434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3950</v>
      </c>
      <c r="J2588" s="25">
        <v>1</v>
      </c>
      <c r="K2588" s="25">
        <v>1</v>
      </c>
      <c r="L2588" s="25">
        <f t="shared" si="419"/>
        <v>0</v>
      </c>
      <c r="M2588" s="25" t="s">
        <v>3533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x14ac:dyDescent="0.25">
      <c r="A2589" s="25">
        <f t="shared" si="416"/>
        <v>2585</v>
      </c>
      <c r="B2589" s="25" t="s">
        <v>3434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3951</v>
      </c>
      <c r="J2589" s="25">
        <v>1</v>
      </c>
      <c r="K2589" s="25">
        <v>1</v>
      </c>
      <c r="L2589" s="25">
        <f t="shared" si="419"/>
        <v>0</v>
      </c>
      <c r="M2589" s="25" t="s">
        <v>3601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x14ac:dyDescent="0.25">
      <c r="A2590" s="25">
        <f t="shared" si="416"/>
        <v>2586</v>
      </c>
      <c r="B2590" s="25" t="s">
        <v>3434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3952</v>
      </c>
      <c r="J2590" s="25">
        <v>1</v>
      </c>
      <c r="K2590" s="25">
        <v>1</v>
      </c>
      <c r="L2590" s="25">
        <f t="shared" si="419"/>
        <v>0</v>
      </c>
      <c r="M2590" s="25" t="s">
        <v>3533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x14ac:dyDescent="0.25">
      <c r="A2591" s="25">
        <f t="shared" si="416"/>
        <v>2587</v>
      </c>
      <c r="B2591" s="25" t="s">
        <v>3434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3953</v>
      </c>
      <c r="J2591" s="25">
        <v>1</v>
      </c>
      <c r="K2591" s="25">
        <v>1</v>
      </c>
      <c r="L2591" s="25">
        <f t="shared" si="419"/>
        <v>0</v>
      </c>
      <c r="M2591" s="25" t="s">
        <v>3629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x14ac:dyDescent="0.25">
      <c r="A2592" s="25">
        <f t="shared" si="416"/>
        <v>2588</v>
      </c>
      <c r="B2592" s="25" t="s">
        <v>3434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3954</v>
      </c>
      <c r="J2592" s="25">
        <v>2</v>
      </c>
      <c r="K2592" s="25">
        <v>2</v>
      </c>
      <c r="L2592" s="25">
        <f t="shared" si="419"/>
        <v>0</v>
      </c>
      <c r="M2592" s="25" t="s">
        <v>3518</v>
      </c>
      <c r="N2592" s="34">
        <v>45913</v>
      </c>
      <c r="O2592" s="41">
        <v>58180.800000000003</v>
      </c>
      <c r="P2592" s="25" t="s">
        <v>2054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x14ac:dyDescent="0.25">
      <c r="A2593" s="25">
        <f t="shared" si="416"/>
        <v>2589</v>
      </c>
      <c r="B2593" s="25" t="s">
        <v>3434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3955</v>
      </c>
      <c r="J2593" s="25">
        <v>1</v>
      </c>
      <c r="K2593" s="25">
        <v>1</v>
      </c>
      <c r="L2593" s="25">
        <f t="shared" si="419"/>
        <v>0</v>
      </c>
      <c r="M2593" s="25" t="s">
        <v>3629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x14ac:dyDescent="0.25">
      <c r="A2594" s="25">
        <f t="shared" si="416"/>
        <v>2590</v>
      </c>
      <c r="B2594" s="25" t="s">
        <v>3434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3956</v>
      </c>
      <c r="J2594" s="25">
        <v>1</v>
      </c>
      <c r="K2594" s="25">
        <v>1</v>
      </c>
      <c r="L2594" s="25">
        <f t="shared" si="419"/>
        <v>0</v>
      </c>
      <c r="M2594" s="25" t="s">
        <v>3629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x14ac:dyDescent="0.25">
      <c r="A2595" s="25">
        <f t="shared" si="416"/>
        <v>2591</v>
      </c>
      <c r="B2595" s="25" t="s">
        <v>3434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3957</v>
      </c>
      <c r="J2595" s="25">
        <v>1</v>
      </c>
      <c r="K2595" s="25">
        <v>1</v>
      </c>
      <c r="L2595" s="25">
        <f t="shared" si="419"/>
        <v>0</v>
      </c>
      <c r="M2595" s="25" t="s">
        <v>3452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x14ac:dyDescent="0.25">
      <c r="A2596" s="25">
        <f t="shared" si="416"/>
        <v>2592</v>
      </c>
      <c r="B2596" s="25" t="s">
        <v>3434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3958</v>
      </c>
      <c r="J2596" s="25">
        <v>1</v>
      </c>
      <c r="K2596" s="25">
        <v>1</v>
      </c>
      <c r="L2596" s="25">
        <f t="shared" si="419"/>
        <v>0</v>
      </c>
      <c r="M2596" s="25" t="s">
        <v>3534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x14ac:dyDescent="0.25">
      <c r="A2597" s="25">
        <f t="shared" si="416"/>
        <v>2593</v>
      </c>
      <c r="B2597" s="25" t="s">
        <v>3434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3959</v>
      </c>
      <c r="J2597" s="25">
        <v>1</v>
      </c>
      <c r="K2597" s="25">
        <v>1</v>
      </c>
      <c r="L2597" s="25">
        <f t="shared" si="419"/>
        <v>0</v>
      </c>
      <c r="M2597" s="25" t="s">
        <v>3452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x14ac:dyDescent="0.25">
      <c r="A2598" s="25">
        <f t="shared" si="416"/>
        <v>2594</v>
      </c>
      <c r="B2598" s="25" t="s">
        <v>3434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3960</v>
      </c>
      <c r="J2598" s="25">
        <v>1</v>
      </c>
      <c r="K2598" s="25">
        <v>1</v>
      </c>
      <c r="L2598" s="25">
        <f t="shared" si="419"/>
        <v>0</v>
      </c>
      <c r="M2598" s="25" t="s">
        <v>3452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x14ac:dyDescent="0.25">
      <c r="A2599" s="25">
        <f t="shared" si="416"/>
        <v>2595</v>
      </c>
      <c r="B2599" s="25" t="s">
        <v>3434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3961</v>
      </c>
      <c r="J2599" s="25">
        <v>1</v>
      </c>
      <c r="K2599" s="25">
        <v>1</v>
      </c>
      <c r="L2599" s="25">
        <f t="shared" si="419"/>
        <v>0</v>
      </c>
      <c r="M2599" s="25" t="s">
        <v>3532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x14ac:dyDescent="0.25">
      <c r="A2600" s="25">
        <f t="shared" si="416"/>
        <v>2596</v>
      </c>
      <c r="B2600" s="25" t="s">
        <v>3434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3962</v>
      </c>
      <c r="J2600" s="25">
        <v>1</v>
      </c>
      <c r="K2600" s="25">
        <v>1</v>
      </c>
      <c r="L2600" s="25">
        <f t="shared" si="419"/>
        <v>0</v>
      </c>
      <c r="M2600" s="25" t="s">
        <v>3532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x14ac:dyDescent="0.25">
      <c r="A2601" s="25">
        <f t="shared" si="416"/>
        <v>2597</v>
      </c>
      <c r="B2601" s="25" t="s">
        <v>3434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3963</v>
      </c>
      <c r="J2601" s="25">
        <v>2</v>
      </c>
      <c r="K2601" s="25">
        <v>2</v>
      </c>
      <c r="L2601" s="25">
        <f t="shared" si="419"/>
        <v>0</v>
      </c>
      <c r="M2601" s="25" t="s">
        <v>3540</v>
      </c>
      <c r="N2601" s="34">
        <v>45913</v>
      </c>
      <c r="O2601" s="41">
        <v>15177.6</v>
      </c>
      <c r="P2601" s="25" t="s">
        <v>191</v>
      </c>
      <c r="Q2601" s="25" t="s">
        <v>3556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x14ac:dyDescent="0.25">
      <c r="A2602" s="25">
        <f t="shared" si="416"/>
        <v>2598</v>
      </c>
      <c r="B2602" s="25" t="s">
        <v>3434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3964</v>
      </c>
      <c r="J2602" s="25">
        <v>1</v>
      </c>
      <c r="K2602" s="25">
        <v>1</v>
      </c>
      <c r="L2602" s="25">
        <f t="shared" si="419"/>
        <v>0</v>
      </c>
      <c r="M2602" s="25" t="s">
        <v>3534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x14ac:dyDescent="0.25">
      <c r="A2603" s="25">
        <f t="shared" si="416"/>
        <v>2599</v>
      </c>
      <c r="B2603" s="25" t="s">
        <v>3434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3965</v>
      </c>
      <c r="J2603" s="25">
        <v>1</v>
      </c>
      <c r="K2603" s="25">
        <v>1</v>
      </c>
      <c r="L2603" s="25">
        <f t="shared" si="419"/>
        <v>0</v>
      </c>
      <c r="M2603" s="25" t="s">
        <v>3532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x14ac:dyDescent="0.25">
      <c r="A2604" s="25">
        <f t="shared" si="416"/>
        <v>2600</v>
      </c>
      <c r="B2604" s="25" t="s">
        <v>3434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3966</v>
      </c>
      <c r="J2604" s="25">
        <v>1</v>
      </c>
      <c r="K2604" s="25">
        <v>1</v>
      </c>
      <c r="L2604" s="25">
        <f t="shared" si="419"/>
        <v>0</v>
      </c>
      <c r="M2604" s="25" t="s">
        <v>3534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x14ac:dyDescent="0.25">
      <c r="A2605" s="25">
        <f t="shared" si="416"/>
        <v>2601</v>
      </c>
      <c r="B2605" s="25" t="s">
        <v>3434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3967</v>
      </c>
      <c r="J2605" s="25">
        <v>1</v>
      </c>
      <c r="K2605" s="25">
        <v>1</v>
      </c>
      <c r="L2605" s="25">
        <f t="shared" si="419"/>
        <v>0</v>
      </c>
      <c r="M2605" s="25" t="s">
        <v>3453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x14ac:dyDescent="0.25">
      <c r="A2606" s="25">
        <f t="shared" si="416"/>
        <v>2602</v>
      </c>
      <c r="B2606" s="25" t="s">
        <v>3434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3968</v>
      </c>
      <c r="J2606" s="25">
        <v>1</v>
      </c>
      <c r="K2606" s="25">
        <v>1</v>
      </c>
      <c r="L2606" s="25">
        <f t="shared" si="419"/>
        <v>0</v>
      </c>
      <c r="M2606" s="25" t="s">
        <v>3534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x14ac:dyDescent="0.25">
      <c r="A2607" s="25">
        <f t="shared" si="416"/>
        <v>2603</v>
      </c>
      <c r="B2607" s="25" t="s">
        <v>3434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3969</v>
      </c>
      <c r="J2607" s="25">
        <v>1</v>
      </c>
      <c r="K2607" s="25">
        <v>1</v>
      </c>
      <c r="L2607" s="25">
        <f t="shared" si="419"/>
        <v>0</v>
      </c>
      <c r="M2607" s="25" t="s">
        <v>3453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x14ac:dyDescent="0.25">
      <c r="A2608" s="25">
        <f t="shared" si="416"/>
        <v>2604</v>
      </c>
      <c r="B2608" s="25" t="s">
        <v>3434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3970</v>
      </c>
      <c r="J2608" s="25">
        <v>1</v>
      </c>
      <c r="K2608" s="25">
        <v>1</v>
      </c>
      <c r="L2608" s="25">
        <f t="shared" si="419"/>
        <v>0</v>
      </c>
      <c r="M2608" s="25" t="s">
        <v>3601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x14ac:dyDescent="0.25">
      <c r="A2609" s="25">
        <f t="shared" si="416"/>
        <v>2605</v>
      </c>
      <c r="B2609" s="25" t="s">
        <v>3434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3971</v>
      </c>
      <c r="J2609" s="25">
        <v>1</v>
      </c>
      <c r="K2609" s="25">
        <v>1</v>
      </c>
      <c r="L2609" s="25">
        <f t="shared" si="419"/>
        <v>0</v>
      </c>
      <c r="M2609" s="25" t="s">
        <v>3532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x14ac:dyDescent="0.25">
      <c r="A2610" s="25">
        <f t="shared" si="416"/>
        <v>2606</v>
      </c>
      <c r="B2610" s="25" t="s">
        <v>3434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3972</v>
      </c>
      <c r="J2610" s="25">
        <v>1</v>
      </c>
      <c r="K2610" s="25">
        <v>1</v>
      </c>
      <c r="L2610" s="25">
        <f t="shared" si="419"/>
        <v>0</v>
      </c>
      <c r="M2610" s="25" t="s">
        <v>3525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x14ac:dyDescent="0.25">
      <c r="A2611" s="25">
        <f t="shared" si="416"/>
        <v>2607</v>
      </c>
      <c r="B2611" s="25" t="s">
        <v>3434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3973</v>
      </c>
      <c r="J2611" s="25">
        <v>1</v>
      </c>
      <c r="K2611" s="25">
        <v>1</v>
      </c>
      <c r="L2611" s="25">
        <f t="shared" si="419"/>
        <v>0</v>
      </c>
      <c r="M2611" s="25" t="s">
        <v>3523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x14ac:dyDescent="0.25">
      <c r="A2612" s="25">
        <f t="shared" si="416"/>
        <v>2608</v>
      </c>
      <c r="B2612" s="25" t="s">
        <v>3434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3758</v>
      </c>
      <c r="J2612" s="25">
        <v>1</v>
      </c>
      <c r="K2612" s="25">
        <v>1</v>
      </c>
      <c r="L2612" s="25">
        <f t="shared" si="419"/>
        <v>0</v>
      </c>
      <c r="M2612" s="25" t="s">
        <v>3453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x14ac:dyDescent="0.25">
      <c r="A2613" s="25">
        <f t="shared" si="416"/>
        <v>2609</v>
      </c>
      <c r="B2613" s="25" t="s">
        <v>3434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3799</v>
      </c>
      <c r="J2613" s="25">
        <v>1</v>
      </c>
      <c r="K2613" s="25">
        <v>1</v>
      </c>
      <c r="L2613" s="25">
        <f t="shared" si="419"/>
        <v>0</v>
      </c>
      <c r="M2613" s="25" t="s">
        <v>3532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x14ac:dyDescent="0.25">
      <c r="A2614" s="25">
        <f t="shared" si="416"/>
        <v>2610</v>
      </c>
      <c r="B2614" s="25" t="s">
        <v>3434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3974</v>
      </c>
      <c r="J2614" s="25">
        <v>1</v>
      </c>
      <c r="K2614" s="25">
        <v>1</v>
      </c>
      <c r="L2614" s="25">
        <f t="shared" si="419"/>
        <v>0</v>
      </c>
      <c r="M2614" s="25" t="s">
        <v>3532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x14ac:dyDescent="0.25">
      <c r="A2615" s="25">
        <f t="shared" si="416"/>
        <v>2611</v>
      </c>
      <c r="B2615" s="25" t="s">
        <v>3434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3975</v>
      </c>
      <c r="J2615" s="25">
        <v>1</v>
      </c>
      <c r="K2615" s="25">
        <v>1</v>
      </c>
      <c r="L2615" s="25">
        <f t="shared" si="419"/>
        <v>0</v>
      </c>
      <c r="M2615" s="25" t="s">
        <v>3532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x14ac:dyDescent="0.25">
      <c r="A2616" s="25">
        <f t="shared" ref="A2616:A2679" si="427">A2615+1</f>
        <v>2612</v>
      </c>
      <c r="B2616" s="25" t="s">
        <v>3434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3976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3454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x14ac:dyDescent="0.25">
      <c r="A2617" s="25">
        <f t="shared" si="427"/>
        <v>2613</v>
      </c>
      <c r="B2617" s="25" t="s">
        <v>3434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3977</v>
      </c>
      <c r="J2617" s="25">
        <v>1</v>
      </c>
      <c r="K2617" s="25">
        <v>1</v>
      </c>
      <c r="L2617" s="25">
        <f t="shared" si="430"/>
        <v>0</v>
      </c>
      <c r="M2617" s="25" t="s">
        <v>3523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x14ac:dyDescent="0.25">
      <c r="A2618" s="25">
        <f t="shared" si="427"/>
        <v>2614</v>
      </c>
      <c r="B2618" s="25" t="s">
        <v>3434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3978</v>
      </c>
      <c r="J2618" s="25">
        <v>1</v>
      </c>
      <c r="K2618" s="25">
        <v>1</v>
      </c>
      <c r="L2618" s="25">
        <f t="shared" si="430"/>
        <v>0</v>
      </c>
      <c r="M2618" s="25" t="s">
        <v>3453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x14ac:dyDescent="0.25">
      <c r="A2619" s="25">
        <f t="shared" si="427"/>
        <v>2615</v>
      </c>
      <c r="B2619" s="25" t="s">
        <v>3434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3979</v>
      </c>
      <c r="J2619" s="25">
        <v>1</v>
      </c>
      <c r="K2619" s="25">
        <v>1</v>
      </c>
      <c r="L2619" s="25">
        <f t="shared" si="430"/>
        <v>0</v>
      </c>
      <c r="M2619" s="25" t="s">
        <v>3523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x14ac:dyDescent="0.25">
      <c r="A2620" s="25">
        <f t="shared" si="427"/>
        <v>2616</v>
      </c>
      <c r="B2620" s="25" t="s">
        <v>3434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3979</v>
      </c>
      <c r="J2620" s="25">
        <v>1</v>
      </c>
      <c r="K2620" s="25">
        <v>1</v>
      </c>
      <c r="L2620" s="25">
        <f t="shared" si="430"/>
        <v>0</v>
      </c>
      <c r="M2620" s="25" t="s">
        <v>3538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x14ac:dyDescent="0.25">
      <c r="A2621" s="25">
        <f t="shared" si="427"/>
        <v>2617</v>
      </c>
      <c r="B2621" s="25" t="s">
        <v>3434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3980</v>
      </c>
      <c r="J2621" s="25">
        <v>1</v>
      </c>
      <c r="K2621" s="25">
        <v>1</v>
      </c>
      <c r="L2621" s="25">
        <f t="shared" si="430"/>
        <v>0</v>
      </c>
      <c r="M2621" s="25" t="s">
        <v>3545</v>
      </c>
      <c r="N2621" s="34">
        <v>45915</v>
      </c>
      <c r="O2621" s="41">
        <v>11284</v>
      </c>
      <c r="P2621" s="25" t="s">
        <v>224</v>
      </c>
      <c r="Q2621" s="25" t="s">
        <v>3560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x14ac:dyDescent="0.25">
      <c r="A2622" s="25">
        <f t="shared" si="427"/>
        <v>2618</v>
      </c>
      <c r="B2622" s="25" t="s">
        <v>3434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3981</v>
      </c>
      <c r="J2622" s="25">
        <v>1</v>
      </c>
      <c r="K2622" s="25">
        <v>1</v>
      </c>
      <c r="L2622" s="25">
        <f t="shared" si="430"/>
        <v>0</v>
      </c>
      <c r="M2622" s="25" t="s">
        <v>3534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x14ac:dyDescent="0.25">
      <c r="A2623" s="25">
        <f t="shared" si="427"/>
        <v>2619</v>
      </c>
      <c r="B2623" s="25" t="s">
        <v>3434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3982</v>
      </c>
      <c r="J2623" s="25">
        <v>1</v>
      </c>
      <c r="K2623" s="25">
        <v>1</v>
      </c>
      <c r="L2623" s="25">
        <f t="shared" si="430"/>
        <v>0</v>
      </c>
      <c r="M2623" s="25" t="s">
        <v>3541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x14ac:dyDescent="0.25">
      <c r="A2624" s="25">
        <f t="shared" si="427"/>
        <v>2620</v>
      </c>
      <c r="B2624" s="25" t="s">
        <v>3434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3983</v>
      </c>
      <c r="J2624" s="25">
        <v>1</v>
      </c>
      <c r="K2624" s="25">
        <v>1</v>
      </c>
      <c r="L2624" s="25">
        <f t="shared" si="430"/>
        <v>0</v>
      </c>
      <c r="M2624" s="25" t="s">
        <v>3627</v>
      </c>
      <c r="N2624" s="34">
        <v>45916</v>
      </c>
      <c r="O2624" s="41">
        <v>44407.5</v>
      </c>
      <c r="P2624" s="25" t="s">
        <v>3437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x14ac:dyDescent="0.25">
      <c r="A2625" s="25">
        <f t="shared" si="427"/>
        <v>2621</v>
      </c>
      <c r="B2625" s="25" t="s">
        <v>3434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3984</v>
      </c>
      <c r="J2625" s="25">
        <v>1</v>
      </c>
      <c r="K2625" s="25">
        <v>1</v>
      </c>
      <c r="L2625" s="25">
        <f t="shared" si="430"/>
        <v>0</v>
      </c>
      <c r="M2625" s="25" t="s">
        <v>3534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x14ac:dyDescent="0.25">
      <c r="A2626" s="25">
        <f t="shared" si="427"/>
        <v>2622</v>
      </c>
      <c r="B2626" s="25" t="s">
        <v>3434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3985</v>
      </c>
      <c r="J2626" s="25">
        <v>1</v>
      </c>
      <c r="K2626" s="25">
        <v>1</v>
      </c>
      <c r="L2626" s="25">
        <f t="shared" si="430"/>
        <v>0</v>
      </c>
      <c r="M2626" s="25" t="s">
        <v>3532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x14ac:dyDescent="0.25">
      <c r="A2627" s="25">
        <f t="shared" si="427"/>
        <v>2623</v>
      </c>
      <c r="B2627" s="25" t="s">
        <v>3434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3986</v>
      </c>
      <c r="J2627" s="25">
        <v>1</v>
      </c>
      <c r="K2627" s="25">
        <v>1</v>
      </c>
      <c r="L2627" s="25">
        <f t="shared" si="430"/>
        <v>0</v>
      </c>
      <c r="M2627" s="25" t="s">
        <v>3525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x14ac:dyDescent="0.25">
      <c r="A2628" s="25">
        <f t="shared" si="427"/>
        <v>2624</v>
      </c>
      <c r="B2628" s="25" t="s">
        <v>3434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3987</v>
      </c>
      <c r="J2628" s="25">
        <v>1</v>
      </c>
      <c r="K2628" s="25">
        <v>1</v>
      </c>
      <c r="L2628" s="25">
        <f t="shared" si="430"/>
        <v>0</v>
      </c>
      <c r="M2628" s="25" t="s">
        <v>3525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x14ac:dyDescent="0.25">
      <c r="A2629" s="25">
        <f t="shared" si="427"/>
        <v>2625</v>
      </c>
      <c r="B2629" s="25" t="s">
        <v>3434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3988</v>
      </c>
      <c r="J2629" s="25">
        <v>1</v>
      </c>
      <c r="K2629" s="25">
        <v>1</v>
      </c>
      <c r="L2629" s="25">
        <f t="shared" si="430"/>
        <v>0</v>
      </c>
      <c r="M2629" s="25" t="s">
        <v>3632</v>
      </c>
      <c r="N2629" s="34">
        <v>45918</v>
      </c>
      <c r="O2629" s="41">
        <v>43826.25</v>
      </c>
      <c r="P2629" s="25" t="s">
        <v>3438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x14ac:dyDescent="0.25">
      <c r="A2630" s="25">
        <f t="shared" si="427"/>
        <v>2626</v>
      </c>
      <c r="B2630" s="25" t="s">
        <v>3434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3989</v>
      </c>
      <c r="J2630" s="25">
        <v>1</v>
      </c>
      <c r="K2630" s="25">
        <v>1</v>
      </c>
      <c r="L2630" s="25">
        <f t="shared" si="430"/>
        <v>0</v>
      </c>
      <c r="M2630" s="25" t="s">
        <v>3534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x14ac:dyDescent="0.25">
      <c r="A2631" s="25">
        <f t="shared" si="427"/>
        <v>2627</v>
      </c>
      <c r="B2631" s="25" t="s">
        <v>3434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3990</v>
      </c>
      <c r="J2631" s="25">
        <v>1</v>
      </c>
      <c r="K2631" s="25">
        <v>1</v>
      </c>
      <c r="L2631" s="25">
        <f t="shared" si="430"/>
        <v>0</v>
      </c>
      <c r="M2631" s="25" t="s">
        <v>3678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3439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x14ac:dyDescent="0.25">
      <c r="A2632" s="25">
        <f t="shared" si="427"/>
        <v>2628</v>
      </c>
      <c r="B2632" s="25" t="s">
        <v>3434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3991</v>
      </c>
      <c r="J2632" s="25">
        <v>1</v>
      </c>
      <c r="K2632" s="25">
        <v>1</v>
      </c>
      <c r="L2632" s="25">
        <f t="shared" si="430"/>
        <v>0</v>
      </c>
      <c r="M2632" s="25" t="s">
        <v>3678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3439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x14ac:dyDescent="0.25">
      <c r="A2633" s="25">
        <f t="shared" si="427"/>
        <v>2629</v>
      </c>
      <c r="B2633" s="25" t="s">
        <v>3434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3992</v>
      </c>
      <c r="J2633" s="25">
        <v>1</v>
      </c>
      <c r="K2633" s="25">
        <v>1</v>
      </c>
      <c r="L2633" s="25">
        <f t="shared" si="430"/>
        <v>0</v>
      </c>
      <c r="M2633" s="25" t="s">
        <v>3532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x14ac:dyDescent="0.25">
      <c r="A2634" s="25">
        <f t="shared" si="427"/>
        <v>2630</v>
      </c>
      <c r="B2634" s="25" t="s">
        <v>3434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3993</v>
      </c>
      <c r="J2634" s="25">
        <v>1</v>
      </c>
      <c r="K2634" s="25">
        <v>1</v>
      </c>
      <c r="L2634" s="25">
        <f t="shared" si="430"/>
        <v>0</v>
      </c>
      <c r="M2634" s="25" t="s">
        <v>3518</v>
      </c>
      <c r="N2634" s="34">
        <v>45913</v>
      </c>
      <c r="O2634" s="41">
        <v>8115.8</v>
      </c>
      <c r="P2634" s="25" t="s">
        <v>2054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x14ac:dyDescent="0.25">
      <c r="A2635" s="25">
        <f t="shared" si="427"/>
        <v>2631</v>
      </c>
      <c r="B2635" s="25" t="s">
        <v>3434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3994</v>
      </c>
      <c r="J2635" s="25">
        <v>1</v>
      </c>
      <c r="K2635" s="25">
        <v>1</v>
      </c>
      <c r="L2635" s="25">
        <f t="shared" si="430"/>
        <v>0</v>
      </c>
      <c r="M2635" s="25" t="s">
        <v>3534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x14ac:dyDescent="0.25">
      <c r="A2636" s="25">
        <f t="shared" si="427"/>
        <v>2632</v>
      </c>
      <c r="B2636" s="25" t="s">
        <v>3434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3995</v>
      </c>
      <c r="J2636" s="25">
        <v>1</v>
      </c>
      <c r="K2636" s="25">
        <v>1</v>
      </c>
      <c r="L2636" s="25">
        <f t="shared" si="430"/>
        <v>0</v>
      </c>
      <c r="M2636" s="25" t="s">
        <v>3534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x14ac:dyDescent="0.25">
      <c r="A2637" s="25">
        <f t="shared" si="427"/>
        <v>2633</v>
      </c>
      <c r="B2637" s="25" t="s">
        <v>3434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3996</v>
      </c>
      <c r="J2637" s="25">
        <v>1</v>
      </c>
      <c r="K2637" s="25">
        <v>1</v>
      </c>
      <c r="L2637" s="25">
        <f t="shared" si="430"/>
        <v>0</v>
      </c>
      <c r="M2637" s="25" t="s">
        <v>3534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x14ac:dyDescent="0.25">
      <c r="A2638" s="25">
        <f t="shared" si="427"/>
        <v>2634</v>
      </c>
      <c r="B2638" s="25" t="s">
        <v>3434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3997</v>
      </c>
      <c r="J2638" s="25">
        <v>1</v>
      </c>
      <c r="K2638" s="25">
        <v>1</v>
      </c>
      <c r="L2638" s="25">
        <f t="shared" si="430"/>
        <v>0</v>
      </c>
      <c r="M2638" s="25" t="s">
        <v>3522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x14ac:dyDescent="0.25">
      <c r="A2639" s="25">
        <f t="shared" si="427"/>
        <v>2635</v>
      </c>
      <c r="B2639" s="25" t="s">
        <v>3434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3998</v>
      </c>
      <c r="J2639" s="25">
        <v>1</v>
      </c>
      <c r="K2639" s="25">
        <v>1</v>
      </c>
      <c r="L2639" s="25">
        <f t="shared" si="430"/>
        <v>0</v>
      </c>
      <c r="M2639" s="25" t="s">
        <v>3534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x14ac:dyDescent="0.25">
      <c r="A2640" s="25">
        <f t="shared" si="427"/>
        <v>2636</v>
      </c>
      <c r="B2640" s="25" t="s">
        <v>3434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3818</v>
      </c>
      <c r="J2640" s="25">
        <v>1</v>
      </c>
      <c r="K2640" s="25">
        <v>1</v>
      </c>
      <c r="L2640" s="25">
        <f t="shared" si="430"/>
        <v>0</v>
      </c>
      <c r="M2640" s="25" t="s">
        <v>3522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x14ac:dyDescent="0.25">
      <c r="A2641" s="25">
        <f t="shared" si="427"/>
        <v>2637</v>
      </c>
      <c r="B2641" s="25" t="s">
        <v>3434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3819</v>
      </c>
      <c r="J2641" s="25">
        <v>2</v>
      </c>
      <c r="K2641" s="25">
        <v>2</v>
      </c>
      <c r="L2641" s="25">
        <f t="shared" si="430"/>
        <v>0</v>
      </c>
      <c r="M2641" s="25" t="s">
        <v>3518</v>
      </c>
      <c r="N2641" s="34">
        <v>45913</v>
      </c>
      <c r="O2641" s="41">
        <v>87060.4</v>
      </c>
      <c r="P2641" s="25" t="s">
        <v>2054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x14ac:dyDescent="0.25">
      <c r="A2642" s="25">
        <f t="shared" si="427"/>
        <v>2638</v>
      </c>
      <c r="B2642" s="25" t="s">
        <v>3434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3819</v>
      </c>
      <c r="J2642" s="25">
        <v>1</v>
      </c>
      <c r="K2642" s="25">
        <v>1</v>
      </c>
      <c r="L2642" s="25">
        <f t="shared" si="430"/>
        <v>0</v>
      </c>
      <c r="M2642" s="25" t="s">
        <v>3522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x14ac:dyDescent="0.25">
      <c r="A2643" s="25">
        <f t="shared" si="427"/>
        <v>2639</v>
      </c>
      <c r="B2643" s="25" t="s">
        <v>3434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3999</v>
      </c>
      <c r="J2643" s="25">
        <v>1</v>
      </c>
      <c r="K2643" s="25">
        <v>1</v>
      </c>
      <c r="L2643" s="25">
        <f t="shared" si="430"/>
        <v>0</v>
      </c>
      <c r="M2643" s="25" t="s">
        <v>3534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x14ac:dyDescent="0.25">
      <c r="A2644" s="25">
        <f t="shared" si="427"/>
        <v>2640</v>
      </c>
      <c r="B2644" s="25" t="s">
        <v>3434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4000</v>
      </c>
      <c r="J2644" s="25">
        <v>2</v>
      </c>
      <c r="K2644" s="25">
        <v>2</v>
      </c>
      <c r="L2644" s="25">
        <f t="shared" si="430"/>
        <v>0</v>
      </c>
      <c r="M2644" s="25" t="s">
        <v>3518</v>
      </c>
      <c r="N2644" s="34">
        <v>45913</v>
      </c>
      <c r="O2644" s="41">
        <v>87060.4</v>
      </c>
      <c r="P2644" s="25" t="s">
        <v>2054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x14ac:dyDescent="0.25">
      <c r="A2645" s="25">
        <f t="shared" si="427"/>
        <v>2641</v>
      </c>
      <c r="B2645" s="25" t="s">
        <v>3434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3820</v>
      </c>
      <c r="J2645" s="25">
        <v>1</v>
      </c>
      <c r="K2645" s="25">
        <v>1</v>
      </c>
      <c r="L2645" s="25">
        <f t="shared" si="430"/>
        <v>0</v>
      </c>
      <c r="M2645" s="25" t="s">
        <v>3522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x14ac:dyDescent="0.25">
      <c r="A2646" s="25">
        <f t="shared" si="427"/>
        <v>2642</v>
      </c>
      <c r="B2646" s="25" t="s">
        <v>3434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4001</v>
      </c>
      <c r="J2646" s="25">
        <v>1</v>
      </c>
      <c r="K2646" s="25">
        <v>1</v>
      </c>
      <c r="L2646" s="25">
        <f t="shared" si="430"/>
        <v>0</v>
      </c>
      <c r="M2646" s="25" t="s">
        <v>3522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x14ac:dyDescent="0.25">
      <c r="A2647" s="25">
        <f t="shared" si="427"/>
        <v>2643</v>
      </c>
      <c r="B2647" s="25" t="s">
        <v>3434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4002</v>
      </c>
      <c r="J2647" s="25">
        <v>1</v>
      </c>
      <c r="K2647" s="25">
        <v>1</v>
      </c>
      <c r="L2647" s="25">
        <f t="shared" si="430"/>
        <v>0</v>
      </c>
      <c r="M2647" s="25" t="s">
        <v>3534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x14ac:dyDescent="0.25">
      <c r="A2648" s="25">
        <f t="shared" si="427"/>
        <v>2644</v>
      </c>
      <c r="B2648" s="25" t="s">
        <v>3434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4003</v>
      </c>
      <c r="J2648" s="25">
        <v>1</v>
      </c>
      <c r="K2648" s="25">
        <v>1</v>
      </c>
      <c r="L2648" s="25">
        <f t="shared" si="430"/>
        <v>0</v>
      </c>
      <c r="M2648" s="25" t="s">
        <v>3518</v>
      </c>
      <c r="N2648" s="34">
        <v>45913</v>
      </c>
      <c r="O2648" s="41">
        <v>11172.4</v>
      </c>
      <c r="P2648" s="25" t="s">
        <v>2054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x14ac:dyDescent="0.25">
      <c r="A2649" s="25">
        <f t="shared" si="427"/>
        <v>2645</v>
      </c>
      <c r="B2649" s="25" t="s">
        <v>3434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4004</v>
      </c>
      <c r="J2649" s="25">
        <v>2</v>
      </c>
      <c r="K2649" s="25">
        <v>2</v>
      </c>
      <c r="L2649" s="25">
        <f t="shared" si="430"/>
        <v>0</v>
      </c>
      <c r="M2649" s="25" t="s">
        <v>3518</v>
      </c>
      <c r="N2649" s="34">
        <v>45913</v>
      </c>
      <c r="O2649" s="41">
        <v>37100.800000000003</v>
      </c>
      <c r="P2649" s="25" t="s">
        <v>2054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x14ac:dyDescent="0.25">
      <c r="A2650" s="25">
        <f t="shared" si="427"/>
        <v>2646</v>
      </c>
      <c r="B2650" s="25" t="s">
        <v>3434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4005</v>
      </c>
      <c r="J2650" s="25">
        <v>1</v>
      </c>
      <c r="K2650" s="25">
        <v>1</v>
      </c>
      <c r="L2650" s="25">
        <f t="shared" si="430"/>
        <v>0</v>
      </c>
      <c r="M2650" s="25" t="s">
        <v>3518</v>
      </c>
      <c r="N2650" s="34">
        <v>45913</v>
      </c>
      <c r="O2650" s="41">
        <v>18550.400000000001</v>
      </c>
      <c r="P2650" s="25" t="s">
        <v>2054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x14ac:dyDescent="0.25">
      <c r="A2651" s="25">
        <f t="shared" si="427"/>
        <v>2647</v>
      </c>
      <c r="B2651" s="25" t="s">
        <v>3434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4006</v>
      </c>
      <c r="J2651" s="25">
        <v>2</v>
      </c>
      <c r="K2651" s="25">
        <v>2</v>
      </c>
      <c r="L2651" s="25">
        <f t="shared" si="430"/>
        <v>0</v>
      </c>
      <c r="M2651" s="25" t="s">
        <v>3518</v>
      </c>
      <c r="N2651" s="34">
        <v>45913</v>
      </c>
      <c r="O2651" s="41">
        <v>37100.800000000003</v>
      </c>
      <c r="P2651" s="25" t="s">
        <v>2054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x14ac:dyDescent="0.25">
      <c r="A2652" s="25">
        <f t="shared" si="427"/>
        <v>2648</v>
      </c>
      <c r="B2652" s="25" t="s">
        <v>3434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4007</v>
      </c>
      <c r="J2652" s="25">
        <v>3</v>
      </c>
      <c r="K2652" s="25">
        <v>3</v>
      </c>
      <c r="L2652" s="25">
        <f t="shared" si="430"/>
        <v>0</v>
      </c>
      <c r="M2652" s="25" t="s">
        <v>3518</v>
      </c>
      <c r="N2652" s="34">
        <v>45913</v>
      </c>
      <c r="O2652" s="41">
        <v>85374</v>
      </c>
      <c r="P2652" s="25" t="s">
        <v>2054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x14ac:dyDescent="0.25">
      <c r="A2653" s="25">
        <f t="shared" si="427"/>
        <v>2649</v>
      </c>
      <c r="B2653" s="25" t="s">
        <v>3434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4008</v>
      </c>
      <c r="J2653" s="25">
        <v>1</v>
      </c>
      <c r="K2653" s="25">
        <v>1</v>
      </c>
      <c r="L2653" s="25">
        <f t="shared" si="430"/>
        <v>0</v>
      </c>
      <c r="M2653" s="25" t="s">
        <v>3534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x14ac:dyDescent="0.25">
      <c r="A2654" s="25">
        <f t="shared" si="427"/>
        <v>2650</v>
      </c>
      <c r="B2654" s="25" t="s">
        <v>3434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4008</v>
      </c>
      <c r="J2654" s="25">
        <v>1</v>
      </c>
      <c r="K2654" s="25">
        <v>1</v>
      </c>
      <c r="L2654" s="25">
        <f t="shared" si="430"/>
        <v>0</v>
      </c>
      <c r="M2654" s="25" t="s">
        <v>3518</v>
      </c>
      <c r="N2654" s="34">
        <v>45913</v>
      </c>
      <c r="O2654" s="41">
        <v>11910.2</v>
      </c>
      <c r="P2654" s="25" t="s">
        <v>2054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x14ac:dyDescent="0.25">
      <c r="A2655" s="25">
        <f t="shared" si="427"/>
        <v>2651</v>
      </c>
      <c r="B2655" s="25" t="s">
        <v>3434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4009</v>
      </c>
      <c r="J2655" s="25">
        <v>3</v>
      </c>
      <c r="K2655" s="25">
        <v>3</v>
      </c>
      <c r="L2655" s="25">
        <f t="shared" si="430"/>
        <v>0</v>
      </c>
      <c r="M2655" s="25" t="s">
        <v>3518</v>
      </c>
      <c r="N2655" s="34">
        <v>45913</v>
      </c>
      <c r="O2655" s="41">
        <v>30987.599999999999</v>
      </c>
      <c r="P2655" s="25" t="s">
        <v>2054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x14ac:dyDescent="0.25">
      <c r="A2656" s="25">
        <f t="shared" si="427"/>
        <v>2652</v>
      </c>
      <c r="B2656" s="25" t="s">
        <v>3434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4010</v>
      </c>
      <c r="J2656" s="25">
        <v>2</v>
      </c>
      <c r="K2656" s="25">
        <v>2</v>
      </c>
      <c r="L2656" s="25">
        <f t="shared" si="430"/>
        <v>0</v>
      </c>
      <c r="M2656" s="25" t="s">
        <v>3518</v>
      </c>
      <c r="N2656" s="34">
        <v>45913</v>
      </c>
      <c r="O2656" s="41">
        <v>19815.2</v>
      </c>
      <c r="P2656" s="25" t="s">
        <v>2054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x14ac:dyDescent="0.25">
      <c r="A2657" s="25">
        <f t="shared" si="427"/>
        <v>2653</v>
      </c>
      <c r="B2657" s="25" t="s">
        <v>3434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4011</v>
      </c>
      <c r="J2657" s="25">
        <v>1</v>
      </c>
      <c r="K2657" s="25">
        <v>1</v>
      </c>
      <c r="L2657" s="25">
        <f t="shared" si="430"/>
        <v>0</v>
      </c>
      <c r="M2657" s="25" t="s">
        <v>3518</v>
      </c>
      <c r="N2657" s="34">
        <v>45913</v>
      </c>
      <c r="O2657" s="41">
        <v>28985</v>
      </c>
      <c r="P2657" s="25" t="s">
        <v>2054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x14ac:dyDescent="0.25">
      <c r="A2658" s="25">
        <f t="shared" si="427"/>
        <v>2654</v>
      </c>
      <c r="B2658" s="25" t="s">
        <v>3434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4012</v>
      </c>
      <c r="J2658" s="25">
        <v>1</v>
      </c>
      <c r="K2658" s="25">
        <v>1</v>
      </c>
      <c r="L2658" s="25">
        <f t="shared" si="430"/>
        <v>0</v>
      </c>
      <c r="M2658" s="25" t="s">
        <v>3522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x14ac:dyDescent="0.25">
      <c r="A2659" s="25">
        <f t="shared" si="427"/>
        <v>2655</v>
      </c>
      <c r="B2659" s="25" t="s">
        <v>3434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4013</v>
      </c>
      <c r="J2659" s="25">
        <v>10</v>
      </c>
      <c r="K2659" s="25">
        <v>10</v>
      </c>
      <c r="L2659" s="25">
        <f t="shared" si="430"/>
        <v>0</v>
      </c>
      <c r="M2659" s="25" t="s">
        <v>3623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x14ac:dyDescent="0.25">
      <c r="A2660" s="25">
        <f t="shared" si="427"/>
        <v>2656</v>
      </c>
      <c r="B2660" s="25" t="s">
        <v>3434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4014</v>
      </c>
      <c r="J2660" s="25">
        <v>1</v>
      </c>
      <c r="K2660" s="25">
        <v>1</v>
      </c>
      <c r="L2660" s="25">
        <f t="shared" si="430"/>
        <v>0</v>
      </c>
      <c r="M2660" s="25" t="s">
        <v>3517</v>
      </c>
      <c r="N2660" s="34">
        <v>45913</v>
      </c>
      <c r="O2660" s="41">
        <v>20940.5</v>
      </c>
      <c r="P2660" s="25" t="s">
        <v>2052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x14ac:dyDescent="0.25">
      <c r="A2661" s="25">
        <f t="shared" si="427"/>
        <v>2657</v>
      </c>
      <c r="B2661" s="25" t="s">
        <v>3434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4015</v>
      </c>
      <c r="J2661" s="25">
        <v>1</v>
      </c>
      <c r="K2661" s="25">
        <v>1</v>
      </c>
      <c r="L2661" s="25">
        <f t="shared" si="430"/>
        <v>0</v>
      </c>
      <c r="M2661" s="25" t="s">
        <v>3526</v>
      </c>
      <c r="N2661" s="34">
        <v>45913</v>
      </c>
      <c r="O2661" s="41">
        <v>39060</v>
      </c>
      <c r="P2661" s="25" t="s">
        <v>3435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x14ac:dyDescent="0.25">
      <c r="A2662" s="25">
        <f t="shared" si="427"/>
        <v>2658</v>
      </c>
      <c r="B2662" s="25" t="s">
        <v>3434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4016</v>
      </c>
      <c r="J2662" s="25">
        <v>1</v>
      </c>
      <c r="K2662" s="25">
        <v>1</v>
      </c>
      <c r="L2662" s="25">
        <f t="shared" si="430"/>
        <v>0</v>
      </c>
      <c r="M2662" s="25" t="s">
        <v>3541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x14ac:dyDescent="0.25">
      <c r="A2663" s="25">
        <f t="shared" si="427"/>
        <v>2659</v>
      </c>
      <c r="B2663" s="25" t="s">
        <v>3434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3911</v>
      </c>
      <c r="J2663" s="25">
        <v>1</v>
      </c>
      <c r="K2663" s="25">
        <v>1</v>
      </c>
      <c r="L2663" s="25">
        <f t="shared" si="430"/>
        <v>0</v>
      </c>
      <c r="M2663" s="25" t="s">
        <v>3531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x14ac:dyDescent="0.25">
      <c r="A2664" s="25">
        <f t="shared" si="427"/>
        <v>2660</v>
      </c>
      <c r="B2664" s="25" t="s">
        <v>3434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3911</v>
      </c>
      <c r="J2664" s="25">
        <v>1</v>
      </c>
      <c r="K2664" s="25">
        <v>1</v>
      </c>
      <c r="L2664" s="25">
        <f t="shared" si="430"/>
        <v>0</v>
      </c>
      <c r="M2664" s="25" t="s">
        <v>3533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x14ac:dyDescent="0.25">
      <c r="A2665" s="25">
        <f t="shared" si="427"/>
        <v>2661</v>
      </c>
      <c r="B2665" s="25" t="s">
        <v>3434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4017</v>
      </c>
      <c r="J2665" s="25">
        <v>1</v>
      </c>
      <c r="K2665" s="25">
        <v>1</v>
      </c>
      <c r="L2665" s="25">
        <f t="shared" si="430"/>
        <v>0</v>
      </c>
      <c r="M2665" s="25" t="s">
        <v>3521</v>
      </c>
      <c r="N2665" s="34">
        <v>45913</v>
      </c>
      <c r="O2665" s="41">
        <v>33792.5</v>
      </c>
      <c r="P2665" s="25" t="s">
        <v>1908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x14ac:dyDescent="0.25">
      <c r="A2666" s="25">
        <f t="shared" si="427"/>
        <v>2662</v>
      </c>
      <c r="B2666" s="25" t="s">
        <v>3434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4018</v>
      </c>
      <c r="J2666" s="25">
        <v>1</v>
      </c>
      <c r="K2666" s="25">
        <v>1</v>
      </c>
      <c r="L2666" s="25">
        <f t="shared" si="430"/>
        <v>0</v>
      </c>
      <c r="M2666" s="25" t="s">
        <v>3531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x14ac:dyDescent="0.25">
      <c r="A2667" s="25">
        <f t="shared" si="427"/>
        <v>2663</v>
      </c>
      <c r="B2667" s="25" t="s">
        <v>3434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4019</v>
      </c>
      <c r="J2667" s="25">
        <v>1</v>
      </c>
      <c r="K2667" s="25">
        <v>1</v>
      </c>
      <c r="L2667" s="25">
        <f t="shared" si="430"/>
        <v>0</v>
      </c>
      <c r="M2667" s="25" t="s">
        <v>3531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x14ac:dyDescent="0.25">
      <c r="A2668" s="25">
        <f t="shared" si="427"/>
        <v>2664</v>
      </c>
      <c r="B2668" s="25" t="s">
        <v>3434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4020</v>
      </c>
      <c r="J2668" s="25">
        <v>1</v>
      </c>
      <c r="K2668" s="25">
        <v>1</v>
      </c>
      <c r="L2668" s="25">
        <f t="shared" si="430"/>
        <v>0</v>
      </c>
      <c r="M2668" s="25" t="s">
        <v>3531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x14ac:dyDescent="0.25">
      <c r="A2669" s="25">
        <f t="shared" si="427"/>
        <v>2665</v>
      </c>
      <c r="B2669" s="25" t="s">
        <v>3434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4021</v>
      </c>
      <c r="J2669" s="25">
        <v>1</v>
      </c>
      <c r="K2669" s="25">
        <v>1</v>
      </c>
      <c r="L2669" s="25">
        <f t="shared" si="430"/>
        <v>0</v>
      </c>
      <c r="M2669" s="25" t="s">
        <v>3524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x14ac:dyDescent="0.25">
      <c r="A2670" s="25">
        <f t="shared" si="427"/>
        <v>2666</v>
      </c>
      <c r="B2670" s="25" t="s">
        <v>3434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4022</v>
      </c>
      <c r="J2670" s="25">
        <v>1</v>
      </c>
      <c r="K2670" s="25">
        <v>1</v>
      </c>
      <c r="L2670" s="25">
        <f t="shared" si="430"/>
        <v>0</v>
      </c>
      <c r="M2670" s="25" t="s">
        <v>3543</v>
      </c>
      <c r="N2670" s="34">
        <v>45915</v>
      </c>
      <c r="O2670" s="41">
        <v>41447</v>
      </c>
      <c r="P2670" s="25" t="s">
        <v>898</v>
      </c>
      <c r="Q2670" s="25" t="s">
        <v>3559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x14ac:dyDescent="0.25">
      <c r="A2671" s="25">
        <f t="shared" si="427"/>
        <v>2667</v>
      </c>
      <c r="B2671" s="25" t="s">
        <v>3434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4023</v>
      </c>
      <c r="J2671" s="25">
        <v>2</v>
      </c>
      <c r="K2671" s="25">
        <v>2</v>
      </c>
      <c r="L2671" s="25">
        <f t="shared" si="430"/>
        <v>0</v>
      </c>
      <c r="M2671" s="25" t="s">
        <v>3532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x14ac:dyDescent="0.25">
      <c r="A2672" s="25">
        <f t="shared" si="427"/>
        <v>2668</v>
      </c>
      <c r="B2672" s="25" t="s">
        <v>3434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4024</v>
      </c>
      <c r="J2672" s="25">
        <v>1</v>
      </c>
      <c r="K2672" s="25">
        <v>1</v>
      </c>
      <c r="L2672" s="25">
        <f t="shared" si="430"/>
        <v>0</v>
      </c>
      <c r="M2672" s="25" t="s">
        <v>3552</v>
      </c>
      <c r="N2672" s="34">
        <v>45915</v>
      </c>
      <c r="O2672" s="41">
        <v>10912</v>
      </c>
      <c r="P2672" s="25" t="s">
        <v>3436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x14ac:dyDescent="0.25">
      <c r="A2673" s="25">
        <f t="shared" si="427"/>
        <v>2669</v>
      </c>
      <c r="B2673" s="25" t="s">
        <v>3434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4025</v>
      </c>
      <c r="J2673" s="25">
        <v>1</v>
      </c>
      <c r="K2673" s="25">
        <v>1</v>
      </c>
      <c r="L2673" s="25">
        <f t="shared" si="430"/>
        <v>0</v>
      </c>
      <c r="M2673" s="25" t="s">
        <v>3532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x14ac:dyDescent="0.25">
      <c r="A2674" s="25">
        <f t="shared" si="427"/>
        <v>2670</v>
      </c>
      <c r="B2674" s="25" t="s">
        <v>3434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4026</v>
      </c>
      <c r="J2674" s="25">
        <v>1</v>
      </c>
      <c r="K2674" s="25">
        <v>1</v>
      </c>
      <c r="L2674" s="25">
        <f t="shared" si="430"/>
        <v>0</v>
      </c>
      <c r="M2674" s="25" t="s">
        <v>3552</v>
      </c>
      <c r="N2674" s="34">
        <v>45915</v>
      </c>
      <c r="O2674" s="41">
        <v>5456</v>
      </c>
      <c r="P2674" s="25" t="s">
        <v>3436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x14ac:dyDescent="0.25">
      <c r="A2675" s="25">
        <f t="shared" si="427"/>
        <v>2671</v>
      </c>
      <c r="B2675" s="25" t="s">
        <v>3434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4027</v>
      </c>
      <c r="J2675" s="25">
        <v>1</v>
      </c>
      <c r="K2675" s="25">
        <v>1</v>
      </c>
      <c r="L2675" s="25">
        <f t="shared" si="430"/>
        <v>0</v>
      </c>
      <c r="M2675" s="25" t="s">
        <v>3533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x14ac:dyDescent="0.25">
      <c r="A2676" s="25">
        <f t="shared" si="427"/>
        <v>2672</v>
      </c>
      <c r="B2676" s="25" t="s">
        <v>3434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4028</v>
      </c>
      <c r="J2676" s="25">
        <v>1</v>
      </c>
      <c r="K2676" s="25">
        <v>1</v>
      </c>
      <c r="L2676" s="25">
        <f t="shared" si="430"/>
        <v>0</v>
      </c>
      <c r="M2676" s="25" t="s">
        <v>3533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x14ac:dyDescent="0.25">
      <c r="A2677" s="25">
        <f t="shared" si="427"/>
        <v>2673</v>
      </c>
      <c r="B2677" s="25" t="s">
        <v>3434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4029</v>
      </c>
      <c r="J2677" s="25">
        <v>1</v>
      </c>
      <c r="K2677" s="25">
        <v>1</v>
      </c>
      <c r="L2677" s="25">
        <f t="shared" si="430"/>
        <v>0</v>
      </c>
      <c r="M2677" s="25" t="s">
        <v>3533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x14ac:dyDescent="0.25">
      <c r="A2678" s="25">
        <f t="shared" si="427"/>
        <v>2674</v>
      </c>
      <c r="B2678" s="25" t="s">
        <v>3434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4030</v>
      </c>
      <c r="J2678" s="25">
        <v>1</v>
      </c>
      <c r="K2678" s="25">
        <v>1</v>
      </c>
      <c r="L2678" s="25">
        <f t="shared" si="430"/>
        <v>0</v>
      </c>
      <c r="M2678" s="25" t="s">
        <v>3531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x14ac:dyDescent="0.25">
      <c r="A2679" s="25">
        <f t="shared" si="427"/>
        <v>2675</v>
      </c>
      <c r="B2679" s="25" t="s">
        <v>3434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4031</v>
      </c>
      <c r="J2679" s="25">
        <v>1</v>
      </c>
      <c r="K2679" s="25">
        <v>1</v>
      </c>
      <c r="L2679" s="25">
        <f t="shared" si="430"/>
        <v>0</v>
      </c>
      <c r="M2679" s="25" t="s">
        <v>3629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x14ac:dyDescent="0.25">
      <c r="A2680" s="25">
        <f t="shared" ref="A2680:A2743" si="435">A2679+1</f>
        <v>2676</v>
      </c>
      <c r="B2680" s="25" t="s">
        <v>3434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4032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3531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x14ac:dyDescent="0.25">
      <c r="A2681" s="25">
        <f t="shared" si="435"/>
        <v>2677</v>
      </c>
      <c r="B2681" s="25" t="s">
        <v>3434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4033</v>
      </c>
      <c r="J2681" s="25">
        <v>1</v>
      </c>
      <c r="K2681" s="25">
        <v>1</v>
      </c>
      <c r="L2681" s="25">
        <f t="shared" si="438"/>
        <v>0</v>
      </c>
      <c r="M2681" s="25" t="s">
        <v>3632</v>
      </c>
      <c r="N2681" s="34">
        <v>45918</v>
      </c>
      <c r="O2681" s="41">
        <v>35766.25</v>
      </c>
      <c r="P2681" s="25" t="s">
        <v>3438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x14ac:dyDescent="0.25">
      <c r="A2682" s="25">
        <f t="shared" si="435"/>
        <v>2678</v>
      </c>
      <c r="B2682" s="25" t="s">
        <v>3434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4034</v>
      </c>
      <c r="J2682" s="25">
        <v>1</v>
      </c>
      <c r="K2682" s="25">
        <v>1</v>
      </c>
      <c r="L2682" s="25">
        <f t="shared" si="438"/>
        <v>0</v>
      </c>
      <c r="M2682" s="25" t="s">
        <v>3533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x14ac:dyDescent="0.25">
      <c r="A2683" s="25">
        <f t="shared" si="435"/>
        <v>2679</v>
      </c>
      <c r="B2683" s="25" t="s">
        <v>3434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4035</v>
      </c>
      <c r="J2683" s="25">
        <v>1</v>
      </c>
      <c r="K2683" s="25">
        <v>1</v>
      </c>
      <c r="L2683" s="25">
        <f t="shared" si="438"/>
        <v>0</v>
      </c>
      <c r="M2683" s="25" t="s">
        <v>3533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x14ac:dyDescent="0.25">
      <c r="A2684" s="25">
        <f t="shared" si="435"/>
        <v>2680</v>
      </c>
      <c r="B2684" s="25" t="s">
        <v>3434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4036</v>
      </c>
      <c r="J2684" s="25">
        <v>1</v>
      </c>
      <c r="K2684" s="25">
        <v>1</v>
      </c>
      <c r="L2684" s="25">
        <f t="shared" si="438"/>
        <v>0</v>
      </c>
      <c r="M2684" s="25" t="s">
        <v>3531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x14ac:dyDescent="0.25">
      <c r="A2685" s="25">
        <f t="shared" si="435"/>
        <v>2681</v>
      </c>
      <c r="B2685" s="25" t="s">
        <v>3434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4037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3701</v>
      </c>
      <c r="Q2685" s="25"/>
      <c r="R2685" s="25"/>
      <c r="S2685" s="3">
        <v>4</v>
      </c>
      <c r="T2685" s="42" t="s">
        <v>3615</v>
      </c>
      <c r="U2685" s="25" t="s">
        <v>18</v>
      </c>
      <c r="V2685" s="25" t="str">
        <f>VLOOKUP(P2685,'Customer List'!B:C,2,)</f>
        <v>Unknown</v>
      </c>
      <c r="W2685" s="43" t="s">
        <v>3604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x14ac:dyDescent="0.25">
      <c r="A2686" s="25">
        <f t="shared" si="435"/>
        <v>2682</v>
      </c>
      <c r="B2686" s="25" t="s">
        <v>3434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4037</v>
      </c>
      <c r="J2686" s="25">
        <v>1</v>
      </c>
      <c r="K2686" s="25">
        <v>1</v>
      </c>
      <c r="L2686" s="25">
        <f t="shared" si="438"/>
        <v>0</v>
      </c>
      <c r="M2686" s="25" t="s">
        <v>3677</v>
      </c>
      <c r="N2686" s="34">
        <v>45920</v>
      </c>
      <c r="O2686" s="41">
        <v>0</v>
      </c>
      <c r="P2686" s="25" t="s">
        <v>2052</v>
      </c>
      <c r="Q2686" s="25">
        <v>58155918682</v>
      </c>
      <c r="R2686" s="25" t="s">
        <v>40</v>
      </c>
      <c r="S2686" s="3">
        <v>4</v>
      </c>
      <c r="T2686" s="42" t="s">
        <v>3615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x14ac:dyDescent="0.25">
      <c r="A2687" s="25">
        <f t="shared" si="435"/>
        <v>2683</v>
      </c>
      <c r="B2687" s="25" t="s">
        <v>3434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4038</v>
      </c>
      <c r="J2687" s="25">
        <v>1</v>
      </c>
      <c r="K2687" s="25">
        <v>1</v>
      </c>
      <c r="L2687" s="25">
        <f t="shared" si="438"/>
        <v>0</v>
      </c>
      <c r="M2687" s="25" t="s">
        <v>3516</v>
      </c>
      <c r="N2687" s="34">
        <v>45913</v>
      </c>
      <c r="O2687" s="41">
        <v>31899</v>
      </c>
      <c r="P2687" s="25" t="s">
        <v>2052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x14ac:dyDescent="0.25">
      <c r="A2688" s="25">
        <f t="shared" si="435"/>
        <v>2684</v>
      </c>
      <c r="B2688" s="25" t="s">
        <v>3434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4039</v>
      </c>
      <c r="J2688" s="25">
        <v>1</v>
      </c>
      <c r="K2688" s="25">
        <v>1</v>
      </c>
      <c r="L2688" s="25">
        <f t="shared" si="438"/>
        <v>0</v>
      </c>
      <c r="M2688" s="25" t="s">
        <v>3516</v>
      </c>
      <c r="N2688" s="34">
        <v>45913</v>
      </c>
      <c r="O2688" s="41">
        <v>6401.5</v>
      </c>
      <c r="P2688" s="25" t="s">
        <v>2052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x14ac:dyDescent="0.25">
      <c r="A2689" s="25">
        <f t="shared" si="435"/>
        <v>2685</v>
      </c>
      <c r="B2689" s="25" t="s">
        <v>3434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4040</v>
      </c>
      <c r="J2689" s="25">
        <v>1</v>
      </c>
      <c r="K2689" s="25">
        <v>1</v>
      </c>
      <c r="L2689" s="25">
        <f t="shared" si="438"/>
        <v>0</v>
      </c>
      <c r="M2689" s="25" t="s">
        <v>3516</v>
      </c>
      <c r="N2689" s="34">
        <v>45913</v>
      </c>
      <c r="O2689" s="41">
        <v>12803</v>
      </c>
      <c r="P2689" s="25" t="s">
        <v>2052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x14ac:dyDescent="0.25">
      <c r="A2690" s="25">
        <f t="shared" si="435"/>
        <v>2686</v>
      </c>
      <c r="B2690" s="25" t="s">
        <v>3434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4041</v>
      </c>
      <c r="J2690" s="25">
        <v>1</v>
      </c>
      <c r="K2690" s="25">
        <v>1</v>
      </c>
      <c r="L2690" s="25">
        <f t="shared" si="438"/>
        <v>0</v>
      </c>
      <c r="M2690" s="25" t="s">
        <v>3516</v>
      </c>
      <c r="N2690" s="34">
        <v>45913</v>
      </c>
      <c r="O2690" s="41">
        <v>12803</v>
      </c>
      <c r="P2690" s="25" t="s">
        <v>2052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x14ac:dyDescent="0.25">
      <c r="A2691" s="25">
        <f t="shared" si="435"/>
        <v>2687</v>
      </c>
      <c r="B2691" s="25" t="s">
        <v>3434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4042</v>
      </c>
      <c r="J2691" s="25">
        <v>1</v>
      </c>
      <c r="K2691" s="25">
        <v>1</v>
      </c>
      <c r="L2691" s="25">
        <f t="shared" si="438"/>
        <v>0</v>
      </c>
      <c r="M2691" s="25" t="s">
        <v>3516</v>
      </c>
      <c r="N2691" s="34">
        <v>45913</v>
      </c>
      <c r="O2691" s="41">
        <v>12803</v>
      </c>
      <c r="P2691" s="25" t="s">
        <v>2052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x14ac:dyDescent="0.25">
      <c r="A2692" s="25">
        <f t="shared" si="435"/>
        <v>2688</v>
      </c>
      <c r="B2692" s="25" t="s">
        <v>3434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4043</v>
      </c>
      <c r="J2692" s="25">
        <v>1</v>
      </c>
      <c r="K2692" s="25">
        <v>1</v>
      </c>
      <c r="L2692" s="25">
        <f t="shared" si="438"/>
        <v>0</v>
      </c>
      <c r="M2692" s="25" t="s">
        <v>3516</v>
      </c>
      <c r="N2692" s="34">
        <v>45913</v>
      </c>
      <c r="O2692" s="41">
        <v>12803</v>
      </c>
      <c r="P2692" s="25" t="s">
        <v>2052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x14ac:dyDescent="0.25">
      <c r="A2693" s="25">
        <f t="shared" si="435"/>
        <v>2689</v>
      </c>
      <c r="B2693" s="25" t="s">
        <v>3434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4044</v>
      </c>
      <c r="J2693" s="25">
        <v>1</v>
      </c>
      <c r="K2693" s="25">
        <v>1</v>
      </c>
      <c r="L2693" s="25">
        <f t="shared" si="438"/>
        <v>0</v>
      </c>
      <c r="M2693" s="25" t="s">
        <v>3516</v>
      </c>
      <c r="N2693" s="34">
        <v>45913</v>
      </c>
      <c r="O2693" s="41">
        <v>12803</v>
      </c>
      <c r="P2693" s="25" t="s">
        <v>2052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x14ac:dyDescent="0.25">
      <c r="A2694" s="25">
        <f t="shared" si="435"/>
        <v>2690</v>
      </c>
      <c r="B2694" s="25" t="s">
        <v>3434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4045</v>
      </c>
      <c r="J2694" s="25">
        <v>1</v>
      </c>
      <c r="K2694" s="25">
        <v>1</v>
      </c>
      <c r="L2694" s="25">
        <f t="shared" si="438"/>
        <v>0</v>
      </c>
      <c r="M2694" s="25" t="s">
        <v>3516</v>
      </c>
      <c r="N2694" s="34">
        <v>45913</v>
      </c>
      <c r="O2694" s="41">
        <v>12803</v>
      </c>
      <c r="P2694" s="25" t="s">
        <v>2052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x14ac:dyDescent="0.25">
      <c r="A2695" s="25">
        <f t="shared" si="435"/>
        <v>2691</v>
      </c>
      <c r="B2695" s="25" t="s">
        <v>3434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4046</v>
      </c>
      <c r="J2695" s="25">
        <v>1</v>
      </c>
      <c r="K2695" s="25">
        <v>1</v>
      </c>
      <c r="L2695" s="25">
        <f t="shared" si="438"/>
        <v>0</v>
      </c>
      <c r="M2695" s="25" t="s">
        <v>3516</v>
      </c>
      <c r="N2695" s="34">
        <v>45913</v>
      </c>
      <c r="O2695" s="41">
        <v>12803</v>
      </c>
      <c r="P2695" s="25" t="s">
        <v>2052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x14ac:dyDescent="0.25">
      <c r="A2696" s="25">
        <f t="shared" si="435"/>
        <v>2692</v>
      </c>
      <c r="B2696" s="25" t="s">
        <v>3434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4047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3701</v>
      </c>
      <c r="Q2696" s="25"/>
      <c r="R2696" s="25"/>
      <c r="S2696" s="3">
        <v>4</v>
      </c>
      <c r="T2696" s="42" t="s">
        <v>3615</v>
      </c>
      <c r="U2696" s="25" t="s">
        <v>18</v>
      </c>
      <c r="V2696" s="25" t="str">
        <f>VLOOKUP(P2696,'Customer List'!B:C,2,)</f>
        <v>Unknown</v>
      </c>
      <c r="W2696" s="43" t="s">
        <v>3604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x14ac:dyDescent="0.25">
      <c r="A2697" s="25">
        <f t="shared" si="435"/>
        <v>2693</v>
      </c>
      <c r="B2697" s="25" t="s">
        <v>3434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4047</v>
      </c>
      <c r="J2697" s="25">
        <v>1</v>
      </c>
      <c r="K2697" s="25">
        <v>1</v>
      </c>
      <c r="L2697" s="25">
        <f t="shared" si="438"/>
        <v>0</v>
      </c>
      <c r="M2697" s="25" t="s">
        <v>3677</v>
      </c>
      <c r="N2697" s="34">
        <v>45920</v>
      </c>
      <c r="O2697" s="41">
        <v>0</v>
      </c>
      <c r="P2697" s="25" t="s">
        <v>2052</v>
      </c>
      <c r="Q2697" s="25">
        <v>58155918682</v>
      </c>
      <c r="R2697" s="25" t="s">
        <v>40</v>
      </c>
      <c r="S2697" s="3">
        <v>4</v>
      </c>
      <c r="T2697" s="42" t="s">
        <v>3615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x14ac:dyDescent="0.25">
      <c r="A2698" s="25">
        <f t="shared" si="435"/>
        <v>2694</v>
      </c>
      <c r="B2698" s="25" t="s">
        <v>3434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4048</v>
      </c>
      <c r="J2698" s="25">
        <v>1</v>
      </c>
      <c r="K2698" s="25">
        <v>1</v>
      </c>
      <c r="L2698" s="25">
        <f t="shared" si="438"/>
        <v>0</v>
      </c>
      <c r="M2698" s="25" t="s">
        <v>3531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x14ac:dyDescent="0.25">
      <c r="A2699" s="25">
        <f t="shared" si="435"/>
        <v>2695</v>
      </c>
      <c r="B2699" s="25" t="s">
        <v>3434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4049</v>
      </c>
      <c r="J2699" s="25">
        <v>1</v>
      </c>
      <c r="K2699" s="25">
        <v>1</v>
      </c>
      <c r="L2699" s="25">
        <f t="shared" si="438"/>
        <v>0</v>
      </c>
      <c r="M2699" s="25" t="s">
        <v>3520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x14ac:dyDescent="0.25">
      <c r="A2700" s="25">
        <f t="shared" si="435"/>
        <v>2696</v>
      </c>
      <c r="B2700" s="25" t="s">
        <v>3434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4050</v>
      </c>
      <c r="J2700" s="25">
        <v>1</v>
      </c>
      <c r="K2700" s="25">
        <v>1</v>
      </c>
      <c r="L2700" s="25">
        <f t="shared" si="438"/>
        <v>0</v>
      </c>
      <c r="M2700" s="25" t="s">
        <v>3452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x14ac:dyDescent="0.25">
      <c r="A2701" s="25">
        <f t="shared" si="435"/>
        <v>2697</v>
      </c>
      <c r="B2701" s="25" t="s">
        <v>3462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3460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3535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3463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x14ac:dyDescent="0.25">
      <c r="A2702" s="25">
        <f t="shared" si="435"/>
        <v>2698</v>
      </c>
      <c r="B2702" s="25" t="s">
        <v>3462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3461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3535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3463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x14ac:dyDescent="0.25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3464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3566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x14ac:dyDescent="0.25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3465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3553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x14ac:dyDescent="0.25">
      <c r="A2705" s="25">
        <f t="shared" si="435"/>
        <v>2701</v>
      </c>
      <c r="B2705" s="25" t="s">
        <v>1955</v>
      </c>
      <c r="C2705" s="34" t="s">
        <v>13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4359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x14ac:dyDescent="0.25">
      <c r="A2706" s="25">
        <f t="shared" si="435"/>
        <v>2702</v>
      </c>
      <c r="B2706" s="25" t="s">
        <v>1955</v>
      </c>
      <c r="C2706" s="34" t="s">
        <v>13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3911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1148</v>
      </c>
      <c r="Q2706" s="25"/>
      <c r="R2706" s="25"/>
      <c r="S2706" s="3">
        <v>4</v>
      </c>
      <c r="T2706" s="42"/>
      <c r="U2706" s="25" t="s">
        <v>18</v>
      </c>
      <c r="V2706" s="25" t="str">
        <f>VLOOKUP(P2706,'Customer List'!B:C,2,)</f>
        <v>STOCK</v>
      </c>
      <c r="W2706" s="43" t="s">
        <v>1148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 x14ac:dyDescent="0.25">
      <c r="A2707" s="25">
        <f t="shared" si="435"/>
        <v>2703</v>
      </c>
      <c r="B2707" s="25" t="s">
        <v>1955</v>
      </c>
      <c r="C2707" s="34" t="s">
        <v>13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2897</v>
      </c>
      <c r="J2707" s="25">
        <v>2</v>
      </c>
      <c r="K2707" s="25">
        <v>2</v>
      </c>
      <c r="L2707" s="25">
        <f t="shared" si="438"/>
        <v>0</v>
      </c>
      <c r="M2707" s="25" t="s">
        <v>3718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x14ac:dyDescent="0.25">
      <c r="A2708" s="25">
        <f t="shared" si="435"/>
        <v>2704</v>
      </c>
      <c r="B2708" s="25" t="s">
        <v>1955</v>
      </c>
      <c r="C2708" s="34" t="s">
        <v>13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8"/>
        <v>0</v>
      </c>
      <c r="M2708" s="25" t="s">
        <v>4689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x14ac:dyDescent="0.25">
      <c r="A2709" s="25">
        <f t="shared" si="435"/>
        <v>2705</v>
      </c>
      <c r="B2709" s="25" t="s">
        <v>1955</v>
      </c>
      <c r="C2709" s="34" t="s">
        <v>13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2363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/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x14ac:dyDescent="0.25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3466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3653</v>
      </c>
      <c r="N2710" s="34">
        <v>45920</v>
      </c>
      <c r="O2710" s="41">
        <v>107835.52</v>
      </c>
      <c r="P2710" s="25" t="s">
        <v>3467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x14ac:dyDescent="0.25">
      <c r="A2711" s="25">
        <f t="shared" si="435"/>
        <v>2707</v>
      </c>
      <c r="B2711" s="25" t="s">
        <v>3468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3469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3537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x14ac:dyDescent="0.25">
      <c r="A2712" s="25">
        <f t="shared" si="435"/>
        <v>2708</v>
      </c>
      <c r="B2712" s="25" t="s">
        <v>3468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3470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3537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x14ac:dyDescent="0.25">
      <c r="A2713" s="25">
        <f t="shared" si="435"/>
        <v>2709</v>
      </c>
      <c r="B2713" s="25" t="s">
        <v>3468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3471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3537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x14ac:dyDescent="0.25">
      <c r="A2714" s="25">
        <f t="shared" si="435"/>
        <v>2710</v>
      </c>
      <c r="B2714" s="25" t="s">
        <v>3468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3472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3530</v>
      </c>
      <c r="N2714" s="34">
        <v>45913</v>
      </c>
      <c r="O2714" s="41">
        <v>3360</v>
      </c>
      <c r="P2714" s="25" t="s">
        <v>3473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x14ac:dyDescent="0.25">
      <c r="A2715" s="25">
        <f t="shared" si="435"/>
        <v>2711</v>
      </c>
      <c r="B2715" s="25" t="s">
        <v>3474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3475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3528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x14ac:dyDescent="0.25">
      <c r="A2716" s="25">
        <f t="shared" si="435"/>
        <v>2712</v>
      </c>
      <c r="B2716" s="25" t="s">
        <v>3476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3477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3536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x14ac:dyDescent="0.25">
      <c r="A2717" s="25">
        <f t="shared" si="435"/>
        <v>2713</v>
      </c>
      <c r="B2717" s="25" t="s">
        <v>3476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3478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3536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x14ac:dyDescent="0.25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3484</v>
      </c>
      <c r="I2718" s="25" t="s">
        <v>4174</v>
      </c>
      <c r="J2718" s="25">
        <v>1</v>
      </c>
      <c r="K2718" s="25">
        <v>1</v>
      </c>
      <c r="L2718" s="25">
        <f t="shared" si="438"/>
        <v>0</v>
      </c>
      <c r="M2718" s="25" t="s">
        <v>3539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x14ac:dyDescent="0.25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3485</v>
      </c>
      <c r="I2719" s="25" t="s">
        <v>4175</v>
      </c>
      <c r="J2719" s="25">
        <v>1</v>
      </c>
      <c r="K2719" s="25">
        <v>1</v>
      </c>
      <c r="L2719" s="25">
        <f t="shared" si="438"/>
        <v>0</v>
      </c>
      <c r="M2719" s="25" t="s">
        <v>3631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x14ac:dyDescent="0.25">
      <c r="A2720" s="25">
        <f t="shared" si="435"/>
        <v>2716</v>
      </c>
      <c r="B2720" s="25" t="s">
        <v>3513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3486</v>
      </c>
      <c r="I2720" s="25" t="s">
        <v>4176</v>
      </c>
      <c r="J2720" s="25">
        <v>1</v>
      </c>
      <c r="K2720" s="25">
        <v>1</v>
      </c>
      <c r="L2720" s="25">
        <f t="shared" si="438"/>
        <v>0</v>
      </c>
      <c r="M2720" s="25" t="s">
        <v>3548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x14ac:dyDescent="0.25">
      <c r="A2721" s="25">
        <f t="shared" si="435"/>
        <v>2717</v>
      </c>
      <c r="B2721" s="25" t="s">
        <v>3513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3487</v>
      </c>
      <c r="I2721" s="25" t="s">
        <v>4177</v>
      </c>
      <c r="J2721" s="25">
        <v>1</v>
      </c>
      <c r="K2721" s="25">
        <v>1</v>
      </c>
      <c r="L2721" s="25">
        <f t="shared" si="438"/>
        <v>0</v>
      </c>
      <c r="M2721" s="25" t="s">
        <v>3548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x14ac:dyDescent="0.25">
      <c r="A2722" s="25">
        <f t="shared" si="435"/>
        <v>2718</v>
      </c>
      <c r="B2722" s="25" t="s">
        <v>3513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3488</v>
      </c>
      <c r="I2722" s="25" t="s">
        <v>4178</v>
      </c>
      <c r="J2722" s="25">
        <v>1</v>
      </c>
      <c r="K2722" s="25">
        <v>1</v>
      </c>
      <c r="L2722" s="25">
        <f t="shared" si="438"/>
        <v>0</v>
      </c>
      <c r="M2722" s="25" t="s">
        <v>3548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x14ac:dyDescent="0.25">
      <c r="A2723" s="25">
        <f t="shared" si="435"/>
        <v>2719</v>
      </c>
      <c r="B2723" s="25" t="s">
        <v>3513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3489</v>
      </c>
      <c r="I2723" s="25" t="s">
        <v>4179</v>
      </c>
      <c r="J2723" s="25">
        <v>1</v>
      </c>
      <c r="K2723" s="25">
        <v>1</v>
      </c>
      <c r="L2723" s="25">
        <f t="shared" si="438"/>
        <v>0</v>
      </c>
      <c r="M2723" s="25" t="s">
        <v>3548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x14ac:dyDescent="0.25">
      <c r="A2724" s="25">
        <f t="shared" si="435"/>
        <v>2720</v>
      </c>
      <c r="B2724" s="25" t="s">
        <v>3513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3490</v>
      </c>
      <c r="I2724" s="25" t="s">
        <v>4180</v>
      </c>
      <c r="J2724" s="25">
        <v>1</v>
      </c>
      <c r="K2724" s="25">
        <v>1</v>
      </c>
      <c r="L2724" s="25">
        <f t="shared" si="438"/>
        <v>0</v>
      </c>
      <c r="M2724" s="25" t="s">
        <v>3548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x14ac:dyDescent="0.25">
      <c r="A2725" s="25">
        <f t="shared" si="435"/>
        <v>2721</v>
      </c>
      <c r="B2725" s="25" t="s">
        <v>3513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3491</v>
      </c>
      <c r="I2725" s="25" t="s">
        <v>4181</v>
      </c>
      <c r="J2725" s="25">
        <v>1</v>
      </c>
      <c r="K2725" s="25">
        <v>1</v>
      </c>
      <c r="L2725" s="25">
        <f t="shared" si="438"/>
        <v>0</v>
      </c>
      <c r="M2725" s="25" t="s">
        <v>3548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x14ac:dyDescent="0.25">
      <c r="A2726" s="25">
        <f t="shared" si="435"/>
        <v>2722</v>
      </c>
      <c r="B2726" s="25" t="s">
        <v>3513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3492</v>
      </c>
      <c r="I2726" s="25" t="s">
        <v>4182</v>
      </c>
      <c r="J2726" s="25">
        <v>1</v>
      </c>
      <c r="K2726" s="25">
        <v>1</v>
      </c>
      <c r="L2726" s="25">
        <f t="shared" si="438"/>
        <v>0</v>
      </c>
      <c r="M2726" s="25" t="s">
        <v>3548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x14ac:dyDescent="0.25">
      <c r="A2727" s="25">
        <f t="shared" si="435"/>
        <v>2723</v>
      </c>
      <c r="B2727" s="25" t="s">
        <v>3513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3493</v>
      </c>
      <c r="I2727" s="25" t="s">
        <v>4183</v>
      </c>
      <c r="J2727" s="25">
        <v>1</v>
      </c>
      <c r="K2727" s="25">
        <v>1</v>
      </c>
      <c r="L2727" s="25">
        <f t="shared" si="438"/>
        <v>0</v>
      </c>
      <c r="M2727" s="25" t="s">
        <v>3548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x14ac:dyDescent="0.25">
      <c r="A2728" s="25">
        <f t="shared" si="435"/>
        <v>2724</v>
      </c>
      <c r="B2728" s="25" t="s">
        <v>3513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3494</v>
      </c>
      <c r="I2728" s="25" t="s">
        <v>4184</v>
      </c>
      <c r="J2728" s="25">
        <v>1</v>
      </c>
      <c r="K2728" s="25">
        <v>1</v>
      </c>
      <c r="L2728" s="25">
        <f t="shared" si="438"/>
        <v>0</v>
      </c>
      <c r="M2728" s="25" t="s">
        <v>3548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x14ac:dyDescent="0.25">
      <c r="A2729" s="25">
        <f t="shared" si="435"/>
        <v>2725</v>
      </c>
      <c r="B2729" s="25" t="s">
        <v>3513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3495</v>
      </c>
      <c r="I2729" s="25" t="s">
        <v>4185</v>
      </c>
      <c r="J2729" s="25">
        <v>1</v>
      </c>
      <c r="K2729" s="25">
        <v>1</v>
      </c>
      <c r="L2729" s="25">
        <f t="shared" si="438"/>
        <v>0</v>
      </c>
      <c r="M2729" s="25" t="s">
        <v>3548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x14ac:dyDescent="0.25">
      <c r="A2730" s="25">
        <f t="shared" si="435"/>
        <v>2726</v>
      </c>
      <c r="B2730" s="25" t="s">
        <v>3513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3496</v>
      </c>
      <c r="I2730" s="25" t="s">
        <v>4186</v>
      </c>
      <c r="J2730" s="25">
        <v>1</v>
      </c>
      <c r="K2730" s="25">
        <v>1</v>
      </c>
      <c r="L2730" s="25">
        <f t="shared" si="438"/>
        <v>0</v>
      </c>
      <c r="M2730" s="25" t="s">
        <v>3548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x14ac:dyDescent="0.25">
      <c r="A2731" s="25">
        <f t="shared" si="435"/>
        <v>2727</v>
      </c>
      <c r="B2731" s="25" t="s">
        <v>3513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3497</v>
      </c>
      <c r="I2731" s="25" t="s">
        <v>4187</v>
      </c>
      <c r="J2731" s="25">
        <v>1</v>
      </c>
      <c r="K2731" s="25">
        <v>1</v>
      </c>
      <c r="L2731" s="25">
        <f t="shared" si="438"/>
        <v>0</v>
      </c>
      <c r="M2731" s="25" t="s">
        <v>3630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x14ac:dyDescent="0.25">
      <c r="A2732" s="25">
        <f t="shared" si="435"/>
        <v>2728</v>
      </c>
      <c r="B2732" s="25" t="s">
        <v>3513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3498</v>
      </c>
      <c r="I2732" s="25" t="s">
        <v>4188</v>
      </c>
      <c r="J2732" s="25">
        <v>1</v>
      </c>
      <c r="K2732" s="25">
        <v>1</v>
      </c>
      <c r="L2732" s="25">
        <f t="shared" si="438"/>
        <v>0</v>
      </c>
      <c r="M2732" s="25" t="s">
        <v>3630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x14ac:dyDescent="0.25">
      <c r="A2733" s="25">
        <f t="shared" si="435"/>
        <v>2729</v>
      </c>
      <c r="B2733" s="25" t="s">
        <v>3513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3499</v>
      </c>
      <c r="I2733" s="25" t="s">
        <v>4189</v>
      </c>
      <c r="J2733" s="25">
        <v>1</v>
      </c>
      <c r="K2733" s="25">
        <v>1</v>
      </c>
      <c r="L2733" s="25">
        <f t="shared" si="438"/>
        <v>0</v>
      </c>
      <c r="M2733" s="25" t="s">
        <v>3630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x14ac:dyDescent="0.25">
      <c r="A2734" s="25">
        <f t="shared" si="435"/>
        <v>2730</v>
      </c>
      <c r="B2734" s="25" t="s">
        <v>3513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3500</v>
      </c>
      <c r="I2734" s="25" t="s">
        <v>4190</v>
      </c>
      <c r="J2734" s="25">
        <v>1</v>
      </c>
      <c r="K2734" s="25">
        <v>1</v>
      </c>
      <c r="L2734" s="25">
        <f t="shared" si="438"/>
        <v>0</v>
      </c>
      <c r="M2734" s="25" t="s">
        <v>3630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x14ac:dyDescent="0.25">
      <c r="A2735" s="25">
        <f t="shared" si="435"/>
        <v>2731</v>
      </c>
      <c r="B2735" s="25" t="s">
        <v>3513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3501</v>
      </c>
      <c r="I2735" s="25" t="s">
        <v>4191</v>
      </c>
      <c r="J2735" s="25">
        <v>1</v>
      </c>
      <c r="K2735" s="25">
        <v>1</v>
      </c>
      <c r="L2735" s="25">
        <f t="shared" si="438"/>
        <v>0</v>
      </c>
      <c r="M2735" s="25" t="s">
        <v>3630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x14ac:dyDescent="0.25">
      <c r="A2736" s="25">
        <f t="shared" si="435"/>
        <v>2732</v>
      </c>
      <c r="B2736" s="25" t="s">
        <v>3513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3502</v>
      </c>
      <c r="I2736" s="25" t="s">
        <v>4192</v>
      </c>
      <c r="J2736" s="25">
        <v>1</v>
      </c>
      <c r="K2736" s="25">
        <v>1</v>
      </c>
      <c r="L2736" s="25">
        <f t="shared" si="438"/>
        <v>0</v>
      </c>
      <c r="M2736" s="25" t="s">
        <v>3630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x14ac:dyDescent="0.25">
      <c r="A2737" s="25">
        <f t="shared" si="435"/>
        <v>2733</v>
      </c>
      <c r="B2737" s="25" t="s">
        <v>3513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3503</v>
      </c>
      <c r="I2737" s="25" t="s">
        <v>4193</v>
      </c>
      <c r="J2737" s="25">
        <v>1</v>
      </c>
      <c r="K2737" s="25">
        <v>1</v>
      </c>
      <c r="L2737" s="25">
        <f t="shared" si="438"/>
        <v>0</v>
      </c>
      <c r="M2737" s="25" t="s">
        <v>3630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x14ac:dyDescent="0.25">
      <c r="A2738" s="25">
        <f t="shared" si="435"/>
        <v>2734</v>
      </c>
      <c r="B2738" s="25" t="s">
        <v>3513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3504</v>
      </c>
      <c r="I2738" s="25" t="s">
        <v>4194</v>
      </c>
      <c r="J2738" s="25">
        <v>1</v>
      </c>
      <c r="K2738" s="25">
        <v>1</v>
      </c>
      <c r="L2738" s="25">
        <f t="shared" si="438"/>
        <v>0</v>
      </c>
      <c r="M2738" s="25" t="s">
        <v>3630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x14ac:dyDescent="0.25">
      <c r="A2739" s="25">
        <f t="shared" si="435"/>
        <v>2735</v>
      </c>
      <c r="B2739" s="25" t="s">
        <v>3513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3505</v>
      </c>
      <c r="I2739" s="25" t="s">
        <v>4195</v>
      </c>
      <c r="J2739" s="25">
        <v>1</v>
      </c>
      <c r="K2739" s="25">
        <v>1</v>
      </c>
      <c r="L2739" s="25">
        <f t="shared" si="438"/>
        <v>0</v>
      </c>
      <c r="M2739" s="25" t="s">
        <v>3630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x14ac:dyDescent="0.25">
      <c r="A2740" s="25">
        <f t="shared" si="435"/>
        <v>2736</v>
      </c>
      <c r="B2740" s="25" t="s">
        <v>3513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3506</v>
      </c>
      <c r="I2740" s="25" t="s">
        <v>4196</v>
      </c>
      <c r="J2740" s="25">
        <v>1</v>
      </c>
      <c r="K2740" s="25">
        <v>1</v>
      </c>
      <c r="L2740" s="25">
        <f t="shared" si="438"/>
        <v>0</v>
      </c>
      <c r="M2740" s="25" t="s">
        <v>3630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x14ac:dyDescent="0.25">
      <c r="A2741" s="25">
        <f t="shared" si="435"/>
        <v>2737</v>
      </c>
      <c r="B2741" s="25" t="s">
        <v>3513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3507</v>
      </c>
      <c r="I2741" s="25" t="s">
        <v>4197</v>
      </c>
      <c r="J2741" s="25">
        <v>1</v>
      </c>
      <c r="K2741" s="25">
        <v>1</v>
      </c>
      <c r="L2741" s="25">
        <f t="shared" si="438"/>
        <v>0</v>
      </c>
      <c r="M2741" s="25" t="s">
        <v>3630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x14ac:dyDescent="0.25">
      <c r="A2742" s="25">
        <f t="shared" si="435"/>
        <v>2738</v>
      </c>
      <c r="B2742" s="25" t="s">
        <v>3513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3508</v>
      </c>
      <c r="I2742" s="25" t="s">
        <v>4198</v>
      </c>
      <c r="J2742" s="25">
        <v>1</v>
      </c>
      <c r="K2742" s="25">
        <v>1</v>
      </c>
      <c r="L2742" s="25">
        <f t="shared" si="438"/>
        <v>0</v>
      </c>
      <c r="M2742" s="25" t="s">
        <v>3630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x14ac:dyDescent="0.25">
      <c r="A2743" s="25">
        <f t="shared" si="435"/>
        <v>2739</v>
      </c>
      <c r="B2743" s="25" t="s">
        <v>3513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3509</v>
      </c>
      <c r="I2743" s="25" t="s">
        <v>4199</v>
      </c>
      <c r="J2743" s="25">
        <v>1</v>
      </c>
      <c r="K2743" s="25">
        <v>1</v>
      </c>
      <c r="L2743" s="25">
        <f t="shared" si="438"/>
        <v>0</v>
      </c>
      <c r="M2743" s="25" t="s">
        <v>3544</v>
      </c>
      <c r="N2743" s="34">
        <v>45915</v>
      </c>
      <c r="O2743" s="41">
        <v>48060</v>
      </c>
      <c r="P2743" s="25" t="s">
        <v>2051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Pune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x14ac:dyDescent="0.25">
      <c r="A2744" s="25">
        <f t="shared" ref="A2744:A2807" si="444">A2743+1</f>
        <v>2740</v>
      </c>
      <c r="B2744" s="25" t="s">
        <v>3513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3510</v>
      </c>
      <c r="I2744" s="25" t="s">
        <v>4200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3544</v>
      </c>
      <c r="N2744" s="34">
        <v>45915</v>
      </c>
      <c r="O2744" s="41">
        <v>48060</v>
      </c>
      <c r="P2744" s="25" t="s">
        <v>2051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Pune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x14ac:dyDescent="0.25">
      <c r="A2745" s="25">
        <f t="shared" si="444"/>
        <v>2741</v>
      </c>
      <c r="B2745" s="25" t="s">
        <v>3513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3511</v>
      </c>
      <c r="I2745" s="25" t="s">
        <v>4201</v>
      </c>
      <c r="J2745" s="25">
        <v>1</v>
      </c>
      <c r="K2745" s="25">
        <v>1</v>
      </c>
      <c r="L2745" s="25">
        <f t="shared" si="447"/>
        <v>0</v>
      </c>
      <c r="M2745" s="25" t="s">
        <v>3542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x14ac:dyDescent="0.25">
      <c r="A2746" s="25">
        <f t="shared" si="444"/>
        <v>2742</v>
      </c>
      <c r="B2746" s="25" t="s">
        <v>3513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372</v>
      </c>
      <c r="I2746" s="25" t="s">
        <v>4137</v>
      </c>
      <c r="J2746" s="25">
        <v>1</v>
      </c>
      <c r="K2746" s="25">
        <v>1</v>
      </c>
      <c r="L2746" s="25">
        <f t="shared" si="447"/>
        <v>0</v>
      </c>
      <c r="M2746" s="25" t="s">
        <v>3542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x14ac:dyDescent="0.25">
      <c r="A2747" s="25">
        <f t="shared" si="444"/>
        <v>2743</v>
      </c>
      <c r="B2747" s="25" t="s">
        <v>3513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364</v>
      </c>
      <c r="I2747" s="25" t="s">
        <v>4145</v>
      </c>
      <c r="J2747" s="25">
        <v>2</v>
      </c>
      <c r="K2747" s="25">
        <v>2</v>
      </c>
      <c r="L2747" s="25">
        <f t="shared" si="447"/>
        <v>0</v>
      </c>
      <c r="M2747" s="25" t="s">
        <v>3630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x14ac:dyDescent="0.25">
      <c r="A2748" s="25">
        <f t="shared" si="444"/>
        <v>2744</v>
      </c>
      <c r="B2748" s="25" t="s">
        <v>3513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3512</v>
      </c>
      <c r="I2748" s="25" t="s">
        <v>4435</v>
      </c>
      <c r="J2748" s="25">
        <v>1</v>
      </c>
      <c r="K2748" s="25">
        <v>1</v>
      </c>
      <c r="L2748" s="25">
        <f t="shared" si="447"/>
        <v>0</v>
      </c>
      <c r="M2748" s="25" t="s">
        <v>3676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x14ac:dyDescent="0.25">
      <c r="A2749" s="25">
        <f t="shared" si="444"/>
        <v>2745</v>
      </c>
      <c r="B2749" s="25" t="s">
        <v>3514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666</v>
      </c>
      <c r="I2749" s="25" t="s">
        <v>4134</v>
      </c>
      <c r="J2749" s="25">
        <v>1</v>
      </c>
      <c r="K2749" s="25">
        <v>1</v>
      </c>
      <c r="L2749" s="25">
        <f t="shared" si="447"/>
        <v>0</v>
      </c>
      <c r="M2749" s="25" t="s">
        <v>3547</v>
      </c>
      <c r="N2749" s="34">
        <v>45915</v>
      </c>
      <c r="O2749" s="41">
        <v>16244</v>
      </c>
      <c r="P2749" s="25" t="s">
        <v>3515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x14ac:dyDescent="0.25">
      <c r="A2750" s="25">
        <f t="shared" si="444"/>
        <v>2746</v>
      </c>
      <c r="B2750" s="25" t="s">
        <v>3514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4143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2662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3567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2302</v>
      </c>
      <c r="V2751" s="25" t="str">
        <f>VLOOKUP(P2751,'Customer List'!B:C,2,)</f>
        <v>Delhi</v>
      </c>
      <c r="W2751" s="43" t="s">
        <v>2662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2662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3568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2302</v>
      </c>
      <c r="V2752" s="25" t="str">
        <f>VLOOKUP(P2752,'Customer List'!B:C,2,)</f>
        <v>Delhi</v>
      </c>
      <c r="W2752" s="43" t="s">
        <v>2662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x14ac:dyDescent="0.25">
      <c r="A2753" s="25">
        <f t="shared" si="444"/>
        <v>2749</v>
      </c>
      <c r="B2753" s="25" t="s">
        <v>3575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4202</v>
      </c>
      <c r="J2753" s="25">
        <v>1</v>
      </c>
      <c r="K2753" s="25">
        <v>1</v>
      </c>
      <c r="L2753" s="25">
        <f t="shared" si="447"/>
        <v>0</v>
      </c>
      <c r="M2753" s="25" t="s">
        <v>3633</v>
      </c>
      <c r="N2753" s="34">
        <v>45918</v>
      </c>
      <c r="O2753" s="41">
        <v>1005812.5</v>
      </c>
      <c r="P2753" s="25" t="s">
        <v>3577</v>
      </c>
      <c r="Q2753" s="25" t="s">
        <v>636</v>
      </c>
      <c r="R2753" s="25" t="s">
        <v>3634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x14ac:dyDescent="0.25">
      <c r="A2754" s="25">
        <f t="shared" si="444"/>
        <v>2750</v>
      </c>
      <c r="B2754" s="25" t="s">
        <v>3575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4203</v>
      </c>
      <c r="J2754" s="25">
        <v>1</v>
      </c>
      <c r="K2754" s="25">
        <v>1</v>
      </c>
      <c r="L2754" s="25">
        <f t="shared" si="447"/>
        <v>0</v>
      </c>
      <c r="M2754" s="25" t="s">
        <v>3633</v>
      </c>
      <c r="N2754" s="34">
        <v>45918</v>
      </c>
      <c r="O2754" s="41">
        <v>1069687.5</v>
      </c>
      <c r="P2754" s="25" t="s">
        <v>3577</v>
      </c>
      <c r="Q2754" s="25" t="s">
        <v>636</v>
      </c>
      <c r="R2754" s="25" t="s">
        <v>3634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x14ac:dyDescent="0.25">
      <c r="A2755" s="25">
        <f t="shared" si="444"/>
        <v>2751</v>
      </c>
      <c r="B2755" s="25" t="s">
        <v>3575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3569</v>
      </c>
      <c r="I2755" s="25" t="s">
        <v>4204</v>
      </c>
      <c r="J2755" s="25">
        <v>3</v>
      </c>
      <c r="K2755" s="25">
        <v>3</v>
      </c>
      <c r="L2755" s="25">
        <f t="shared" si="447"/>
        <v>0</v>
      </c>
      <c r="M2755" s="25" t="s">
        <v>3633</v>
      </c>
      <c r="N2755" s="34">
        <v>45918</v>
      </c>
      <c r="O2755" s="41">
        <v>44625</v>
      </c>
      <c r="P2755" s="25" t="s">
        <v>3577</v>
      </c>
      <c r="Q2755" s="25" t="s">
        <v>636</v>
      </c>
      <c r="R2755" s="25" t="s">
        <v>3634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x14ac:dyDescent="0.25">
      <c r="A2756" s="25">
        <f t="shared" si="444"/>
        <v>2752</v>
      </c>
      <c r="B2756" s="25" t="s">
        <v>3575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3570</v>
      </c>
      <c r="I2756" s="25" t="s">
        <v>4205</v>
      </c>
      <c r="J2756" s="25">
        <v>3</v>
      </c>
      <c r="K2756" s="25">
        <v>3</v>
      </c>
      <c r="L2756" s="25">
        <f t="shared" si="447"/>
        <v>0</v>
      </c>
      <c r="M2756" s="25" t="s">
        <v>3633</v>
      </c>
      <c r="N2756" s="34">
        <v>45918</v>
      </c>
      <c r="O2756" s="41">
        <v>206062.5</v>
      </c>
      <c r="P2756" s="25" t="s">
        <v>3577</v>
      </c>
      <c r="Q2756" s="25" t="s">
        <v>636</v>
      </c>
      <c r="R2756" s="25" t="s">
        <v>3634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x14ac:dyDescent="0.25">
      <c r="A2757" s="25">
        <f t="shared" si="444"/>
        <v>2753</v>
      </c>
      <c r="B2757" s="25" t="s">
        <v>3575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3571</v>
      </c>
      <c r="I2757" s="25" t="s">
        <v>4206</v>
      </c>
      <c r="J2757" s="25">
        <v>3</v>
      </c>
      <c r="K2757" s="25">
        <v>3</v>
      </c>
      <c r="L2757" s="25">
        <f t="shared" si="447"/>
        <v>0</v>
      </c>
      <c r="M2757" s="25" t="s">
        <v>3633</v>
      </c>
      <c r="N2757" s="34">
        <v>45918</v>
      </c>
      <c r="O2757" s="41">
        <v>217875</v>
      </c>
      <c r="P2757" s="25" t="s">
        <v>3577</v>
      </c>
      <c r="Q2757" s="25" t="s">
        <v>636</v>
      </c>
      <c r="R2757" s="25" t="s">
        <v>3634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x14ac:dyDescent="0.25">
      <c r="A2758" s="25">
        <f t="shared" si="444"/>
        <v>2754</v>
      </c>
      <c r="B2758" s="25" t="s">
        <v>3575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3572</v>
      </c>
      <c r="I2758" s="25" t="s">
        <v>4207</v>
      </c>
      <c r="J2758" s="25">
        <v>3</v>
      </c>
      <c r="K2758" s="25">
        <v>3</v>
      </c>
      <c r="L2758" s="25">
        <f t="shared" si="447"/>
        <v>0</v>
      </c>
      <c r="M2758" s="25" t="s">
        <v>3633</v>
      </c>
      <c r="N2758" s="34">
        <v>45918</v>
      </c>
      <c r="O2758" s="41">
        <v>86625</v>
      </c>
      <c r="P2758" s="25" t="s">
        <v>3577</v>
      </c>
      <c r="Q2758" s="25" t="s">
        <v>636</v>
      </c>
      <c r="R2758" s="25" t="s">
        <v>3634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x14ac:dyDescent="0.25">
      <c r="A2759" s="25">
        <f t="shared" si="444"/>
        <v>2755</v>
      </c>
      <c r="B2759" s="25" t="s">
        <v>3575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3573</v>
      </c>
      <c r="I2759" s="25" t="s">
        <v>4208</v>
      </c>
      <c r="J2759" s="25">
        <v>5</v>
      </c>
      <c r="K2759" s="25">
        <v>5</v>
      </c>
      <c r="L2759" s="25">
        <f t="shared" si="447"/>
        <v>0</v>
      </c>
      <c r="M2759" s="25" t="s">
        <v>3633</v>
      </c>
      <c r="N2759" s="34">
        <v>45918</v>
      </c>
      <c r="O2759" s="41">
        <v>457187.5</v>
      </c>
      <c r="P2759" s="25" t="s">
        <v>3577</v>
      </c>
      <c r="Q2759" s="25" t="s">
        <v>636</v>
      </c>
      <c r="R2759" s="25" t="s">
        <v>3634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x14ac:dyDescent="0.25">
      <c r="A2760" s="25">
        <f t="shared" si="444"/>
        <v>2756</v>
      </c>
      <c r="B2760" s="25" t="s">
        <v>3575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4209</v>
      </c>
      <c r="J2760" s="25">
        <v>1</v>
      </c>
      <c r="K2760" s="25">
        <v>1</v>
      </c>
      <c r="L2760" s="25">
        <f t="shared" si="447"/>
        <v>0</v>
      </c>
      <c r="M2760" s="25" t="s">
        <v>3665</v>
      </c>
      <c r="N2760" s="34">
        <v>45920</v>
      </c>
      <c r="O2760" s="41">
        <v>75950</v>
      </c>
      <c r="P2760" s="25" t="s">
        <v>3576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x14ac:dyDescent="0.25">
      <c r="A2761" s="25">
        <f t="shared" si="444"/>
        <v>2757</v>
      </c>
      <c r="B2761" s="25" t="s">
        <v>3575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3574</v>
      </c>
      <c r="I2761" s="25" t="s">
        <v>4210</v>
      </c>
      <c r="J2761" s="25">
        <v>1</v>
      </c>
      <c r="K2761" s="25">
        <v>1</v>
      </c>
      <c r="L2761" s="25">
        <f t="shared" si="447"/>
        <v>0</v>
      </c>
      <c r="M2761" s="25" t="s">
        <v>3680</v>
      </c>
      <c r="N2761" s="34">
        <v>45918</v>
      </c>
      <c r="O2761" s="41">
        <v>0</v>
      </c>
      <c r="P2761" s="25" t="s">
        <v>3577</v>
      </c>
      <c r="Q2761" s="25" t="s">
        <v>636</v>
      </c>
      <c r="R2761" s="25" t="s">
        <v>3634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x14ac:dyDescent="0.25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7"/>
        <v>0</v>
      </c>
      <c r="M2762" s="25" t="s">
        <v>3624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3359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x14ac:dyDescent="0.25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2792</v>
      </c>
      <c r="I2763" s="25" t="s">
        <v>4148</v>
      </c>
      <c r="J2763" s="25">
        <v>4</v>
      </c>
      <c r="K2763" s="25">
        <v>4</v>
      </c>
      <c r="L2763" s="25">
        <f t="shared" si="447"/>
        <v>0</v>
      </c>
      <c r="M2763" s="25" t="s">
        <v>3626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3359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x14ac:dyDescent="0.25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3581</v>
      </c>
      <c r="I2764" s="25" t="s">
        <v>4211</v>
      </c>
      <c r="J2764" s="25">
        <v>1</v>
      </c>
      <c r="K2764" s="25">
        <v>1</v>
      </c>
      <c r="L2764" s="25">
        <f t="shared" si="447"/>
        <v>0</v>
      </c>
      <c r="M2764" s="25" t="s">
        <v>4690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4691</v>
      </c>
      <c r="U2764" s="25" t="s">
        <v>3359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x14ac:dyDescent="0.25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3602</v>
      </c>
      <c r="I2765" s="25" t="s">
        <v>4212</v>
      </c>
      <c r="J2765" s="25">
        <v>1</v>
      </c>
      <c r="K2765" s="25">
        <v>1</v>
      </c>
      <c r="L2765" s="25">
        <f t="shared" si="447"/>
        <v>0</v>
      </c>
      <c r="M2765" s="25" t="s">
        <v>3668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3603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x14ac:dyDescent="0.25">
      <c r="A2766" s="25">
        <f t="shared" si="444"/>
        <v>2762</v>
      </c>
      <c r="B2766" s="25" t="s">
        <v>3582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3585</v>
      </c>
      <c r="I2766" s="25" t="s">
        <v>4213</v>
      </c>
      <c r="J2766" s="25">
        <v>1</v>
      </c>
      <c r="K2766" s="25">
        <v>1</v>
      </c>
      <c r="L2766" s="25">
        <f t="shared" si="447"/>
        <v>0</v>
      </c>
      <c r="M2766" s="25" t="s">
        <v>3622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3594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x14ac:dyDescent="0.25">
      <c r="A2767" s="25">
        <f t="shared" si="444"/>
        <v>2763</v>
      </c>
      <c r="B2767" s="25" t="s">
        <v>3582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3586</v>
      </c>
      <c r="I2767" s="25" t="s">
        <v>4214</v>
      </c>
      <c r="J2767" s="25">
        <v>1</v>
      </c>
      <c r="K2767" s="25">
        <v>1</v>
      </c>
      <c r="L2767" s="25">
        <f t="shared" si="447"/>
        <v>0</v>
      </c>
      <c r="M2767" s="25" t="s">
        <v>3635</v>
      </c>
      <c r="N2767" s="34">
        <v>45919</v>
      </c>
      <c r="O2767" s="41">
        <v>169150</v>
      </c>
      <c r="P2767" s="25" t="s">
        <v>254</v>
      </c>
      <c r="Q2767" s="25" t="s">
        <v>2077</v>
      </c>
      <c r="R2767" s="25" t="s">
        <v>848</v>
      </c>
      <c r="S2767" s="3">
        <v>-20</v>
      </c>
      <c r="T2767" s="42"/>
      <c r="U2767" s="25" t="s">
        <v>3594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x14ac:dyDescent="0.25">
      <c r="A2768" s="25">
        <f t="shared" si="444"/>
        <v>2764</v>
      </c>
      <c r="B2768" s="25" t="s">
        <v>3582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3587</v>
      </c>
      <c r="I2768" s="25" t="s">
        <v>4215</v>
      </c>
      <c r="J2768" s="25">
        <v>1</v>
      </c>
      <c r="K2768" s="25">
        <v>1</v>
      </c>
      <c r="L2768" s="25">
        <f t="shared" si="447"/>
        <v>0</v>
      </c>
      <c r="M2768" s="25" t="s">
        <v>3670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3594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x14ac:dyDescent="0.25">
      <c r="A2769" s="25">
        <f t="shared" si="444"/>
        <v>2765</v>
      </c>
      <c r="B2769" s="25" t="s">
        <v>3582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3588</v>
      </c>
      <c r="I2769" s="25" t="s">
        <v>4216</v>
      </c>
      <c r="J2769" s="25">
        <v>1</v>
      </c>
      <c r="K2769" s="25">
        <v>1</v>
      </c>
      <c r="L2769" s="25">
        <f t="shared" si="447"/>
        <v>0</v>
      </c>
      <c r="M2769" s="25" t="s">
        <v>3671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3594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x14ac:dyDescent="0.25">
      <c r="A2770" s="25">
        <f t="shared" si="444"/>
        <v>2766</v>
      </c>
      <c r="B2770" s="25" t="s">
        <v>3582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372</v>
      </c>
      <c r="I2770" s="25" t="s">
        <v>4137</v>
      </c>
      <c r="J2770" s="25">
        <v>2</v>
      </c>
      <c r="K2770" s="25">
        <v>2</v>
      </c>
      <c r="L2770" s="25">
        <f t="shared" si="447"/>
        <v>0</v>
      </c>
      <c r="M2770" s="25" t="s">
        <v>3672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3594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x14ac:dyDescent="0.25">
      <c r="A2771" s="25">
        <f t="shared" si="444"/>
        <v>2767</v>
      </c>
      <c r="B2771" s="25" t="s">
        <v>3582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3589</v>
      </c>
      <c r="I2771" s="25" t="s">
        <v>4217</v>
      </c>
      <c r="J2771" s="25">
        <v>1</v>
      </c>
      <c r="K2771" s="25">
        <v>1</v>
      </c>
      <c r="L2771" s="25">
        <f t="shared" si="447"/>
        <v>0</v>
      </c>
      <c r="M2771" s="25" t="s">
        <v>3663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3594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x14ac:dyDescent="0.25">
      <c r="A2772" s="25">
        <f t="shared" si="444"/>
        <v>2768</v>
      </c>
      <c r="B2772" s="25" t="s">
        <v>3582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3590</v>
      </c>
      <c r="I2772" s="25" t="s">
        <v>4218</v>
      </c>
      <c r="J2772" s="25">
        <v>1</v>
      </c>
      <c r="K2772" s="25">
        <v>1</v>
      </c>
      <c r="L2772" s="25">
        <f t="shared" si="447"/>
        <v>0</v>
      </c>
      <c r="M2772" s="25" t="s">
        <v>3625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3594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x14ac:dyDescent="0.25">
      <c r="A2773" s="25">
        <f t="shared" si="444"/>
        <v>2769</v>
      </c>
      <c r="B2773" s="25" t="s">
        <v>3582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3591</v>
      </c>
      <c r="I2773" s="25" t="s">
        <v>4219</v>
      </c>
      <c r="J2773" s="25">
        <v>1</v>
      </c>
      <c r="K2773" s="25">
        <v>1</v>
      </c>
      <c r="L2773" s="25">
        <f t="shared" si="447"/>
        <v>0</v>
      </c>
      <c r="M2773" s="25" t="s">
        <v>3619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3594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x14ac:dyDescent="0.25">
      <c r="A2774" s="25">
        <f t="shared" si="444"/>
        <v>2770</v>
      </c>
      <c r="B2774" s="25" t="s">
        <v>3582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355</v>
      </c>
      <c r="I2774" s="25" t="s">
        <v>4138</v>
      </c>
      <c r="J2774" s="25">
        <v>1</v>
      </c>
      <c r="K2774" s="25">
        <v>1</v>
      </c>
      <c r="L2774" s="25">
        <f t="shared" si="447"/>
        <v>0</v>
      </c>
      <c r="M2774" s="25" t="s">
        <v>3671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3594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x14ac:dyDescent="0.25">
      <c r="A2775" s="25">
        <f t="shared" si="444"/>
        <v>2771</v>
      </c>
      <c r="B2775" s="25" t="s">
        <v>3582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3592</v>
      </c>
      <c r="I2775" s="25" t="s">
        <v>4220</v>
      </c>
      <c r="J2775" s="25">
        <v>3</v>
      </c>
      <c r="K2775" s="25">
        <v>3</v>
      </c>
      <c r="L2775" s="25">
        <f t="shared" si="447"/>
        <v>0</v>
      </c>
      <c r="M2775" s="25" t="s">
        <v>3673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3594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x14ac:dyDescent="0.25">
      <c r="A2776" s="25">
        <f t="shared" si="444"/>
        <v>2772</v>
      </c>
      <c r="B2776" s="25" t="s">
        <v>3582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364</v>
      </c>
      <c r="I2776" s="25" t="s">
        <v>4145</v>
      </c>
      <c r="J2776" s="25">
        <v>1</v>
      </c>
      <c r="K2776" s="25">
        <v>1</v>
      </c>
      <c r="L2776" s="25">
        <f t="shared" si="447"/>
        <v>0</v>
      </c>
      <c r="M2776" s="25" t="s">
        <v>3636</v>
      </c>
      <c r="N2776" s="34">
        <v>45919</v>
      </c>
      <c r="O2776" s="41">
        <v>50580</v>
      </c>
      <c r="P2776" s="25" t="s">
        <v>254</v>
      </c>
      <c r="Q2776" s="25" t="s">
        <v>2077</v>
      </c>
      <c r="R2776" s="25" t="s">
        <v>848</v>
      </c>
      <c r="S2776" s="3">
        <v>4</v>
      </c>
      <c r="T2776" s="42"/>
      <c r="U2776" s="25" t="s">
        <v>3594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x14ac:dyDescent="0.25">
      <c r="A2777" s="25">
        <f t="shared" si="444"/>
        <v>2773</v>
      </c>
      <c r="B2777" s="25" t="s">
        <v>3583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4051</v>
      </c>
      <c r="J2777" s="25">
        <v>1</v>
      </c>
      <c r="K2777" s="25">
        <v>1</v>
      </c>
      <c r="L2777" s="25">
        <f t="shared" si="447"/>
        <v>0</v>
      </c>
      <c r="M2777" s="25" t="s">
        <v>3640</v>
      </c>
      <c r="N2777" s="34">
        <v>45919</v>
      </c>
      <c r="O2777" s="41">
        <v>18190.84</v>
      </c>
      <c r="P2777" s="25" t="s">
        <v>49</v>
      </c>
      <c r="Q2777" s="25" t="s">
        <v>2077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x14ac:dyDescent="0.25">
      <c r="A2778" s="25">
        <f t="shared" si="444"/>
        <v>2774</v>
      </c>
      <c r="B2778" s="25" t="s">
        <v>3583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4052</v>
      </c>
      <c r="J2778" s="25">
        <v>1</v>
      </c>
      <c r="K2778" s="25">
        <v>1</v>
      </c>
      <c r="L2778" s="25">
        <f t="shared" si="447"/>
        <v>0</v>
      </c>
      <c r="M2778" s="25" t="s">
        <v>3640</v>
      </c>
      <c r="N2778" s="34">
        <v>45919</v>
      </c>
      <c r="O2778" s="41">
        <v>23227.14</v>
      </c>
      <c r="P2778" s="25" t="s">
        <v>49</v>
      </c>
      <c r="Q2778" s="25" t="s">
        <v>2077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x14ac:dyDescent="0.25">
      <c r="A2779" s="25">
        <f t="shared" si="444"/>
        <v>2775</v>
      </c>
      <c r="B2779" s="25" t="s">
        <v>3583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4053</v>
      </c>
      <c r="J2779" s="25">
        <v>1</v>
      </c>
      <c r="K2779" s="25">
        <v>1</v>
      </c>
      <c r="L2779" s="25">
        <f t="shared" si="447"/>
        <v>0</v>
      </c>
      <c r="M2779" s="25" t="s">
        <v>3640</v>
      </c>
      <c r="N2779" s="34">
        <v>45919</v>
      </c>
      <c r="O2779" s="41">
        <v>24354.68</v>
      </c>
      <c r="P2779" s="25" t="s">
        <v>49</v>
      </c>
      <c r="Q2779" s="25" t="s">
        <v>2077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x14ac:dyDescent="0.25">
      <c r="A2780" s="25">
        <f t="shared" si="444"/>
        <v>2776</v>
      </c>
      <c r="B2780" s="25" t="s">
        <v>3583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4054</v>
      </c>
      <c r="J2780" s="25">
        <v>1</v>
      </c>
      <c r="K2780" s="25">
        <v>1</v>
      </c>
      <c r="L2780" s="25">
        <f t="shared" si="447"/>
        <v>0</v>
      </c>
      <c r="M2780" s="25" t="s">
        <v>3640</v>
      </c>
      <c r="N2780" s="34">
        <v>45919</v>
      </c>
      <c r="O2780" s="41">
        <v>23151.98</v>
      </c>
      <c r="P2780" s="25" t="s">
        <v>49</v>
      </c>
      <c r="Q2780" s="25" t="s">
        <v>2077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x14ac:dyDescent="0.25">
      <c r="A2781" s="25">
        <f t="shared" si="444"/>
        <v>2777</v>
      </c>
      <c r="B2781" s="25" t="s">
        <v>3583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4055</v>
      </c>
      <c r="J2781" s="25">
        <v>1</v>
      </c>
      <c r="K2781" s="25">
        <v>1</v>
      </c>
      <c r="L2781" s="25">
        <f t="shared" si="447"/>
        <v>0</v>
      </c>
      <c r="M2781" s="25" t="s">
        <v>3640</v>
      </c>
      <c r="N2781" s="34">
        <v>45919</v>
      </c>
      <c r="O2781" s="41">
        <v>17814.990000000002</v>
      </c>
      <c r="P2781" s="25" t="s">
        <v>49</v>
      </c>
      <c r="Q2781" s="25" t="s">
        <v>2077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x14ac:dyDescent="0.25">
      <c r="A2782" s="25">
        <f t="shared" si="444"/>
        <v>2778</v>
      </c>
      <c r="B2782" s="25" t="s">
        <v>3583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4056</v>
      </c>
      <c r="J2782" s="25">
        <v>1</v>
      </c>
      <c r="K2782" s="25">
        <v>1</v>
      </c>
      <c r="L2782" s="25">
        <f t="shared" si="447"/>
        <v>0</v>
      </c>
      <c r="M2782" s="25" t="s">
        <v>3640</v>
      </c>
      <c r="N2782" s="34">
        <v>45919</v>
      </c>
      <c r="O2782" s="41">
        <v>4059.11</v>
      </c>
      <c r="P2782" s="25" t="s">
        <v>49</v>
      </c>
      <c r="Q2782" s="25" t="s">
        <v>2077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x14ac:dyDescent="0.25">
      <c r="A2783" s="25">
        <f t="shared" si="444"/>
        <v>2779</v>
      </c>
      <c r="B2783" s="25" t="s">
        <v>3583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4057</v>
      </c>
      <c r="J2783" s="25">
        <v>1</v>
      </c>
      <c r="K2783" s="25">
        <v>1</v>
      </c>
      <c r="L2783" s="25">
        <f t="shared" si="447"/>
        <v>0</v>
      </c>
      <c r="M2783" s="25" t="s">
        <v>3640</v>
      </c>
      <c r="N2783" s="34">
        <v>45919</v>
      </c>
      <c r="O2783" s="41">
        <v>17363.98</v>
      </c>
      <c r="P2783" s="25" t="s">
        <v>49</v>
      </c>
      <c r="Q2783" s="25" t="s">
        <v>2077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x14ac:dyDescent="0.25">
      <c r="A2784" s="25">
        <f t="shared" si="444"/>
        <v>2780</v>
      </c>
      <c r="B2784" s="25" t="s">
        <v>3583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4058</v>
      </c>
      <c r="J2784" s="25">
        <v>1</v>
      </c>
      <c r="K2784" s="25">
        <v>1</v>
      </c>
      <c r="L2784" s="25">
        <f t="shared" si="447"/>
        <v>0</v>
      </c>
      <c r="M2784" s="25" t="s">
        <v>3640</v>
      </c>
      <c r="N2784" s="34">
        <v>45919</v>
      </c>
      <c r="O2784" s="41">
        <v>22776.13</v>
      </c>
      <c r="P2784" s="25" t="s">
        <v>49</v>
      </c>
      <c r="Q2784" s="25" t="s">
        <v>2077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x14ac:dyDescent="0.25">
      <c r="A2785" s="25">
        <f t="shared" si="444"/>
        <v>2781</v>
      </c>
      <c r="B2785" s="25" t="s">
        <v>3583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4059</v>
      </c>
      <c r="J2785" s="25">
        <v>1</v>
      </c>
      <c r="K2785" s="25">
        <v>1</v>
      </c>
      <c r="L2785" s="25">
        <f t="shared" si="447"/>
        <v>0</v>
      </c>
      <c r="M2785" s="25" t="s">
        <v>3640</v>
      </c>
      <c r="N2785" s="34">
        <v>45919</v>
      </c>
      <c r="O2785" s="41">
        <v>17213.64</v>
      </c>
      <c r="P2785" s="25" t="s">
        <v>49</v>
      </c>
      <c r="Q2785" s="25" t="s">
        <v>2077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x14ac:dyDescent="0.25">
      <c r="A2786" s="25">
        <f t="shared" si="444"/>
        <v>2782</v>
      </c>
      <c r="B2786" s="25" t="s">
        <v>3583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4060</v>
      </c>
      <c r="J2786" s="25">
        <v>1</v>
      </c>
      <c r="K2786" s="25">
        <v>1</v>
      </c>
      <c r="L2786" s="25">
        <f t="shared" si="447"/>
        <v>0</v>
      </c>
      <c r="M2786" s="25" t="s">
        <v>3640</v>
      </c>
      <c r="N2786" s="34">
        <v>45919</v>
      </c>
      <c r="O2786" s="41">
        <v>3232.36</v>
      </c>
      <c r="P2786" s="25" t="s">
        <v>49</v>
      </c>
      <c r="Q2786" s="25" t="s">
        <v>2077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x14ac:dyDescent="0.25">
      <c r="A2787" s="25">
        <f t="shared" si="444"/>
        <v>2783</v>
      </c>
      <c r="B2787" s="25" t="s">
        <v>3583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4061</v>
      </c>
      <c r="J2787" s="25">
        <v>2</v>
      </c>
      <c r="K2787" s="25">
        <v>2</v>
      </c>
      <c r="L2787" s="25">
        <f t="shared" si="447"/>
        <v>0</v>
      </c>
      <c r="M2787" s="25" t="s">
        <v>3640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2077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x14ac:dyDescent="0.25">
      <c r="A2788" s="25">
        <f t="shared" si="444"/>
        <v>2784</v>
      </c>
      <c r="B2788" s="25" t="s">
        <v>3583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4062</v>
      </c>
      <c r="J2788" s="25">
        <v>1</v>
      </c>
      <c r="K2788" s="25">
        <v>1</v>
      </c>
      <c r="L2788" s="25">
        <f t="shared" si="447"/>
        <v>0</v>
      </c>
      <c r="M2788" s="25" t="s">
        <v>3640</v>
      </c>
      <c r="N2788" s="34">
        <v>45919</v>
      </c>
      <c r="O2788" s="41">
        <v>10222.950000000001</v>
      </c>
      <c r="P2788" s="25" t="s">
        <v>49</v>
      </c>
      <c r="Q2788" s="25" t="s">
        <v>2077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x14ac:dyDescent="0.25">
      <c r="A2789" s="25">
        <f t="shared" si="444"/>
        <v>2785</v>
      </c>
      <c r="B2789" s="25" t="s">
        <v>3583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4063</v>
      </c>
      <c r="J2789" s="25">
        <v>1</v>
      </c>
      <c r="K2789" s="25">
        <v>1</v>
      </c>
      <c r="L2789" s="25">
        <f t="shared" si="447"/>
        <v>0</v>
      </c>
      <c r="M2789" s="25" t="s">
        <v>3640</v>
      </c>
      <c r="N2789" s="34">
        <v>45919</v>
      </c>
      <c r="O2789" s="41">
        <v>21498.26</v>
      </c>
      <c r="P2789" s="25" t="s">
        <v>49</v>
      </c>
      <c r="Q2789" s="25" t="s">
        <v>2077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x14ac:dyDescent="0.25">
      <c r="A2790" s="25">
        <f t="shared" si="444"/>
        <v>2786</v>
      </c>
      <c r="B2790" s="25" t="s">
        <v>3583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4064</v>
      </c>
      <c r="J2790" s="25">
        <v>1</v>
      </c>
      <c r="K2790" s="25">
        <v>1</v>
      </c>
      <c r="L2790" s="25">
        <f t="shared" si="447"/>
        <v>0</v>
      </c>
      <c r="M2790" s="25" t="s">
        <v>3640</v>
      </c>
      <c r="N2790" s="34">
        <v>45919</v>
      </c>
      <c r="O2790" s="41">
        <v>22776.13</v>
      </c>
      <c r="P2790" s="25" t="s">
        <v>49</v>
      </c>
      <c r="Q2790" s="25" t="s">
        <v>2077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x14ac:dyDescent="0.25">
      <c r="A2791" s="25">
        <f t="shared" si="444"/>
        <v>2787</v>
      </c>
      <c r="B2791" s="25" t="s">
        <v>3583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4065</v>
      </c>
      <c r="J2791" s="25">
        <v>1</v>
      </c>
      <c r="K2791" s="25">
        <v>1</v>
      </c>
      <c r="L2791" s="25">
        <f t="shared" si="447"/>
        <v>0</v>
      </c>
      <c r="M2791" s="25" t="s">
        <v>3640</v>
      </c>
      <c r="N2791" s="34">
        <v>45919</v>
      </c>
      <c r="O2791" s="41">
        <v>19468.71</v>
      </c>
      <c r="P2791" s="25" t="s">
        <v>49</v>
      </c>
      <c r="Q2791" s="25" t="s">
        <v>2077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x14ac:dyDescent="0.25">
      <c r="A2792" s="25">
        <f t="shared" si="444"/>
        <v>2788</v>
      </c>
      <c r="B2792" s="25" t="s">
        <v>3583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4066</v>
      </c>
      <c r="J2792" s="25">
        <v>1</v>
      </c>
      <c r="K2792" s="25">
        <v>1</v>
      </c>
      <c r="L2792" s="25">
        <f t="shared" si="447"/>
        <v>0</v>
      </c>
      <c r="M2792" s="25" t="s">
        <v>3640</v>
      </c>
      <c r="N2792" s="34">
        <v>45919</v>
      </c>
      <c r="O2792" s="41">
        <v>27812.44</v>
      </c>
      <c r="P2792" s="25" t="s">
        <v>49</v>
      </c>
      <c r="Q2792" s="25" t="s">
        <v>2077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x14ac:dyDescent="0.25">
      <c r="A2793" s="25">
        <f t="shared" si="444"/>
        <v>2789</v>
      </c>
      <c r="B2793" s="25" t="s">
        <v>3583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4067</v>
      </c>
      <c r="J2793" s="25">
        <v>1</v>
      </c>
      <c r="K2793" s="25">
        <v>1</v>
      </c>
      <c r="L2793" s="25">
        <f t="shared" si="447"/>
        <v>0</v>
      </c>
      <c r="M2793" s="25" t="s">
        <v>3640</v>
      </c>
      <c r="N2793" s="34">
        <v>45919</v>
      </c>
      <c r="O2793" s="41">
        <v>20295.560000000001</v>
      </c>
      <c r="P2793" s="25" t="s">
        <v>49</v>
      </c>
      <c r="Q2793" s="25" t="s">
        <v>2077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x14ac:dyDescent="0.25">
      <c r="A2794" s="25">
        <f t="shared" si="444"/>
        <v>2790</v>
      </c>
      <c r="B2794" s="25" t="s">
        <v>3583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4068</v>
      </c>
      <c r="J2794" s="25">
        <v>1</v>
      </c>
      <c r="K2794" s="25">
        <v>1</v>
      </c>
      <c r="L2794" s="25">
        <f t="shared" si="447"/>
        <v>0</v>
      </c>
      <c r="M2794" s="25" t="s">
        <v>3640</v>
      </c>
      <c r="N2794" s="34">
        <v>45919</v>
      </c>
      <c r="O2794" s="41">
        <v>25181.53</v>
      </c>
      <c r="P2794" s="25" t="s">
        <v>49</v>
      </c>
      <c r="Q2794" s="25" t="s">
        <v>2077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x14ac:dyDescent="0.25">
      <c r="A2795" s="25">
        <f t="shared" si="444"/>
        <v>2791</v>
      </c>
      <c r="B2795" s="25" t="s">
        <v>3583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4069</v>
      </c>
      <c r="J2795" s="25">
        <v>1</v>
      </c>
      <c r="K2795" s="25">
        <v>1</v>
      </c>
      <c r="L2795" s="25">
        <f t="shared" si="447"/>
        <v>0</v>
      </c>
      <c r="M2795" s="25" t="s">
        <v>3640</v>
      </c>
      <c r="N2795" s="34">
        <v>45919</v>
      </c>
      <c r="O2795" s="41">
        <v>21047.25</v>
      </c>
      <c r="P2795" s="25" t="s">
        <v>49</v>
      </c>
      <c r="Q2795" s="25" t="s">
        <v>2077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x14ac:dyDescent="0.25">
      <c r="A2796" s="25">
        <f t="shared" si="444"/>
        <v>2792</v>
      </c>
      <c r="B2796" s="25" t="s">
        <v>3583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4070</v>
      </c>
      <c r="J2796" s="25">
        <v>1</v>
      </c>
      <c r="K2796" s="25">
        <v>1</v>
      </c>
      <c r="L2796" s="25">
        <f t="shared" si="447"/>
        <v>0</v>
      </c>
      <c r="M2796" s="25" t="s">
        <v>3640</v>
      </c>
      <c r="N2796" s="34">
        <v>45919</v>
      </c>
      <c r="O2796" s="41">
        <v>15785.44</v>
      </c>
      <c r="P2796" s="25" t="s">
        <v>49</v>
      </c>
      <c r="Q2796" s="25" t="s">
        <v>2077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x14ac:dyDescent="0.25">
      <c r="A2797" s="25">
        <f t="shared" si="444"/>
        <v>2793</v>
      </c>
      <c r="B2797" s="25" t="s">
        <v>3583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4071</v>
      </c>
      <c r="J2797" s="25">
        <v>1</v>
      </c>
      <c r="K2797" s="25">
        <v>1</v>
      </c>
      <c r="L2797" s="25">
        <f t="shared" si="447"/>
        <v>0</v>
      </c>
      <c r="M2797" s="25" t="s">
        <v>3639</v>
      </c>
      <c r="N2797" s="34">
        <v>45919</v>
      </c>
      <c r="O2797" s="41">
        <v>11636.12</v>
      </c>
      <c r="P2797" s="25" t="s">
        <v>49</v>
      </c>
      <c r="Q2797" s="25" t="s">
        <v>2077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x14ac:dyDescent="0.25">
      <c r="A2798" s="25">
        <f t="shared" si="444"/>
        <v>2794</v>
      </c>
      <c r="B2798" s="25" t="s">
        <v>3583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4072</v>
      </c>
      <c r="J2798" s="25">
        <v>1</v>
      </c>
      <c r="K2798" s="25">
        <v>1</v>
      </c>
      <c r="L2798" s="25">
        <f t="shared" si="447"/>
        <v>0</v>
      </c>
      <c r="M2798" s="25" t="s">
        <v>3639</v>
      </c>
      <c r="N2798" s="34">
        <v>45919</v>
      </c>
      <c r="O2798" s="41">
        <v>17860.099999999999</v>
      </c>
      <c r="P2798" s="25" t="s">
        <v>49</v>
      </c>
      <c r="Q2798" s="25" t="s">
        <v>2077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x14ac:dyDescent="0.25">
      <c r="A2799" s="25">
        <f t="shared" si="444"/>
        <v>2795</v>
      </c>
      <c r="B2799" s="25" t="s">
        <v>3583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4073</v>
      </c>
      <c r="J2799" s="25">
        <v>1</v>
      </c>
      <c r="K2799" s="25">
        <v>1</v>
      </c>
      <c r="L2799" s="25">
        <f t="shared" si="447"/>
        <v>0</v>
      </c>
      <c r="M2799" s="25" t="s">
        <v>3639</v>
      </c>
      <c r="N2799" s="34">
        <v>45919</v>
      </c>
      <c r="O2799" s="41">
        <v>19844.55</v>
      </c>
      <c r="P2799" s="25" t="s">
        <v>49</v>
      </c>
      <c r="Q2799" s="25" t="s">
        <v>2077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x14ac:dyDescent="0.25">
      <c r="A2800" s="25">
        <f t="shared" si="444"/>
        <v>2796</v>
      </c>
      <c r="B2800" s="25" t="s">
        <v>3583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4074</v>
      </c>
      <c r="J2800" s="25">
        <v>1</v>
      </c>
      <c r="K2800" s="25">
        <v>1</v>
      </c>
      <c r="L2800" s="25">
        <f t="shared" si="447"/>
        <v>0</v>
      </c>
      <c r="M2800" s="25" t="s">
        <v>3639</v>
      </c>
      <c r="N2800" s="34">
        <v>45919</v>
      </c>
      <c r="O2800" s="41">
        <v>11185.11</v>
      </c>
      <c r="P2800" s="25" t="s">
        <v>49</v>
      </c>
      <c r="Q2800" s="25" t="s">
        <v>2077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x14ac:dyDescent="0.25">
      <c r="A2801" s="25">
        <f t="shared" si="444"/>
        <v>2797</v>
      </c>
      <c r="B2801" s="25" t="s">
        <v>3583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4075</v>
      </c>
      <c r="J2801" s="25">
        <v>1</v>
      </c>
      <c r="K2801" s="25">
        <v>1</v>
      </c>
      <c r="L2801" s="25">
        <f t="shared" si="447"/>
        <v>0</v>
      </c>
      <c r="M2801" s="25" t="s">
        <v>3637</v>
      </c>
      <c r="N2801" s="34">
        <v>45919</v>
      </c>
      <c r="O2801" s="41">
        <v>10734.1</v>
      </c>
      <c r="P2801" s="25" t="s">
        <v>49</v>
      </c>
      <c r="Q2801" s="25" t="s">
        <v>2077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x14ac:dyDescent="0.25">
      <c r="A2802" s="25">
        <f t="shared" si="444"/>
        <v>2798</v>
      </c>
      <c r="B2802" s="25" t="s">
        <v>3583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4016</v>
      </c>
      <c r="J2802" s="25">
        <v>1</v>
      </c>
      <c r="K2802" s="25">
        <v>1</v>
      </c>
      <c r="L2802" s="25">
        <f t="shared" si="447"/>
        <v>0</v>
      </c>
      <c r="M2802" s="25" t="s">
        <v>3637</v>
      </c>
      <c r="N2802" s="34">
        <v>45919</v>
      </c>
      <c r="O2802" s="41">
        <v>55474.54</v>
      </c>
      <c r="P2802" s="25" t="s">
        <v>49</v>
      </c>
      <c r="Q2802" s="25" t="s">
        <v>2077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x14ac:dyDescent="0.25">
      <c r="A2803" s="25">
        <f t="shared" si="444"/>
        <v>2799</v>
      </c>
      <c r="B2803" s="25" t="s">
        <v>3583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4076</v>
      </c>
      <c r="J2803" s="25">
        <v>3</v>
      </c>
      <c r="K2803" s="25">
        <v>3</v>
      </c>
      <c r="L2803" s="25">
        <f t="shared" si="447"/>
        <v>0</v>
      </c>
      <c r="M2803" s="25" t="s">
        <v>3640</v>
      </c>
      <c r="N2803" s="34">
        <v>45919</v>
      </c>
      <c r="O2803" s="41">
        <v>62239.74</v>
      </c>
      <c r="P2803" s="25" t="s">
        <v>49</v>
      </c>
      <c r="Q2803" s="25" t="s">
        <v>2077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x14ac:dyDescent="0.25">
      <c r="A2804" s="25">
        <f t="shared" si="444"/>
        <v>2800</v>
      </c>
      <c r="B2804" s="25" t="s">
        <v>3583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4077</v>
      </c>
      <c r="J2804" s="25">
        <v>1</v>
      </c>
      <c r="K2804" s="25">
        <v>1</v>
      </c>
      <c r="L2804" s="25">
        <f t="shared" si="447"/>
        <v>0</v>
      </c>
      <c r="M2804" s="25" t="s">
        <v>3640</v>
      </c>
      <c r="N2804" s="34">
        <v>45919</v>
      </c>
      <c r="O2804" s="41">
        <v>21272.76</v>
      </c>
      <c r="P2804" s="25" t="s">
        <v>49</v>
      </c>
      <c r="Q2804" s="25" t="s">
        <v>2077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x14ac:dyDescent="0.25">
      <c r="A2805" s="25">
        <f t="shared" si="444"/>
        <v>2801</v>
      </c>
      <c r="B2805" s="25" t="s">
        <v>3583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4078</v>
      </c>
      <c r="J2805" s="25">
        <v>1</v>
      </c>
      <c r="K2805" s="25">
        <v>1</v>
      </c>
      <c r="L2805" s="25">
        <f t="shared" si="447"/>
        <v>0</v>
      </c>
      <c r="M2805" s="25" t="s">
        <v>3640</v>
      </c>
      <c r="N2805" s="34">
        <v>45919</v>
      </c>
      <c r="O2805" s="41">
        <v>14808.24</v>
      </c>
      <c r="P2805" s="25" t="s">
        <v>49</v>
      </c>
      <c r="Q2805" s="25" t="s">
        <v>2077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x14ac:dyDescent="0.25">
      <c r="A2806" s="25">
        <f t="shared" si="444"/>
        <v>2802</v>
      </c>
      <c r="B2806" s="25" t="s">
        <v>3583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4079</v>
      </c>
      <c r="J2806" s="25">
        <v>1</v>
      </c>
      <c r="K2806" s="25">
        <v>1</v>
      </c>
      <c r="L2806" s="25">
        <f t="shared" si="447"/>
        <v>0</v>
      </c>
      <c r="M2806" s="25" t="s">
        <v>3638</v>
      </c>
      <c r="N2806" s="34">
        <v>45919</v>
      </c>
      <c r="O2806" s="41">
        <v>45011.05</v>
      </c>
      <c r="P2806" s="25" t="s">
        <v>49</v>
      </c>
      <c r="Q2806" s="25" t="s">
        <v>2077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x14ac:dyDescent="0.25">
      <c r="A2807" s="25">
        <f t="shared" si="444"/>
        <v>2803</v>
      </c>
      <c r="B2807" s="25" t="s">
        <v>3584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4080</v>
      </c>
      <c r="J2807" s="25">
        <v>1</v>
      </c>
      <c r="K2807" s="25">
        <v>1</v>
      </c>
      <c r="L2807" s="25">
        <f t="shared" si="447"/>
        <v>0</v>
      </c>
      <c r="M2807" s="25" t="s">
        <v>3647</v>
      </c>
      <c r="N2807" s="34">
        <v>45920</v>
      </c>
      <c r="O2807" s="41">
        <v>17429.75</v>
      </c>
      <c r="P2807" s="25" t="s">
        <v>2054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x14ac:dyDescent="0.25">
      <c r="A2808" s="25">
        <f t="shared" ref="A2808:A2871" si="454">A2807+1</f>
        <v>2804</v>
      </c>
      <c r="B2808" s="25" t="s">
        <v>3584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4081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3664</v>
      </c>
      <c r="N2808" s="34">
        <v>45920</v>
      </c>
      <c r="O2808" s="41">
        <v>42594</v>
      </c>
      <c r="P2808" s="25" t="s">
        <v>2051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Pune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x14ac:dyDescent="0.25">
      <c r="A2809" s="25">
        <f t="shared" si="454"/>
        <v>2805</v>
      </c>
      <c r="B2809" s="25" t="s">
        <v>3584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3936</v>
      </c>
      <c r="J2809" s="25">
        <v>1</v>
      </c>
      <c r="K2809" s="25">
        <v>1</v>
      </c>
      <c r="L2809" s="25">
        <f t="shared" si="457"/>
        <v>0</v>
      </c>
      <c r="M2809" s="25" t="s">
        <v>3647</v>
      </c>
      <c r="N2809" s="34">
        <v>45920</v>
      </c>
      <c r="O2809" s="41">
        <v>9470.5</v>
      </c>
      <c r="P2809" s="25" t="s">
        <v>2054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x14ac:dyDescent="0.25">
      <c r="A2810" s="25">
        <f t="shared" si="454"/>
        <v>2806</v>
      </c>
      <c r="B2810" s="25" t="s">
        <v>3584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3937</v>
      </c>
      <c r="J2810" s="25">
        <v>1</v>
      </c>
      <c r="K2810" s="25">
        <v>1</v>
      </c>
      <c r="L2810" s="25">
        <f t="shared" si="457"/>
        <v>0</v>
      </c>
      <c r="M2810" s="25" t="s">
        <v>3664</v>
      </c>
      <c r="N2810" s="34">
        <v>45920</v>
      </c>
      <c r="O2810" s="41">
        <v>18228</v>
      </c>
      <c r="P2810" s="25" t="s">
        <v>2051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Pune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x14ac:dyDescent="0.25">
      <c r="A2811" s="25">
        <f t="shared" si="454"/>
        <v>2807</v>
      </c>
      <c r="B2811" s="25" t="s">
        <v>3584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4082</v>
      </c>
      <c r="J2811" s="25">
        <v>3</v>
      </c>
      <c r="K2811" s="25">
        <v>3</v>
      </c>
      <c r="L2811" s="25">
        <f t="shared" si="457"/>
        <v>0</v>
      </c>
      <c r="M2811" s="25" t="s">
        <v>3664</v>
      </c>
      <c r="N2811" s="34">
        <v>45920</v>
      </c>
      <c r="O2811" s="41">
        <v>59985</v>
      </c>
      <c r="P2811" s="25" t="s">
        <v>2051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Pune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x14ac:dyDescent="0.25">
      <c r="A2812" s="25">
        <f t="shared" si="454"/>
        <v>2808</v>
      </c>
      <c r="B2812" s="25" t="s">
        <v>3584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4083</v>
      </c>
      <c r="J2812" s="25">
        <v>1</v>
      </c>
      <c r="K2812" s="25">
        <v>1</v>
      </c>
      <c r="L2812" s="25">
        <f t="shared" si="457"/>
        <v>0</v>
      </c>
      <c r="M2812" s="25" t="s">
        <v>3647</v>
      </c>
      <c r="N2812" s="34">
        <v>45920</v>
      </c>
      <c r="O2812" s="41">
        <v>32542.25</v>
      </c>
      <c r="P2812" s="25" t="s">
        <v>2054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x14ac:dyDescent="0.25">
      <c r="A2813" s="25">
        <f t="shared" si="454"/>
        <v>2809</v>
      </c>
      <c r="B2813" s="25" t="s">
        <v>3584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4084</v>
      </c>
      <c r="J2813" s="25">
        <v>1</v>
      </c>
      <c r="K2813" s="25">
        <v>1</v>
      </c>
      <c r="L2813" s="25">
        <f t="shared" si="457"/>
        <v>0</v>
      </c>
      <c r="M2813" s="25" t="s">
        <v>3647</v>
      </c>
      <c r="N2813" s="34">
        <v>45920</v>
      </c>
      <c r="O2813" s="41">
        <v>31131.75</v>
      </c>
      <c r="P2813" s="25" t="s">
        <v>2054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x14ac:dyDescent="0.25">
      <c r="A2814" s="25">
        <f t="shared" si="454"/>
        <v>2810</v>
      </c>
      <c r="B2814" s="25" t="s">
        <v>3584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4085</v>
      </c>
      <c r="J2814" s="25">
        <v>1</v>
      </c>
      <c r="K2814" s="25">
        <v>1</v>
      </c>
      <c r="L2814" s="25">
        <f t="shared" si="457"/>
        <v>0</v>
      </c>
      <c r="M2814" s="25" t="s">
        <v>3647</v>
      </c>
      <c r="N2814" s="34">
        <v>45920</v>
      </c>
      <c r="O2814" s="41">
        <v>18638.75</v>
      </c>
      <c r="P2814" s="25" t="s">
        <v>2054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x14ac:dyDescent="0.25">
      <c r="A2815" s="25">
        <f t="shared" si="454"/>
        <v>2811</v>
      </c>
      <c r="B2815" s="25" t="s">
        <v>3584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4086</v>
      </c>
      <c r="J2815" s="25">
        <v>1</v>
      </c>
      <c r="K2815" s="25">
        <v>1</v>
      </c>
      <c r="L2815" s="25">
        <f t="shared" si="457"/>
        <v>0</v>
      </c>
      <c r="M2815" s="25" t="s">
        <v>3647</v>
      </c>
      <c r="N2815" s="34">
        <v>45920</v>
      </c>
      <c r="O2815" s="41">
        <v>30527.25</v>
      </c>
      <c r="P2815" s="25" t="s">
        <v>2054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x14ac:dyDescent="0.25">
      <c r="A2816" s="25">
        <f t="shared" si="454"/>
        <v>2812</v>
      </c>
      <c r="B2816" s="25" t="s">
        <v>3584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4087</v>
      </c>
      <c r="J2816" s="25">
        <v>1</v>
      </c>
      <c r="K2816" s="25">
        <v>1</v>
      </c>
      <c r="L2816" s="25">
        <f t="shared" si="457"/>
        <v>0</v>
      </c>
      <c r="M2816" s="25" t="s">
        <v>3647</v>
      </c>
      <c r="N2816" s="34">
        <v>45920</v>
      </c>
      <c r="O2816" s="41">
        <v>33751.25</v>
      </c>
      <c r="P2816" s="25" t="s">
        <v>2054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x14ac:dyDescent="0.25">
      <c r="A2817" s="25">
        <f t="shared" si="454"/>
        <v>2813</v>
      </c>
      <c r="B2817" s="25" t="s">
        <v>3584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4088</v>
      </c>
      <c r="J2817" s="25">
        <v>1</v>
      </c>
      <c r="K2817" s="25">
        <v>1</v>
      </c>
      <c r="L2817" s="25">
        <f t="shared" si="457"/>
        <v>0</v>
      </c>
      <c r="M2817" s="25" t="s">
        <v>3647</v>
      </c>
      <c r="N2817" s="34">
        <v>45920</v>
      </c>
      <c r="O2817" s="41">
        <v>30527.25</v>
      </c>
      <c r="P2817" s="25" t="s">
        <v>2054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x14ac:dyDescent="0.25">
      <c r="A2818" s="25">
        <f t="shared" si="454"/>
        <v>2814</v>
      </c>
      <c r="B2818" s="25" t="s">
        <v>3584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3954</v>
      </c>
      <c r="J2818" s="25">
        <v>1</v>
      </c>
      <c r="K2818" s="25">
        <v>1</v>
      </c>
      <c r="L2818" s="25">
        <f t="shared" si="457"/>
        <v>0</v>
      </c>
      <c r="M2818" s="25" t="s">
        <v>3660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x14ac:dyDescent="0.25">
      <c r="A2819" s="25">
        <f t="shared" si="454"/>
        <v>2815</v>
      </c>
      <c r="B2819" s="25" t="s">
        <v>3584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4089</v>
      </c>
      <c r="J2819" s="25">
        <v>2</v>
      </c>
      <c r="K2819" s="25">
        <v>2</v>
      </c>
      <c r="L2819" s="25">
        <f t="shared" si="457"/>
        <v>0</v>
      </c>
      <c r="M2819" s="25" t="s">
        <v>3647</v>
      </c>
      <c r="N2819" s="34">
        <v>45920</v>
      </c>
      <c r="O2819" s="41">
        <v>45337.5</v>
      </c>
      <c r="P2819" s="25" t="s">
        <v>2054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x14ac:dyDescent="0.25">
      <c r="A2820" s="25">
        <f t="shared" si="454"/>
        <v>2816</v>
      </c>
      <c r="B2820" s="25" t="s">
        <v>3584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4090</v>
      </c>
      <c r="J2820" s="25">
        <v>5</v>
      </c>
      <c r="K2820" s="25">
        <v>5</v>
      </c>
      <c r="L2820" s="25">
        <f t="shared" si="457"/>
        <v>0</v>
      </c>
      <c r="M2820" s="25" t="s">
        <v>3662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x14ac:dyDescent="0.25">
      <c r="A2821" s="25">
        <f t="shared" si="454"/>
        <v>2817</v>
      </c>
      <c r="B2821" s="25" t="s">
        <v>3584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4091</v>
      </c>
      <c r="J2821" s="25">
        <v>3</v>
      </c>
      <c r="K2821" s="25">
        <v>3</v>
      </c>
      <c r="L2821" s="25">
        <f t="shared" si="457"/>
        <v>0</v>
      </c>
      <c r="M2821" s="25" t="s">
        <v>3647</v>
      </c>
      <c r="N2821" s="34">
        <v>45920</v>
      </c>
      <c r="O2821" s="41">
        <v>119691</v>
      </c>
      <c r="P2821" s="25" t="s">
        <v>2054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x14ac:dyDescent="0.25">
      <c r="A2822" s="25">
        <f t="shared" si="454"/>
        <v>2818</v>
      </c>
      <c r="B2822" s="25" t="s">
        <v>3584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4092</v>
      </c>
      <c r="J2822" s="25">
        <v>3</v>
      </c>
      <c r="K2822" s="25">
        <v>3</v>
      </c>
      <c r="L2822" s="25">
        <f t="shared" si="457"/>
        <v>0</v>
      </c>
      <c r="M2822" s="25" t="s">
        <v>3647</v>
      </c>
      <c r="N2822" s="34">
        <v>45920</v>
      </c>
      <c r="O2822" s="41">
        <v>89768.25</v>
      </c>
      <c r="P2822" s="25" t="s">
        <v>2054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x14ac:dyDescent="0.25">
      <c r="A2823" s="25">
        <f t="shared" si="454"/>
        <v>2819</v>
      </c>
      <c r="B2823" s="25" t="s">
        <v>3584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4093</v>
      </c>
      <c r="J2823" s="25">
        <v>2</v>
      </c>
      <c r="K2823" s="25">
        <v>2</v>
      </c>
      <c r="L2823" s="25">
        <f t="shared" si="457"/>
        <v>0</v>
      </c>
      <c r="M2823" s="25" t="s">
        <v>3641</v>
      </c>
      <c r="N2823" s="34">
        <v>45923</v>
      </c>
      <c r="O2823" s="41">
        <v>46165</v>
      </c>
      <c r="P2823" s="25" t="s">
        <v>653</v>
      </c>
      <c r="Q2823" s="25" t="s">
        <v>2077</v>
      </c>
      <c r="R2823" s="25" t="s">
        <v>637</v>
      </c>
      <c r="S2823" s="3">
        <v>4</v>
      </c>
      <c r="T2823" s="42" t="s">
        <v>3695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x14ac:dyDescent="0.25">
      <c r="A2824" s="25">
        <f t="shared" si="454"/>
        <v>2820</v>
      </c>
      <c r="B2824" s="25" t="s">
        <v>3584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3904</v>
      </c>
      <c r="J2824" s="25">
        <v>3</v>
      </c>
      <c r="K2824" s="25">
        <v>3</v>
      </c>
      <c r="L2824" s="25">
        <f t="shared" si="457"/>
        <v>0</v>
      </c>
      <c r="M2824" s="25" t="s">
        <v>3647</v>
      </c>
      <c r="N2824" s="34">
        <v>45920</v>
      </c>
      <c r="O2824" s="41">
        <v>121202.25</v>
      </c>
      <c r="P2824" s="25" t="s">
        <v>2054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x14ac:dyDescent="0.25">
      <c r="A2825" s="25">
        <f t="shared" si="454"/>
        <v>2821</v>
      </c>
      <c r="B2825" s="25" t="s">
        <v>3584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4094</v>
      </c>
      <c r="J2825" s="25">
        <v>2</v>
      </c>
      <c r="K2825" s="25">
        <v>2</v>
      </c>
      <c r="L2825" s="25">
        <f t="shared" si="457"/>
        <v>0</v>
      </c>
      <c r="M2825" s="25" t="s">
        <v>3647</v>
      </c>
      <c r="N2825" s="34">
        <v>45920</v>
      </c>
      <c r="O2825" s="41">
        <v>53397.5</v>
      </c>
      <c r="P2825" s="25" t="s">
        <v>2054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x14ac:dyDescent="0.25">
      <c r="A2826" s="25">
        <f t="shared" si="454"/>
        <v>2822</v>
      </c>
      <c r="B2826" s="25" t="s">
        <v>3584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4095</v>
      </c>
      <c r="J2826" s="25">
        <v>3</v>
      </c>
      <c r="K2826" s="25">
        <v>3</v>
      </c>
      <c r="L2826" s="25">
        <f t="shared" si="457"/>
        <v>0</v>
      </c>
      <c r="M2826" s="25" t="s">
        <v>3647</v>
      </c>
      <c r="N2826" s="34">
        <v>45920</v>
      </c>
      <c r="O2826" s="41">
        <v>97626.75</v>
      </c>
      <c r="P2826" s="25" t="s">
        <v>2054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x14ac:dyDescent="0.25">
      <c r="A2827" s="25">
        <f t="shared" si="454"/>
        <v>2823</v>
      </c>
      <c r="B2827" s="25" t="s">
        <v>3584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4096</v>
      </c>
      <c r="J2827" s="25">
        <v>1</v>
      </c>
      <c r="K2827" s="25">
        <v>1</v>
      </c>
      <c r="L2827" s="25">
        <f t="shared" si="457"/>
        <v>0</v>
      </c>
      <c r="M2827" s="25" t="s">
        <v>3679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x14ac:dyDescent="0.25">
      <c r="A2828" s="25">
        <f t="shared" si="454"/>
        <v>2824</v>
      </c>
      <c r="B2828" s="25" t="s">
        <v>3584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4097</v>
      </c>
      <c r="J2828" s="25">
        <v>3</v>
      </c>
      <c r="K2828" s="25">
        <v>3</v>
      </c>
      <c r="L2828" s="25">
        <f t="shared" si="457"/>
        <v>0</v>
      </c>
      <c r="M2828" s="25" t="s">
        <v>3647</v>
      </c>
      <c r="N2828" s="34">
        <v>45920</v>
      </c>
      <c r="O2828" s="41">
        <v>88257</v>
      </c>
      <c r="P2828" s="25" t="s">
        <v>2054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x14ac:dyDescent="0.25">
      <c r="A2829" s="25">
        <f t="shared" si="454"/>
        <v>2825</v>
      </c>
      <c r="B2829" s="25" t="s">
        <v>3584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4098</v>
      </c>
      <c r="J2829" s="25">
        <v>3</v>
      </c>
      <c r="K2829" s="25">
        <v>3</v>
      </c>
      <c r="L2829" s="25">
        <f t="shared" si="457"/>
        <v>0</v>
      </c>
      <c r="M2829" s="25" t="s">
        <v>3647</v>
      </c>
      <c r="N2829" s="34">
        <v>45920</v>
      </c>
      <c r="O2829" s="41">
        <v>134803.5</v>
      </c>
      <c r="P2829" s="25" t="s">
        <v>2054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x14ac:dyDescent="0.25">
      <c r="A2830" s="25">
        <f t="shared" si="454"/>
        <v>2826</v>
      </c>
      <c r="B2830" s="25" t="s">
        <v>3584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4099</v>
      </c>
      <c r="J2830" s="25">
        <v>1</v>
      </c>
      <c r="K2830" s="25">
        <v>1</v>
      </c>
      <c r="L2830" s="25">
        <f t="shared" si="457"/>
        <v>0</v>
      </c>
      <c r="M2830" s="25" t="s">
        <v>3652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x14ac:dyDescent="0.25">
      <c r="A2831" s="25">
        <f t="shared" si="454"/>
        <v>2827</v>
      </c>
      <c r="B2831" s="25" t="s">
        <v>3584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4100</v>
      </c>
      <c r="J2831" s="25">
        <v>1</v>
      </c>
      <c r="K2831" s="25">
        <v>1</v>
      </c>
      <c r="L2831" s="25">
        <f t="shared" si="457"/>
        <v>0</v>
      </c>
      <c r="M2831" s="25" t="s">
        <v>3652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x14ac:dyDescent="0.25">
      <c r="A2832" s="25">
        <f t="shared" si="454"/>
        <v>2828</v>
      </c>
      <c r="B2832" s="25" t="s">
        <v>3584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4101</v>
      </c>
      <c r="J2832" s="25">
        <v>1</v>
      </c>
      <c r="K2832" s="25">
        <v>1</v>
      </c>
      <c r="L2832" s="25">
        <f t="shared" si="457"/>
        <v>0</v>
      </c>
      <c r="M2832" s="25" t="s">
        <v>3652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x14ac:dyDescent="0.25">
      <c r="A2833" s="25">
        <f t="shared" si="454"/>
        <v>2829</v>
      </c>
      <c r="B2833" s="25" t="s">
        <v>3584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4102</v>
      </c>
      <c r="J2833" s="25">
        <v>1</v>
      </c>
      <c r="K2833" s="25">
        <v>1</v>
      </c>
      <c r="L2833" s="25">
        <f t="shared" si="457"/>
        <v>0</v>
      </c>
      <c r="M2833" s="25" t="s">
        <v>3656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x14ac:dyDescent="0.25">
      <c r="A2834" s="25">
        <f t="shared" si="454"/>
        <v>2830</v>
      </c>
      <c r="B2834" s="25" t="s">
        <v>3584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4103</v>
      </c>
      <c r="J2834" s="25">
        <v>2</v>
      </c>
      <c r="K2834" s="25">
        <v>2</v>
      </c>
      <c r="L2834" s="25">
        <f t="shared" si="457"/>
        <v>0</v>
      </c>
      <c r="M2834" s="25" t="s">
        <v>3657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x14ac:dyDescent="0.25">
      <c r="A2835" s="25">
        <f t="shared" si="454"/>
        <v>2831</v>
      </c>
      <c r="B2835" s="25" t="s">
        <v>3584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4104</v>
      </c>
      <c r="J2835" s="25">
        <v>1</v>
      </c>
      <c r="K2835" s="25">
        <v>1</v>
      </c>
      <c r="L2835" s="25">
        <f t="shared" si="457"/>
        <v>0</v>
      </c>
      <c r="M2835" s="25" t="s">
        <v>3652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x14ac:dyDescent="0.25">
      <c r="A2836" s="25">
        <f t="shared" si="454"/>
        <v>2832</v>
      </c>
      <c r="B2836" s="25" t="s">
        <v>3584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4105</v>
      </c>
      <c r="J2836" s="25">
        <v>3</v>
      </c>
      <c r="K2836" s="25">
        <v>3</v>
      </c>
      <c r="L2836" s="25">
        <f t="shared" si="457"/>
        <v>0</v>
      </c>
      <c r="M2836" s="25" t="s">
        <v>3647</v>
      </c>
      <c r="N2836" s="34">
        <v>45920</v>
      </c>
      <c r="O2836" s="41">
        <v>86141.25</v>
      </c>
      <c r="P2836" s="25" t="s">
        <v>2054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x14ac:dyDescent="0.25">
      <c r="A2837" s="25">
        <f t="shared" si="454"/>
        <v>2833</v>
      </c>
      <c r="B2837" s="25" t="s">
        <v>3584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4106</v>
      </c>
      <c r="J2837" s="25">
        <v>1</v>
      </c>
      <c r="K2837" s="25">
        <v>1</v>
      </c>
      <c r="L2837" s="25">
        <f t="shared" si="457"/>
        <v>0</v>
      </c>
      <c r="M2837" s="25" t="s">
        <v>3737</v>
      </c>
      <c r="N2837" s="34">
        <v>45929</v>
      </c>
      <c r="O2837" s="41">
        <v>38843</v>
      </c>
      <c r="P2837" s="25" t="s">
        <v>3736</v>
      </c>
      <c r="Q2837" s="25" t="s">
        <v>2077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x14ac:dyDescent="0.25">
      <c r="A2838" s="25">
        <f t="shared" si="454"/>
        <v>2834</v>
      </c>
      <c r="B2838" s="25" t="s">
        <v>3584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4107</v>
      </c>
      <c r="J2838" s="25">
        <v>3</v>
      </c>
      <c r="K2838" s="25">
        <v>3</v>
      </c>
      <c r="L2838" s="25">
        <f t="shared" si="457"/>
        <v>0</v>
      </c>
      <c r="M2838" s="25" t="s">
        <v>3647</v>
      </c>
      <c r="N2838" s="34">
        <v>45920</v>
      </c>
      <c r="O2838" s="41">
        <v>50475.75</v>
      </c>
      <c r="P2838" s="25" t="s">
        <v>2054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x14ac:dyDescent="0.25">
      <c r="A2839" s="25">
        <f t="shared" si="454"/>
        <v>2835</v>
      </c>
      <c r="B2839" s="25" t="s">
        <v>3584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3816</v>
      </c>
      <c r="J2839" s="25">
        <v>3</v>
      </c>
      <c r="K2839" s="25">
        <v>3</v>
      </c>
      <c r="L2839" s="25">
        <f t="shared" si="457"/>
        <v>0</v>
      </c>
      <c r="M2839" s="25" t="s">
        <v>3647</v>
      </c>
      <c r="N2839" s="34">
        <v>45920</v>
      </c>
      <c r="O2839" s="41">
        <v>54102.75</v>
      </c>
      <c r="P2839" s="25" t="s">
        <v>2054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x14ac:dyDescent="0.25">
      <c r="A2840" s="25">
        <f t="shared" si="454"/>
        <v>2836</v>
      </c>
      <c r="B2840" s="25" t="s">
        <v>3584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4108</v>
      </c>
      <c r="J2840" s="25">
        <v>1</v>
      </c>
      <c r="K2840" s="25">
        <v>1</v>
      </c>
      <c r="L2840" s="25">
        <f t="shared" si="457"/>
        <v>0</v>
      </c>
      <c r="M2840" s="25" t="s">
        <v>3666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x14ac:dyDescent="0.25">
      <c r="A2841" s="25">
        <f t="shared" si="454"/>
        <v>2837</v>
      </c>
      <c r="B2841" s="25" t="s">
        <v>3584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4109</v>
      </c>
      <c r="J2841" s="25">
        <v>1</v>
      </c>
      <c r="K2841" s="25">
        <v>1</v>
      </c>
      <c r="L2841" s="25">
        <f t="shared" si="457"/>
        <v>0</v>
      </c>
      <c r="M2841" s="25" t="s">
        <v>3647</v>
      </c>
      <c r="N2841" s="34">
        <v>45920</v>
      </c>
      <c r="O2841" s="41">
        <v>11888.5</v>
      </c>
      <c r="P2841" s="25" t="s">
        <v>2054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x14ac:dyDescent="0.25">
      <c r="A2842" s="25">
        <f t="shared" si="454"/>
        <v>2838</v>
      </c>
      <c r="B2842" s="25" t="s">
        <v>3584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4110</v>
      </c>
      <c r="J2842" s="25">
        <v>3</v>
      </c>
      <c r="K2842" s="25">
        <v>3</v>
      </c>
      <c r="L2842" s="25">
        <f t="shared" si="457"/>
        <v>0</v>
      </c>
      <c r="M2842" s="25" t="s">
        <v>3647</v>
      </c>
      <c r="N2842" s="34">
        <v>45920</v>
      </c>
      <c r="O2842" s="41">
        <v>124829.25</v>
      </c>
      <c r="P2842" s="25" t="s">
        <v>2054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x14ac:dyDescent="0.25">
      <c r="A2843" s="25">
        <f t="shared" si="454"/>
        <v>2839</v>
      </c>
      <c r="B2843" s="25" t="s">
        <v>3584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3825</v>
      </c>
      <c r="J2843" s="25">
        <v>2</v>
      </c>
      <c r="K2843" s="25">
        <v>2</v>
      </c>
      <c r="L2843" s="25">
        <f t="shared" si="457"/>
        <v>0</v>
      </c>
      <c r="M2843" s="25" t="s">
        <v>3647</v>
      </c>
      <c r="N2843" s="34">
        <v>45920</v>
      </c>
      <c r="O2843" s="41">
        <v>38889.5</v>
      </c>
      <c r="P2843" s="25" t="s">
        <v>2054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x14ac:dyDescent="0.25">
      <c r="A2844" s="25">
        <f t="shared" si="454"/>
        <v>2840</v>
      </c>
      <c r="B2844" s="25" t="s">
        <v>3584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4111</v>
      </c>
      <c r="J2844" s="25">
        <v>1</v>
      </c>
      <c r="K2844" s="25">
        <v>1</v>
      </c>
      <c r="L2844" s="25">
        <f t="shared" si="457"/>
        <v>0</v>
      </c>
      <c r="M2844" s="25" t="s">
        <v>3648</v>
      </c>
      <c r="N2844" s="34">
        <v>45920</v>
      </c>
      <c r="O2844" s="41">
        <v>71610</v>
      </c>
      <c r="P2844" s="25" t="s">
        <v>3593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x14ac:dyDescent="0.25">
      <c r="A2845" s="25">
        <f t="shared" si="454"/>
        <v>2841</v>
      </c>
      <c r="B2845" s="25" t="s">
        <v>3584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3826</v>
      </c>
      <c r="J2845" s="25">
        <v>3</v>
      </c>
      <c r="K2845" s="25">
        <v>3</v>
      </c>
      <c r="L2845" s="25">
        <f t="shared" si="457"/>
        <v>0</v>
      </c>
      <c r="M2845" s="25" t="s">
        <v>3647</v>
      </c>
      <c r="N2845" s="34">
        <v>45920</v>
      </c>
      <c r="O2845" s="41">
        <v>69215.25</v>
      </c>
      <c r="P2845" s="25" t="s">
        <v>2054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x14ac:dyDescent="0.25">
      <c r="A2846" s="25">
        <f t="shared" si="454"/>
        <v>2842</v>
      </c>
      <c r="B2846" s="25" t="s">
        <v>3584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4112</v>
      </c>
      <c r="J2846" s="25">
        <v>4</v>
      </c>
      <c r="K2846" s="25">
        <v>4</v>
      </c>
      <c r="L2846" s="25">
        <f t="shared" si="457"/>
        <v>0</v>
      </c>
      <c r="M2846" s="25" t="s">
        <v>3650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x14ac:dyDescent="0.25">
      <c r="A2847" s="25">
        <f t="shared" si="454"/>
        <v>2843</v>
      </c>
      <c r="B2847" s="25" t="s">
        <v>3584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4113</v>
      </c>
      <c r="J2847" s="25">
        <v>1</v>
      </c>
      <c r="K2847" s="25">
        <v>1</v>
      </c>
      <c r="L2847" s="25">
        <f t="shared" si="457"/>
        <v>0</v>
      </c>
      <c r="M2847" s="25" t="s">
        <v>3667</v>
      </c>
      <c r="N2847" s="34">
        <v>45920</v>
      </c>
      <c r="O2847" s="41">
        <v>27993</v>
      </c>
      <c r="P2847" s="25" t="s">
        <v>3595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x14ac:dyDescent="0.25">
      <c r="A2848" s="25">
        <f t="shared" si="454"/>
        <v>2844</v>
      </c>
      <c r="B2848" s="25" t="s">
        <v>3584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4114</v>
      </c>
      <c r="J2848" s="25">
        <v>1</v>
      </c>
      <c r="K2848" s="25">
        <v>1</v>
      </c>
      <c r="L2848" s="25">
        <f t="shared" si="457"/>
        <v>0</v>
      </c>
      <c r="M2848" s="25" t="s">
        <v>3658</v>
      </c>
      <c r="N2848" s="34">
        <v>45920</v>
      </c>
      <c r="O2848" s="41">
        <v>61085.5</v>
      </c>
      <c r="P2848" s="25" t="s">
        <v>2287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x14ac:dyDescent="0.25">
      <c r="A2849" s="25">
        <f t="shared" si="454"/>
        <v>2845</v>
      </c>
      <c r="B2849" s="25" t="s">
        <v>3584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4115</v>
      </c>
      <c r="J2849" s="25">
        <v>6</v>
      </c>
      <c r="K2849" s="25">
        <v>6</v>
      </c>
      <c r="L2849" s="25">
        <f t="shared" si="457"/>
        <v>0</v>
      </c>
      <c r="M2849" s="25" t="s">
        <v>3659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x14ac:dyDescent="0.25">
      <c r="A2850" s="25">
        <f t="shared" si="454"/>
        <v>2846</v>
      </c>
      <c r="B2850" s="25" t="s">
        <v>3584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4035</v>
      </c>
      <c r="J2850" s="25">
        <v>1</v>
      </c>
      <c r="K2850" s="25">
        <v>1</v>
      </c>
      <c r="L2850" s="25">
        <f t="shared" si="457"/>
        <v>0</v>
      </c>
      <c r="M2850" s="25" t="s">
        <v>3654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x14ac:dyDescent="0.25">
      <c r="A2851" s="25">
        <f t="shared" si="454"/>
        <v>2847</v>
      </c>
      <c r="B2851" s="25" t="s">
        <v>3584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4116</v>
      </c>
      <c r="J2851" s="25">
        <v>1</v>
      </c>
      <c r="K2851" s="25">
        <v>1</v>
      </c>
      <c r="L2851" s="25">
        <f t="shared" si="457"/>
        <v>0</v>
      </c>
      <c r="M2851" s="25" t="s">
        <v>3660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x14ac:dyDescent="0.25">
      <c r="A2852" s="25">
        <f t="shared" si="454"/>
        <v>2848</v>
      </c>
      <c r="B2852" s="25" t="s">
        <v>3584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4117</v>
      </c>
      <c r="J2852" s="25">
        <v>1</v>
      </c>
      <c r="K2852" s="25">
        <v>1</v>
      </c>
      <c r="L2852" s="25">
        <f t="shared" si="457"/>
        <v>0</v>
      </c>
      <c r="M2852" s="25" t="s">
        <v>3646</v>
      </c>
      <c r="N2852" s="34">
        <v>45920</v>
      </c>
      <c r="O2852" s="41">
        <v>41447</v>
      </c>
      <c r="P2852" s="25" t="s">
        <v>2052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x14ac:dyDescent="0.25">
      <c r="A2853" s="25">
        <f t="shared" si="454"/>
        <v>2849</v>
      </c>
      <c r="B2853" s="25" t="s">
        <v>3584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4118</v>
      </c>
      <c r="J2853" s="25">
        <v>1</v>
      </c>
      <c r="K2853" s="25">
        <v>1</v>
      </c>
      <c r="L2853" s="25">
        <f t="shared" si="457"/>
        <v>0</v>
      </c>
      <c r="M2853" s="25" t="s">
        <v>3661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3614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x14ac:dyDescent="0.25">
      <c r="A2854" s="25">
        <f t="shared" si="454"/>
        <v>2850</v>
      </c>
      <c r="B2854" s="25" t="s">
        <v>3584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4119</v>
      </c>
      <c r="J2854" s="25">
        <v>1</v>
      </c>
      <c r="K2854" s="25">
        <v>1</v>
      </c>
      <c r="L2854" s="25">
        <f t="shared" si="457"/>
        <v>0</v>
      </c>
      <c r="M2854" s="25" t="s">
        <v>3661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3614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x14ac:dyDescent="0.25">
      <c r="A2855" s="25">
        <f t="shared" si="454"/>
        <v>2851</v>
      </c>
      <c r="B2855" s="25" t="s">
        <v>3584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4120</v>
      </c>
      <c r="J2855" s="25">
        <v>1</v>
      </c>
      <c r="K2855" s="25">
        <v>1</v>
      </c>
      <c r="L2855" s="25">
        <f t="shared" si="457"/>
        <v>0</v>
      </c>
      <c r="M2855" s="25" t="s">
        <v>3661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3614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x14ac:dyDescent="0.25">
      <c r="A2856" s="25">
        <f t="shared" si="454"/>
        <v>2852</v>
      </c>
      <c r="B2856" s="25" t="s">
        <v>3584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4121</v>
      </c>
      <c r="J2856" s="25">
        <v>1</v>
      </c>
      <c r="K2856" s="25">
        <v>1</v>
      </c>
      <c r="L2856" s="25">
        <f t="shared" si="457"/>
        <v>0</v>
      </c>
      <c r="M2856" s="25" t="s">
        <v>3661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3614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x14ac:dyDescent="0.25">
      <c r="A2857" s="25">
        <f t="shared" si="454"/>
        <v>2853</v>
      </c>
      <c r="B2857" s="25" t="s">
        <v>3584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4122</v>
      </c>
      <c r="J2857" s="25">
        <v>1</v>
      </c>
      <c r="K2857" s="25">
        <v>1</v>
      </c>
      <c r="L2857" s="25">
        <f t="shared" si="457"/>
        <v>0</v>
      </c>
      <c r="M2857" s="25" t="s">
        <v>3661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3614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x14ac:dyDescent="0.25">
      <c r="A2858" s="25">
        <f t="shared" si="454"/>
        <v>2854</v>
      </c>
      <c r="B2858" s="25" t="s">
        <v>3584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4123</v>
      </c>
      <c r="J2858" s="25">
        <v>1</v>
      </c>
      <c r="K2858" s="25">
        <v>1</v>
      </c>
      <c r="L2858" s="25">
        <f t="shared" si="457"/>
        <v>0</v>
      </c>
      <c r="M2858" s="25" t="s">
        <v>3661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3614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x14ac:dyDescent="0.25">
      <c r="A2859" s="25">
        <f t="shared" si="454"/>
        <v>2855</v>
      </c>
      <c r="B2859" s="25" t="s">
        <v>3584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4124</v>
      </c>
      <c r="J2859" s="25">
        <v>1</v>
      </c>
      <c r="K2859" s="25">
        <v>1</v>
      </c>
      <c r="L2859" s="25">
        <f t="shared" si="457"/>
        <v>0</v>
      </c>
      <c r="M2859" s="25" t="s">
        <v>3661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3614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x14ac:dyDescent="0.25">
      <c r="A2860" s="25">
        <f t="shared" si="454"/>
        <v>2856</v>
      </c>
      <c r="B2860" s="25" t="s">
        <v>3584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4125</v>
      </c>
      <c r="J2860" s="25">
        <v>1</v>
      </c>
      <c r="K2860" s="25">
        <v>1</v>
      </c>
      <c r="L2860" s="25">
        <f t="shared" si="457"/>
        <v>0</v>
      </c>
      <c r="M2860" s="25" t="s">
        <v>3661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3614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x14ac:dyDescent="0.25">
      <c r="A2861" s="25">
        <f t="shared" si="454"/>
        <v>2857</v>
      </c>
      <c r="B2861" s="25" t="s">
        <v>3584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4126</v>
      </c>
      <c r="J2861" s="25">
        <v>1</v>
      </c>
      <c r="K2861" s="25">
        <v>1</v>
      </c>
      <c r="L2861" s="25">
        <f t="shared" si="457"/>
        <v>0</v>
      </c>
      <c r="M2861" s="25" t="s">
        <v>3661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3614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x14ac:dyDescent="0.25">
      <c r="A2862" s="25">
        <f t="shared" si="454"/>
        <v>2858</v>
      </c>
      <c r="B2862" s="25" t="s">
        <v>3584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4127</v>
      </c>
      <c r="J2862" s="25">
        <v>1</v>
      </c>
      <c r="K2862" s="25">
        <v>1</v>
      </c>
      <c r="L2862" s="25">
        <f t="shared" si="457"/>
        <v>0</v>
      </c>
      <c r="M2862" s="25" t="s">
        <v>3661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3614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x14ac:dyDescent="0.25">
      <c r="A2863" s="25">
        <f t="shared" si="454"/>
        <v>2859</v>
      </c>
      <c r="B2863" s="25" t="s">
        <v>3584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4128</v>
      </c>
      <c r="J2863" s="25">
        <v>1</v>
      </c>
      <c r="K2863" s="25">
        <v>1</v>
      </c>
      <c r="L2863" s="25">
        <f t="shared" si="457"/>
        <v>0</v>
      </c>
      <c r="M2863" s="25" t="s">
        <v>4980</v>
      </c>
      <c r="N2863" s="34">
        <v>45939</v>
      </c>
      <c r="O2863" s="41">
        <v>0</v>
      </c>
      <c r="P2863" s="25" t="s">
        <v>4865</v>
      </c>
      <c r="Q2863" s="25">
        <v>58156706370</v>
      </c>
      <c r="R2863" s="25" t="s">
        <v>40</v>
      </c>
      <c r="S2863" s="3">
        <v>4</v>
      </c>
      <c r="T2863" s="42" t="s">
        <v>3604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x14ac:dyDescent="0.25">
      <c r="A2864" s="25">
        <f t="shared" si="454"/>
        <v>2860</v>
      </c>
      <c r="B2864" s="25" t="s">
        <v>3584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4129</v>
      </c>
      <c r="J2864" s="25">
        <v>1</v>
      </c>
      <c r="K2864" s="25">
        <v>1</v>
      </c>
      <c r="L2864" s="25">
        <f t="shared" si="457"/>
        <v>0</v>
      </c>
      <c r="M2864" s="25" t="s">
        <v>3661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3614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x14ac:dyDescent="0.25">
      <c r="A2865" s="25">
        <f t="shared" si="454"/>
        <v>2861</v>
      </c>
      <c r="B2865" s="25" t="s">
        <v>3584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4130</v>
      </c>
      <c r="J2865" s="25">
        <v>1</v>
      </c>
      <c r="K2865" s="25">
        <v>1</v>
      </c>
      <c r="L2865" s="25">
        <f t="shared" si="457"/>
        <v>0</v>
      </c>
      <c r="M2865" s="25" t="s">
        <v>3661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3614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x14ac:dyDescent="0.25">
      <c r="A2866" s="25">
        <f t="shared" si="454"/>
        <v>2862</v>
      </c>
      <c r="B2866" s="25" t="s">
        <v>3584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4131</v>
      </c>
      <c r="J2866" s="25">
        <v>1</v>
      </c>
      <c r="K2866" s="25">
        <v>1</v>
      </c>
      <c r="L2866" s="25">
        <f t="shared" si="457"/>
        <v>0</v>
      </c>
      <c r="M2866" s="25" t="s">
        <v>3649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x14ac:dyDescent="0.25">
      <c r="A2867" s="25">
        <f t="shared" si="454"/>
        <v>2863</v>
      </c>
      <c r="B2867" s="25" t="s">
        <v>3584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4221</v>
      </c>
      <c r="J2867" s="25">
        <v>2</v>
      </c>
      <c r="K2867" s="25">
        <v>2</v>
      </c>
      <c r="L2867" s="25">
        <f t="shared" si="457"/>
        <v>0</v>
      </c>
      <c r="M2867" s="25" t="s">
        <v>3645</v>
      </c>
      <c r="N2867" s="34">
        <v>45920</v>
      </c>
      <c r="O2867" s="41">
        <v>231660</v>
      </c>
      <c r="P2867" s="25" t="s">
        <v>3596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x14ac:dyDescent="0.25">
      <c r="A2868" s="25">
        <f t="shared" si="454"/>
        <v>2864</v>
      </c>
      <c r="B2868" s="25" t="s">
        <v>3584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4222</v>
      </c>
      <c r="J2868" s="25">
        <v>2</v>
      </c>
      <c r="K2868" s="25">
        <v>2</v>
      </c>
      <c r="L2868" s="25">
        <f t="shared" si="457"/>
        <v>0</v>
      </c>
      <c r="M2868" s="25" t="s">
        <v>3645</v>
      </c>
      <c r="N2868" s="34">
        <v>45920</v>
      </c>
      <c r="O2868" s="41">
        <v>360360</v>
      </c>
      <c r="P2868" s="25" t="s">
        <v>3596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x14ac:dyDescent="0.25">
      <c r="A2869" s="25">
        <f t="shared" si="454"/>
        <v>2865</v>
      </c>
      <c r="B2869" s="25" t="s">
        <v>3584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4223</v>
      </c>
      <c r="J2869" s="25">
        <v>1</v>
      </c>
      <c r="K2869" s="25">
        <v>1</v>
      </c>
      <c r="L2869" s="25">
        <f t="shared" si="457"/>
        <v>0</v>
      </c>
      <c r="M2869" s="25" t="s">
        <v>3649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x14ac:dyDescent="0.25">
      <c r="A2870" s="25">
        <f t="shared" si="454"/>
        <v>2866</v>
      </c>
      <c r="B2870" s="25" t="s">
        <v>3584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4224</v>
      </c>
      <c r="J2870" s="25">
        <v>1</v>
      </c>
      <c r="K2870" s="25">
        <v>1</v>
      </c>
      <c r="L2870" s="25">
        <f t="shared" si="457"/>
        <v>0</v>
      </c>
      <c r="M2870" s="25" t="s">
        <v>3659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x14ac:dyDescent="0.25">
      <c r="A2871" s="25">
        <f t="shared" si="454"/>
        <v>2867</v>
      </c>
      <c r="B2871" s="25" t="s">
        <v>3584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4225</v>
      </c>
      <c r="J2871" s="25">
        <v>1</v>
      </c>
      <c r="K2871" s="25">
        <v>1</v>
      </c>
      <c r="L2871" s="25">
        <f t="shared" si="457"/>
        <v>0</v>
      </c>
      <c r="M2871" s="25" t="s">
        <v>3659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x14ac:dyDescent="0.25">
      <c r="A2872" s="25">
        <f t="shared" ref="A2872:A2935" si="461">A2871+1</f>
        <v>2868</v>
      </c>
      <c r="B2872" s="25" t="s">
        <v>3605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3606</v>
      </c>
      <c r="I2872" s="25" t="s">
        <v>4226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3675</v>
      </c>
      <c r="N2872" s="34">
        <v>45920</v>
      </c>
      <c r="O2872" s="41">
        <v>0</v>
      </c>
      <c r="P2872" s="25" t="s">
        <v>3607</v>
      </c>
      <c r="Q2872" s="25">
        <v>58155918774</v>
      </c>
      <c r="R2872" s="25" t="s">
        <v>40</v>
      </c>
      <c r="S2872" s="3">
        <v>4</v>
      </c>
      <c r="T2872" s="42" t="s">
        <v>3613</v>
      </c>
      <c r="U2872" s="25" t="s">
        <v>3359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x14ac:dyDescent="0.25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658</v>
      </c>
      <c r="I2873" s="25" t="s">
        <v>4132</v>
      </c>
      <c r="J2873" s="25">
        <v>1</v>
      </c>
      <c r="K2873" s="25">
        <v>1</v>
      </c>
      <c r="L2873" s="25">
        <f t="shared" si="464"/>
        <v>0</v>
      </c>
      <c r="M2873" s="25" t="s">
        <v>3655</v>
      </c>
      <c r="N2873" s="34">
        <v>45920</v>
      </c>
      <c r="O2873" s="41">
        <v>12642</v>
      </c>
      <c r="P2873" s="25" t="s">
        <v>3609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x14ac:dyDescent="0.25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2072</v>
      </c>
      <c r="I2874" s="25" t="s">
        <v>4139</v>
      </c>
      <c r="J2874" s="25">
        <v>1</v>
      </c>
      <c r="K2874" s="25">
        <v>1</v>
      </c>
      <c r="L2874" s="25">
        <f t="shared" si="464"/>
        <v>0</v>
      </c>
      <c r="M2874" s="25" t="s">
        <v>3651</v>
      </c>
      <c r="N2874" s="34">
        <v>45920</v>
      </c>
      <c r="O2874" s="41">
        <v>155011.5</v>
      </c>
      <c r="P2874" s="25" t="s">
        <v>3610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x14ac:dyDescent="0.25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2073</v>
      </c>
      <c r="I2875" s="25" t="s">
        <v>4140</v>
      </c>
      <c r="J2875" s="25">
        <v>1</v>
      </c>
      <c r="K2875" s="25">
        <v>1</v>
      </c>
      <c r="L2875" s="25">
        <f t="shared" si="464"/>
        <v>0</v>
      </c>
      <c r="M2875" s="25" t="s">
        <v>3651</v>
      </c>
      <c r="N2875" s="34">
        <v>45920</v>
      </c>
      <c r="O2875" s="41">
        <v>166845</v>
      </c>
      <c r="P2875" s="25" t="s">
        <v>3610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x14ac:dyDescent="0.25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3608</v>
      </c>
      <c r="I2876" s="25" t="s">
        <v>4227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x14ac:dyDescent="0.25">
      <c r="A2877" s="25">
        <f t="shared" si="461"/>
        <v>2873</v>
      </c>
      <c r="B2877" s="25" t="s">
        <v>3616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3617</v>
      </c>
      <c r="I2877" s="25" t="s">
        <v>4228</v>
      </c>
      <c r="J2877" s="25">
        <v>1</v>
      </c>
      <c r="K2877" s="25">
        <v>1</v>
      </c>
      <c r="L2877" s="25">
        <f t="shared" si="464"/>
        <v>0</v>
      </c>
      <c r="M2877" s="25" t="s">
        <v>3620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3594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x14ac:dyDescent="0.25">
      <c r="A2878" s="25">
        <f t="shared" si="461"/>
        <v>2874</v>
      </c>
      <c r="B2878" s="25" t="s">
        <v>3616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3618</v>
      </c>
      <c r="I2878" s="25" t="s">
        <v>4229</v>
      </c>
      <c r="J2878" s="25">
        <v>1</v>
      </c>
      <c r="K2878" s="25">
        <v>1</v>
      </c>
      <c r="L2878" s="25">
        <f t="shared" si="464"/>
        <v>0</v>
      </c>
      <c r="M2878" s="25" t="s">
        <v>3620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3621</v>
      </c>
      <c r="U2878" s="25" t="s">
        <v>3594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x14ac:dyDescent="0.25">
      <c r="A2879" s="25">
        <f t="shared" si="461"/>
        <v>2875</v>
      </c>
      <c r="B2879" s="25" t="s">
        <v>3682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4733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2090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x14ac:dyDescent="0.25">
      <c r="A2880" s="25">
        <f t="shared" si="461"/>
        <v>2876</v>
      </c>
      <c r="B2880" s="25" t="s">
        <v>3682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3693</v>
      </c>
      <c r="N2880" s="34">
        <v>45923</v>
      </c>
      <c r="O2880" s="41">
        <v>61875</v>
      </c>
      <c r="P2880" s="25" t="s">
        <v>3694</v>
      </c>
      <c r="Q2880" s="25" t="s">
        <v>2077</v>
      </c>
      <c r="R2880" s="25" t="s">
        <v>848</v>
      </c>
      <c r="S2880" s="3" t="s">
        <v>299</v>
      </c>
      <c r="T2880" s="42"/>
      <c r="U2880" s="25" t="s">
        <v>2090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x14ac:dyDescent="0.25">
      <c r="A2881" s="25">
        <f t="shared" si="461"/>
        <v>2877</v>
      </c>
      <c r="B2881" s="25" t="s">
        <v>3683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3685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4956</v>
      </c>
      <c r="N2881" s="34">
        <v>45923</v>
      </c>
      <c r="O2881" s="41">
        <v>123250</v>
      </c>
      <c r="P2881" s="25" t="s">
        <v>3686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x14ac:dyDescent="0.25">
      <c r="A2882" s="25">
        <f t="shared" si="461"/>
        <v>2878</v>
      </c>
      <c r="B2882" s="25" t="s">
        <v>3684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3687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4967</v>
      </c>
      <c r="N2882" s="34">
        <v>45934</v>
      </c>
      <c r="O2882" s="41">
        <v>39243</v>
      </c>
      <c r="P2882" s="25" t="s">
        <v>1097</v>
      </c>
      <c r="Q2882" s="25" t="s">
        <v>4738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x14ac:dyDescent="0.25">
      <c r="A2883" s="25">
        <f t="shared" si="461"/>
        <v>2879</v>
      </c>
      <c r="B2883" s="25" t="s">
        <v>3691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2073</v>
      </c>
      <c r="I2883" s="25" t="s">
        <v>4140</v>
      </c>
      <c r="J2883" s="25">
        <v>1</v>
      </c>
      <c r="K2883" s="25">
        <v>1</v>
      </c>
      <c r="L2883" s="25">
        <f t="shared" si="464"/>
        <v>0</v>
      </c>
      <c r="M2883" s="25" t="s">
        <v>4881</v>
      </c>
      <c r="N2883" s="34">
        <v>45923</v>
      </c>
      <c r="O2883" s="41">
        <v>334009.2</v>
      </c>
      <c r="P2883" s="25" t="s">
        <v>2052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x14ac:dyDescent="0.25">
      <c r="A2884" s="25">
        <f t="shared" si="461"/>
        <v>2880</v>
      </c>
      <c r="B2884" s="25" t="s">
        <v>3691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2073</v>
      </c>
      <c r="I2884" s="25" t="s">
        <v>4140</v>
      </c>
      <c r="J2884" s="25">
        <v>1</v>
      </c>
      <c r="K2884" s="25">
        <v>1</v>
      </c>
      <c r="L2884" s="25">
        <f t="shared" si="464"/>
        <v>0</v>
      </c>
      <c r="M2884" s="25" t="s">
        <v>3717</v>
      </c>
      <c r="N2884" s="34">
        <v>45924</v>
      </c>
      <c r="O2884" s="41">
        <v>177514</v>
      </c>
      <c r="P2884" s="25" t="s">
        <v>3690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x14ac:dyDescent="0.25">
      <c r="A2885" s="25">
        <f t="shared" si="461"/>
        <v>2881</v>
      </c>
      <c r="B2885" s="25" t="s">
        <v>3691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3688</v>
      </c>
      <c r="I2885" s="25" t="s">
        <v>4230</v>
      </c>
      <c r="J2885" s="25">
        <v>1</v>
      </c>
      <c r="K2885" s="25">
        <v>1</v>
      </c>
      <c r="L2885" s="25">
        <f t="shared" si="464"/>
        <v>0</v>
      </c>
      <c r="M2885" s="25" t="s">
        <v>4951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x14ac:dyDescent="0.25">
      <c r="A2886" s="25">
        <f t="shared" si="461"/>
        <v>2882</v>
      </c>
      <c r="B2886" s="25" t="s">
        <v>3691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3689</v>
      </c>
      <c r="I2886" s="25" t="s">
        <v>4231</v>
      </c>
      <c r="J2886" s="25">
        <v>1</v>
      </c>
      <c r="K2886" s="25">
        <v>1</v>
      </c>
      <c r="L2886" s="25">
        <f t="shared" si="464"/>
        <v>0</v>
      </c>
      <c r="M2886" s="25" t="s">
        <v>4951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x14ac:dyDescent="0.25">
      <c r="A2887" s="25">
        <f t="shared" si="461"/>
        <v>2883</v>
      </c>
      <c r="B2887" s="25" t="s">
        <v>3691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934</v>
      </c>
      <c r="I2887" s="25" t="s">
        <v>4135</v>
      </c>
      <c r="J2887" s="25">
        <v>1</v>
      </c>
      <c r="K2887" s="25">
        <v>1</v>
      </c>
      <c r="L2887" s="25">
        <f t="shared" si="464"/>
        <v>0</v>
      </c>
      <c r="M2887" s="25" t="s">
        <v>3717</v>
      </c>
      <c r="N2887" s="34">
        <v>45924</v>
      </c>
      <c r="O2887" s="41">
        <v>8452.5</v>
      </c>
      <c r="P2887" s="25" t="s">
        <v>3690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x14ac:dyDescent="0.25">
      <c r="A2888" s="25">
        <f t="shared" si="461"/>
        <v>2884</v>
      </c>
      <c r="B2888" s="25" t="s">
        <v>3703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3704</v>
      </c>
      <c r="I2888" s="25" t="s">
        <v>4232</v>
      </c>
      <c r="J2888" s="25">
        <v>1</v>
      </c>
      <c r="K2888" s="25">
        <v>1</v>
      </c>
      <c r="L2888" s="25">
        <f t="shared" si="464"/>
        <v>0</v>
      </c>
      <c r="M2888" s="25" t="s">
        <v>4901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x14ac:dyDescent="0.25">
      <c r="A2889" s="25">
        <f t="shared" si="461"/>
        <v>2885</v>
      </c>
      <c r="B2889" s="25" t="s">
        <v>3703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3705</v>
      </c>
      <c r="I2889" s="25" t="s">
        <v>4233</v>
      </c>
      <c r="J2889" s="25">
        <v>1</v>
      </c>
      <c r="K2889" s="25">
        <v>1</v>
      </c>
      <c r="L2889" s="25">
        <f t="shared" si="464"/>
        <v>0</v>
      </c>
      <c r="M2889" s="25" t="s">
        <v>4904</v>
      </c>
      <c r="N2889" s="34">
        <v>45933</v>
      </c>
      <c r="O2889" s="41">
        <v>49186.25</v>
      </c>
      <c r="P2889" s="25" t="s">
        <v>30</v>
      </c>
      <c r="Q2889" s="25" t="s">
        <v>2077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x14ac:dyDescent="0.25">
      <c r="A2890" s="25">
        <f t="shared" si="461"/>
        <v>2886</v>
      </c>
      <c r="B2890" s="25" t="s">
        <v>3703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372</v>
      </c>
      <c r="I2890" s="25" t="s">
        <v>4137</v>
      </c>
      <c r="J2890" s="25">
        <v>1</v>
      </c>
      <c r="K2890" s="25">
        <v>1</v>
      </c>
      <c r="L2890" s="25">
        <f t="shared" si="464"/>
        <v>0</v>
      </c>
      <c r="M2890" s="25" t="s">
        <v>4904</v>
      </c>
      <c r="N2890" s="34">
        <v>45933</v>
      </c>
      <c r="O2890" s="41">
        <v>24277.5</v>
      </c>
      <c r="P2890" s="25" t="s">
        <v>30</v>
      </c>
      <c r="Q2890" s="25" t="s">
        <v>2077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x14ac:dyDescent="0.25">
      <c r="A2891" s="25">
        <f t="shared" si="461"/>
        <v>2887</v>
      </c>
      <c r="B2891" s="25" t="s">
        <v>3703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3706</v>
      </c>
      <c r="I2891" s="25" t="s">
        <v>4234</v>
      </c>
      <c r="J2891" s="25">
        <v>1</v>
      </c>
      <c r="K2891" s="25">
        <v>1</v>
      </c>
      <c r="L2891" s="25">
        <f t="shared" si="464"/>
        <v>0</v>
      </c>
      <c r="M2891" s="25" t="s">
        <v>4941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x14ac:dyDescent="0.25">
      <c r="A2892" s="25">
        <f t="shared" si="461"/>
        <v>2888</v>
      </c>
      <c r="B2892" s="25" t="s">
        <v>3703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3707</v>
      </c>
      <c r="I2892" s="25" t="s">
        <v>4235</v>
      </c>
      <c r="J2892" s="25">
        <v>1</v>
      </c>
      <c r="K2892" s="25">
        <v>1</v>
      </c>
      <c r="L2892" s="25">
        <f t="shared" si="464"/>
        <v>0</v>
      </c>
      <c r="M2892" s="25" t="s">
        <v>4948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x14ac:dyDescent="0.25">
      <c r="A2893" s="25">
        <f t="shared" si="461"/>
        <v>2889</v>
      </c>
      <c r="B2893" s="25" t="s">
        <v>3703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3708</v>
      </c>
      <c r="I2893" s="25" t="s">
        <v>4236</v>
      </c>
      <c r="J2893" s="25">
        <v>1</v>
      </c>
      <c r="K2893" s="25">
        <v>1</v>
      </c>
      <c r="L2893" s="25">
        <f t="shared" si="464"/>
        <v>0</v>
      </c>
      <c r="M2893" s="25" t="s">
        <v>4948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x14ac:dyDescent="0.25">
      <c r="A2894" s="25">
        <f t="shared" si="461"/>
        <v>2890</v>
      </c>
      <c r="B2894" s="25" t="s">
        <v>3703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3709</v>
      </c>
      <c r="I2894" s="25" t="s">
        <v>4237</v>
      </c>
      <c r="J2894" s="25">
        <v>1</v>
      </c>
      <c r="K2894" s="25">
        <v>1</v>
      </c>
      <c r="L2894" s="25">
        <f t="shared" si="464"/>
        <v>0</v>
      </c>
      <c r="M2894" s="25" t="s">
        <v>4948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x14ac:dyDescent="0.25">
      <c r="A2895" s="25">
        <f t="shared" si="461"/>
        <v>2891</v>
      </c>
      <c r="B2895" s="25" t="s">
        <v>3703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372</v>
      </c>
      <c r="I2895" s="25" t="s">
        <v>4137</v>
      </c>
      <c r="J2895" s="25">
        <v>1</v>
      </c>
      <c r="K2895" s="25">
        <v>1</v>
      </c>
      <c r="L2895" s="25">
        <f t="shared" si="464"/>
        <v>0</v>
      </c>
      <c r="M2895" s="25" t="s">
        <v>3730</v>
      </c>
      <c r="N2895" s="34">
        <v>45926</v>
      </c>
      <c r="O2895" s="41">
        <v>24277.25</v>
      </c>
      <c r="P2895" s="25" t="s">
        <v>30</v>
      </c>
      <c r="Q2895" s="25" t="s">
        <v>2077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x14ac:dyDescent="0.25">
      <c r="A2896" s="25">
        <f t="shared" si="461"/>
        <v>2892</v>
      </c>
      <c r="B2896" s="25" t="s">
        <v>3703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752</v>
      </c>
      <c r="I2896" s="25" t="s">
        <v>4141</v>
      </c>
      <c r="J2896" s="25">
        <v>1</v>
      </c>
      <c r="K2896" s="25">
        <v>1</v>
      </c>
      <c r="L2896" s="25">
        <f t="shared" si="464"/>
        <v>0</v>
      </c>
      <c r="M2896" s="25" t="s">
        <v>3730</v>
      </c>
      <c r="N2896" s="34">
        <v>45926</v>
      </c>
      <c r="O2896" s="41">
        <v>25901.75</v>
      </c>
      <c r="P2896" s="25" t="s">
        <v>30</v>
      </c>
      <c r="Q2896" s="25" t="s">
        <v>2077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x14ac:dyDescent="0.25">
      <c r="A2897" s="25">
        <f t="shared" si="461"/>
        <v>2893</v>
      </c>
      <c r="B2897" s="25" t="s">
        <v>3703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755</v>
      </c>
      <c r="I2897" s="25" t="s">
        <v>4142</v>
      </c>
      <c r="J2897" s="25">
        <v>1</v>
      </c>
      <c r="K2897" s="25">
        <v>1</v>
      </c>
      <c r="L2897" s="25">
        <f t="shared" si="464"/>
        <v>0</v>
      </c>
      <c r="M2897" s="25" t="s">
        <v>3730</v>
      </c>
      <c r="N2897" s="34">
        <v>45926</v>
      </c>
      <c r="O2897" s="41">
        <v>25901.75</v>
      </c>
      <c r="P2897" s="25" t="s">
        <v>30</v>
      </c>
      <c r="Q2897" s="25" t="s">
        <v>2077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x14ac:dyDescent="0.25">
      <c r="A2898" s="25">
        <f t="shared" si="461"/>
        <v>2894</v>
      </c>
      <c r="B2898" s="25" t="s">
        <v>3703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3710</v>
      </c>
      <c r="I2898" s="25" t="s">
        <v>4238</v>
      </c>
      <c r="J2898" s="25">
        <v>1</v>
      </c>
      <c r="K2898" s="25">
        <v>1</v>
      </c>
      <c r="L2898" s="25">
        <f t="shared" si="464"/>
        <v>0</v>
      </c>
      <c r="M2898" s="25" t="s">
        <v>4915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x14ac:dyDescent="0.25">
      <c r="A2899" s="25">
        <f t="shared" si="461"/>
        <v>2895</v>
      </c>
      <c r="B2899" s="25" t="s">
        <v>3703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3711</v>
      </c>
      <c r="I2899" s="25" t="s">
        <v>4239</v>
      </c>
      <c r="J2899" s="25">
        <v>1</v>
      </c>
      <c r="K2899" s="25">
        <v>1</v>
      </c>
      <c r="L2899" s="25">
        <f t="shared" si="464"/>
        <v>0</v>
      </c>
      <c r="M2899" s="25" t="s">
        <v>4915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x14ac:dyDescent="0.25">
      <c r="A2900" s="25">
        <f t="shared" si="461"/>
        <v>2896</v>
      </c>
      <c r="B2900" s="25" t="s">
        <v>3703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3712</v>
      </c>
      <c r="I2900" s="25" t="s">
        <v>4240</v>
      </c>
      <c r="J2900" s="25">
        <v>1</v>
      </c>
      <c r="K2900" s="25">
        <v>1</v>
      </c>
      <c r="L2900" s="25">
        <f t="shared" si="464"/>
        <v>0</v>
      </c>
      <c r="M2900" s="25" t="s">
        <v>4915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x14ac:dyDescent="0.25">
      <c r="A2901" s="25">
        <f t="shared" si="461"/>
        <v>2897</v>
      </c>
      <c r="B2901" s="25" t="s">
        <v>3703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3713</v>
      </c>
      <c r="I2901" s="25" t="s">
        <v>4241</v>
      </c>
      <c r="J2901" s="25">
        <v>1</v>
      </c>
      <c r="K2901" s="25">
        <v>1</v>
      </c>
      <c r="L2901" s="25">
        <f t="shared" si="464"/>
        <v>0</v>
      </c>
      <c r="M2901" s="25" t="s">
        <v>4915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x14ac:dyDescent="0.25">
      <c r="A2902" s="25">
        <f t="shared" si="461"/>
        <v>2898</v>
      </c>
      <c r="B2902" s="25" t="s">
        <v>3703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3714</v>
      </c>
      <c r="I2902" s="25" t="s">
        <v>4242</v>
      </c>
      <c r="J2902" s="25">
        <v>1</v>
      </c>
      <c r="K2902" s="25">
        <v>1</v>
      </c>
      <c r="L2902" s="25">
        <f t="shared" si="464"/>
        <v>0</v>
      </c>
      <c r="M2902" s="25" t="s">
        <v>4887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x14ac:dyDescent="0.25">
      <c r="A2903" s="25">
        <f t="shared" si="461"/>
        <v>2899</v>
      </c>
      <c r="B2903" s="25" t="s">
        <v>3703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3715</v>
      </c>
      <c r="I2903" s="25" t="s">
        <v>4243</v>
      </c>
      <c r="J2903" s="25">
        <v>1</v>
      </c>
      <c r="K2903" s="25">
        <v>1</v>
      </c>
      <c r="L2903" s="25">
        <f t="shared" si="464"/>
        <v>0</v>
      </c>
      <c r="M2903" s="25" t="s">
        <v>4887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x14ac:dyDescent="0.25">
      <c r="A2904" s="25">
        <f t="shared" si="461"/>
        <v>2900</v>
      </c>
      <c r="B2904" s="25" t="s">
        <v>3703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321</v>
      </c>
      <c r="I2904" s="25" t="s">
        <v>4146</v>
      </c>
      <c r="J2904" s="25">
        <v>1</v>
      </c>
      <c r="K2904" s="25">
        <v>1</v>
      </c>
      <c r="L2904" s="25">
        <f t="shared" si="464"/>
        <v>0</v>
      </c>
      <c r="M2904" s="25" t="s">
        <v>4904</v>
      </c>
      <c r="N2904" s="34">
        <v>45933</v>
      </c>
      <c r="O2904" s="41">
        <v>30504.5</v>
      </c>
      <c r="P2904" s="25" t="s">
        <v>30</v>
      </c>
      <c r="Q2904" s="25" t="s">
        <v>2077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x14ac:dyDescent="0.25">
      <c r="A2905" s="25">
        <f t="shared" si="461"/>
        <v>2901</v>
      </c>
      <c r="B2905" s="25" t="s">
        <v>3703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3592</v>
      </c>
      <c r="I2905" s="25" t="s">
        <v>4220</v>
      </c>
      <c r="J2905" s="25">
        <v>1</v>
      </c>
      <c r="K2905" s="25">
        <v>1</v>
      </c>
      <c r="L2905" s="25">
        <f t="shared" si="464"/>
        <v>0</v>
      </c>
      <c r="M2905" s="25" t="s">
        <v>4904</v>
      </c>
      <c r="N2905" s="34">
        <v>45933</v>
      </c>
      <c r="O2905" s="41">
        <v>30504.5</v>
      </c>
      <c r="P2905" s="25" t="s">
        <v>30</v>
      </c>
      <c r="Q2905" s="25" t="s">
        <v>2077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x14ac:dyDescent="0.25">
      <c r="A2906" s="25">
        <f t="shared" si="461"/>
        <v>2902</v>
      </c>
      <c r="B2906" s="25" t="s">
        <v>3716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2696</v>
      </c>
      <c r="I2906" s="25" t="s">
        <v>2697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2090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x14ac:dyDescent="0.25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3725</v>
      </c>
      <c r="I2907" s="25" t="s">
        <v>4244</v>
      </c>
      <c r="J2907" s="25">
        <v>1</v>
      </c>
      <c r="K2907" s="25">
        <v>1</v>
      </c>
      <c r="L2907" s="25">
        <f t="shared" si="464"/>
        <v>0</v>
      </c>
      <c r="M2907" s="25" t="s">
        <v>4957</v>
      </c>
      <c r="N2907" s="34">
        <v>45927</v>
      </c>
      <c r="O2907" s="41">
        <v>51502.5</v>
      </c>
      <c r="P2907" s="25" t="s">
        <v>3576</v>
      </c>
      <c r="Q2907" s="25">
        <v>58156233936</v>
      </c>
      <c r="R2907" s="25" t="s">
        <v>40</v>
      </c>
      <c r="S2907" s="3">
        <v>4</v>
      </c>
      <c r="T2907" s="42"/>
      <c r="U2907" s="25" t="s">
        <v>3603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x14ac:dyDescent="0.25">
      <c r="A2908" s="25">
        <f t="shared" si="461"/>
        <v>2904</v>
      </c>
      <c r="B2908" s="25" t="s">
        <v>4739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4574</v>
      </c>
      <c r="J2908" s="25">
        <v>2</v>
      </c>
      <c r="K2908" s="25">
        <v>2</v>
      </c>
      <c r="L2908" s="25">
        <f t="shared" si="464"/>
        <v>0</v>
      </c>
      <c r="M2908" s="25" t="s">
        <v>4943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x14ac:dyDescent="0.25">
      <c r="A2909" s="25">
        <f t="shared" si="461"/>
        <v>2905</v>
      </c>
      <c r="B2909" s="25" t="s">
        <v>3726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3727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4882</v>
      </c>
      <c r="N2909" s="34">
        <v>45927</v>
      </c>
      <c r="O2909" s="41">
        <v>49836.5</v>
      </c>
      <c r="P2909" s="25" t="s">
        <v>2054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x14ac:dyDescent="0.25">
      <c r="A2910" s="25">
        <f t="shared" si="461"/>
        <v>2906</v>
      </c>
      <c r="B2910" s="25" t="s">
        <v>3729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2392</v>
      </c>
      <c r="I2910" s="25" t="s">
        <v>4147</v>
      </c>
      <c r="J2910" s="25">
        <v>2</v>
      </c>
      <c r="K2910" s="25">
        <v>2</v>
      </c>
      <c r="L2910" s="25">
        <f t="shared" si="464"/>
        <v>0</v>
      </c>
      <c r="M2910" s="25" t="s">
        <v>4939</v>
      </c>
      <c r="N2910" s="34">
        <v>45934</v>
      </c>
      <c r="O2910" s="41">
        <v>16776</v>
      </c>
      <c r="P2910" s="25" t="s">
        <v>3728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x14ac:dyDescent="0.25">
      <c r="A2911" s="25">
        <f t="shared" si="461"/>
        <v>2907</v>
      </c>
      <c r="B2911" s="25" t="s">
        <v>3735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4245</v>
      </c>
      <c r="J2911" s="25">
        <v>1</v>
      </c>
      <c r="K2911" s="25">
        <v>1</v>
      </c>
      <c r="L2911" s="25">
        <f t="shared" si="464"/>
        <v>0</v>
      </c>
      <c r="M2911" s="25" t="s">
        <v>4952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x14ac:dyDescent="0.25">
      <c r="A2912" s="25">
        <f t="shared" si="461"/>
        <v>2908</v>
      </c>
      <c r="B2912" s="25" t="s">
        <v>3735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4246</v>
      </c>
      <c r="J2912" s="25">
        <v>1</v>
      </c>
      <c r="K2912" s="25">
        <v>1</v>
      </c>
      <c r="L2912" s="25">
        <f t="shared" si="464"/>
        <v>0</v>
      </c>
      <c r="M2912" s="25" t="s">
        <v>4944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x14ac:dyDescent="0.25">
      <c r="A2913" s="25">
        <f t="shared" si="461"/>
        <v>2909</v>
      </c>
      <c r="B2913" s="25" t="s">
        <v>3735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4247</v>
      </c>
      <c r="J2913" s="25">
        <v>2</v>
      </c>
      <c r="K2913" s="25">
        <v>2</v>
      </c>
      <c r="L2913" s="25">
        <f t="shared" si="464"/>
        <v>0</v>
      </c>
      <c r="M2913" s="25" t="s">
        <v>4954</v>
      </c>
      <c r="N2913" s="34">
        <v>45927</v>
      </c>
      <c r="O2913" s="41">
        <v>36828</v>
      </c>
      <c r="P2913" s="25" t="s">
        <v>2051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Pune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x14ac:dyDescent="0.25">
      <c r="A2914" s="25">
        <f t="shared" si="461"/>
        <v>2910</v>
      </c>
      <c r="B2914" s="25" t="s">
        <v>3735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4248</v>
      </c>
      <c r="J2914" s="25">
        <v>1</v>
      </c>
      <c r="K2914" s="25">
        <v>1</v>
      </c>
      <c r="L2914" s="25">
        <f t="shared" si="464"/>
        <v>0</v>
      </c>
      <c r="M2914" s="25" t="s">
        <v>4873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x14ac:dyDescent="0.25">
      <c r="A2915" s="25">
        <f t="shared" si="461"/>
        <v>2911</v>
      </c>
      <c r="B2915" s="25" t="s">
        <v>3735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4060</v>
      </c>
      <c r="J2915" s="25">
        <v>1</v>
      </c>
      <c r="K2915" s="25">
        <v>1</v>
      </c>
      <c r="L2915" s="25">
        <f t="shared" si="464"/>
        <v>0</v>
      </c>
      <c r="M2915" s="25" t="s">
        <v>4888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x14ac:dyDescent="0.25">
      <c r="A2916" s="25">
        <f t="shared" si="461"/>
        <v>2912</v>
      </c>
      <c r="B2916" s="25" t="s">
        <v>3735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4249</v>
      </c>
      <c r="J2916" s="25">
        <v>1</v>
      </c>
      <c r="K2916" s="25">
        <v>1</v>
      </c>
      <c r="L2916" s="25">
        <f t="shared" si="464"/>
        <v>0</v>
      </c>
      <c r="M2916" s="25" t="s">
        <v>4896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x14ac:dyDescent="0.25">
      <c r="A2917" s="25">
        <f t="shared" si="461"/>
        <v>2913</v>
      </c>
      <c r="B2917" s="25" t="s">
        <v>3735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4250</v>
      </c>
      <c r="J2917" s="25">
        <v>1</v>
      </c>
      <c r="K2917" s="25">
        <v>1</v>
      </c>
      <c r="L2917" s="25">
        <f t="shared" si="464"/>
        <v>0</v>
      </c>
      <c r="M2917" s="25" t="s">
        <v>4952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x14ac:dyDescent="0.25">
      <c r="A2918" s="25">
        <f t="shared" si="461"/>
        <v>2914</v>
      </c>
      <c r="B2918" s="25" t="s">
        <v>3735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4251</v>
      </c>
      <c r="J2918" s="25">
        <v>1</v>
      </c>
      <c r="K2918" s="25">
        <v>1</v>
      </c>
      <c r="L2918" s="25">
        <f t="shared" si="464"/>
        <v>0</v>
      </c>
      <c r="M2918" s="25" t="s">
        <v>4952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x14ac:dyDescent="0.25">
      <c r="A2919" s="25">
        <f t="shared" si="461"/>
        <v>2915</v>
      </c>
      <c r="B2919" s="25" t="s">
        <v>3735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4252</v>
      </c>
      <c r="J2919" s="25">
        <v>1</v>
      </c>
      <c r="K2919" s="25">
        <v>1</v>
      </c>
      <c r="L2919" s="25">
        <f t="shared" si="464"/>
        <v>0</v>
      </c>
      <c r="M2919" s="25" t="s">
        <v>4929</v>
      </c>
      <c r="N2919" s="34">
        <v>45929</v>
      </c>
      <c r="O2919" s="41">
        <v>4180</v>
      </c>
      <c r="P2919" s="25" t="s">
        <v>213</v>
      </c>
      <c r="Q2919" s="25" t="s">
        <v>2001</v>
      </c>
      <c r="R2919" s="25" t="s">
        <v>2001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x14ac:dyDescent="0.25">
      <c r="A2920" s="25">
        <f t="shared" si="461"/>
        <v>2916</v>
      </c>
      <c r="B2920" s="25" t="s">
        <v>3735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4253</v>
      </c>
      <c r="J2920" s="25">
        <v>1</v>
      </c>
      <c r="K2920" s="25">
        <v>1</v>
      </c>
      <c r="L2920" s="25">
        <f t="shared" si="464"/>
        <v>0</v>
      </c>
      <c r="M2920" s="25" t="s">
        <v>4936</v>
      </c>
      <c r="N2920" s="34">
        <v>45927</v>
      </c>
      <c r="O2920" s="41">
        <v>40157.4</v>
      </c>
      <c r="P2920" s="25" t="s">
        <v>191</v>
      </c>
      <c r="Q2920" s="25" t="s">
        <v>3732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x14ac:dyDescent="0.25">
      <c r="A2921" s="25">
        <f t="shared" si="461"/>
        <v>2917</v>
      </c>
      <c r="B2921" s="25" t="s">
        <v>3735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4254</v>
      </c>
      <c r="J2921" s="25">
        <v>1</v>
      </c>
      <c r="K2921" s="25">
        <v>1</v>
      </c>
      <c r="L2921" s="25">
        <f t="shared" si="464"/>
        <v>0</v>
      </c>
      <c r="M2921" s="25" t="s">
        <v>4874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x14ac:dyDescent="0.25">
      <c r="A2922" s="25">
        <f t="shared" si="461"/>
        <v>2918</v>
      </c>
      <c r="B2922" s="25" t="s">
        <v>3735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3959</v>
      </c>
      <c r="J2922" s="25">
        <v>2</v>
      </c>
      <c r="K2922" s="25">
        <v>2</v>
      </c>
      <c r="L2922" s="25">
        <f t="shared" si="464"/>
        <v>0</v>
      </c>
      <c r="M2922" s="25" t="s">
        <v>4936</v>
      </c>
      <c r="N2922" s="34">
        <v>45927</v>
      </c>
      <c r="O2922" s="41">
        <v>13912.8</v>
      </c>
      <c r="P2922" s="25" t="s">
        <v>191</v>
      </c>
      <c r="Q2922" s="25" t="s">
        <v>3732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x14ac:dyDescent="0.25">
      <c r="A2923" s="25">
        <f t="shared" si="461"/>
        <v>2919</v>
      </c>
      <c r="B2923" s="25" t="s">
        <v>3735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4255</v>
      </c>
      <c r="J2923" s="25">
        <v>1</v>
      </c>
      <c r="K2923" s="25">
        <v>1</v>
      </c>
      <c r="L2923" s="25">
        <f t="shared" si="464"/>
        <v>0</v>
      </c>
      <c r="M2923" s="25" t="s">
        <v>4937</v>
      </c>
      <c r="N2923" s="34">
        <v>45927</v>
      </c>
      <c r="O2923" s="41">
        <v>11067</v>
      </c>
      <c r="P2923" s="25" t="s">
        <v>191</v>
      </c>
      <c r="Q2923" s="25" t="s">
        <v>3732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x14ac:dyDescent="0.25">
      <c r="A2924" s="25">
        <f t="shared" si="461"/>
        <v>2920</v>
      </c>
      <c r="B2924" s="25" t="s">
        <v>3735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4256</v>
      </c>
      <c r="J2924" s="25">
        <v>1</v>
      </c>
      <c r="K2924" s="25">
        <v>1</v>
      </c>
      <c r="L2924" s="25">
        <f t="shared" si="464"/>
        <v>0</v>
      </c>
      <c r="M2924" s="25" t="s">
        <v>4928</v>
      </c>
      <c r="N2924" s="34">
        <v>45929</v>
      </c>
      <c r="O2924" s="41">
        <v>6175</v>
      </c>
      <c r="P2924" s="25" t="s">
        <v>213</v>
      </c>
      <c r="Q2924" s="25" t="s">
        <v>2001</v>
      </c>
      <c r="R2924" s="25" t="s">
        <v>2001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x14ac:dyDescent="0.25">
      <c r="A2925" s="25">
        <f t="shared" si="461"/>
        <v>2921</v>
      </c>
      <c r="B2925" s="25" t="s">
        <v>3735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4257</v>
      </c>
      <c r="J2925" s="25">
        <v>1</v>
      </c>
      <c r="K2925" s="25">
        <v>1</v>
      </c>
      <c r="L2925" s="25">
        <f t="shared" si="464"/>
        <v>0</v>
      </c>
      <c r="M2925" s="25" t="s">
        <v>4903</v>
      </c>
      <c r="N2925" s="34">
        <v>45929</v>
      </c>
      <c r="O2925" s="41">
        <v>20691</v>
      </c>
      <c r="P2925" s="25" t="s">
        <v>16</v>
      </c>
      <c r="Q2925" s="25" t="s">
        <v>2077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x14ac:dyDescent="0.25">
      <c r="A2926" s="25">
        <f t="shared" si="461"/>
        <v>2922</v>
      </c>
      <c r="B2926" s="25" t="s">
        <v>3735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4258</v>
      </c>
      <c r="J2926" s="25">
        <v>1</v>
      </c>
      <c r="K2926" s="25">
        <v>1</v>
      </c>
      <c r="L2926" s="25">
        <f t="shared" si="464"/>
        <v>0</v>
      </c>
      <c r="M2926" s="25" t="s">
        <v>4873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x14ac:dyDescent="0.25">
      <c r="A2927" s="25">
        <f t="shared" si="461"/>
        <v>2923</v>
      </c>
      <c r="B2927" s="25" t="s">
        <v>3735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4259</v>
      </c>
      <c r="J2927" s="25">
        <v>1</v>
      </c>
      <c r="K2927" s="25">
        <v>1</v>
      </c>
      <c r="L2927" s="25">
        <f t="shared" si="464"/>
        <v>0</v>
      </c>
      <c r="M2927" s="25" t="s">
        <v>4874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x14ac:dyDescent="0.25">
      <c r="A2928" s="25">
        <f t="shared" si="461"/>
        <v>2924</v>
      </c>
      <c r="B2928" s="25" t="s">
        <v>3735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4260</v>
      </c>
      <c r="J2928" s="25">
        <v>2</v>
      </c>
      <c r="K2928" s="25">
        <v>2</v>
      </c>
      <c r="L2928" s="25">
        <f t="shared" si="464"/>
        <v>0</v>
      </c>
      <c r="M2928" s="25" t="s">
        <v>4936</v>
      </c>
      <c r="N2928" s="34">
        <v>45927</v>
      </c>
      <c r="O2928" s="41">
        <v>13912.8</v>
      </c>
      <c r="P2928" s="25" t="s">
        <v>191</v>
      </c>
      <c r="Q2928" s="25" t="s">
        <v>3732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x14ac:dyDescent="0.25">
      <c r="A2929" s="25">
        <f t="shared" si="461"/>
        <v>2925</v>
      </c>
      <c r="B2929" s="25" t="s">
        <v>3735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4261</v>
      </c>
      <c r="J2929" s="25">
        <v>1</v>
      </c>
      <c r="K2929" s="25">
        <v>1</v>
      </c>
      <c r="L2929" s="25">
        <f t="shared" si="464"/>
        <v>0</v>
      </c>
      <c r="M2929" s="25" t="s">
        <v>4950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x14ac:dyDescent="0.25">
      <c r="A2930" s="25">
        <f t="shared" si="461"/>
        <v>2926</v>
      </c>
      <c r="B2930" s="25" t="s">
        <v>3735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4262</v>
      </c>
      <c r="J2930" s="25">
        <v>1</v>
      </c>
      <c r="K2930" s="25">
        <v>1</v>
      </c>
      <c r="L2930" s="25">
        <f t="shared" si="464"/>
        <v>0</v>
      </c>
      <c r="M2930" s="25" t="s">
        <v>4896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x14ac:dyDescent="0.25">
      <c r="A2931" s="25">
        <f t="shared" si="461"/>
        <v>2927</v>
      </c>
      <c r="B2931" s="25" t="s">
        <v>3735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4263</v>
      </c>
      <c r="J2931" s="25">
        <v>1</v>
      </c>
      <c r="K2931" s="25">
        <v>1</v>
      </c>
      <c r="L2931" s="25">
        <f t="shared" si="464"/>
        <v>0</v>
      </c>
      <c r="M2931" s="25" t="s">
        <v>4937</v>
      </c>
      <c r="N2931" s="34">
        <v>45927</v>
      </c>
      <c r="O2931" s="41">
        <v>11067</v>
      </c>
      <c r="P2931" s="25" t="s">
        <v>191</v>
      </c>
      <c r="Q2931" s="25" t="s">
        <v>3732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x14ac:dyDescent="0.25">
      <c r="A2932" s="25">
        <f t="shared" si="461"/>
        <v>2928</v>
      </c>
      <c r="B2932" s="25" t="s">
        <v>3735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4264</v>
      </c>
      <c r="J2932" s="25">
        <v>1</v>
      </c>
      <c r="K2932" s="25">
        <v>1</v>
      </c>
      <c r="L2932" s="25">
        <f t="shared" si="464"/>
        <v>0</v>
      </c>
      <c r="M2932" s="25" t="s">
        <v>4929</v>
      </c>
      <c r="N2932" s="34">
        <v>45929</v>
      </c>
      <c r="O2932" s="41">
        <v>4750</v>
      </c>
      <c r="P2932" s="25" t="s">
        <v>213</v>
      </c>
      <c r="Q2932" s="25" t="s">
        <v>2001</v>
      </c>
      <c r="R2932" s="25" t="s">
        <v>2001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x14ac:dyDescent="0.25">
      <c r="A2933" s="25">
        <f t="shared" si="461"/>
        <v>2929</v>
      </c>
      <c r="B2933" s="25" t="s">
        <v>3735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4092</v>
      </c>
      <c r="J2933" s="25">
        <v>1</v>
      </c>
      <c r="K2933" s="25">
        <v>1</v>
      </c>
      <c r="L2933" s="25">
        <f t="shared" si="464"/>
        <v>0</v>
      </c>
      <c r="M2933" s="25" t="s">
        <v>4921</v>
      </c>
      <c r="N2933" s="34">
        <v>45927</v>
      </c>
      <c r="O2933" s="41">
        <v>34526</v>
      </c>
      <c r="P2933" s="25" t="s">
        <v>3720</v>
      </c>
      <c r="Q2933" s="25" t="s">
        <v>3733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x14ac:dyDescent="0.25">
      <c r="A2934" s="25">
        <f t="shared" si="461"/>
        <v>2930</v>
      </c>
      <c r="B2934" s="25" t="s">
        <v>3735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4265</v>
      </c>
      <c r="J2934" s="25">
        <v>1</v>
      </c>
      <c r="K2934" s="25">
        <v>1</v>
      </c>
      <c r="L2934" s="25">
        <f t="shared" si="464"/>
        <v>0</v>
      </c>
      <c r="M2934" s="25" t="s">
        <v>4922</v>
      </c>
      <c r="N2934" s="34">
        <v>45929</v>
      </c>
      <c r="O2934" s="41">
        <v>29574</v>
      </c>
      <c r="P2934" s="25" t="s">
        <v>3721</v>
      </c>
      <c r="Q2934" s="25" t="s">
        <v>2077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x14ac:dyDescent="0.25">
      <c r="A2935" s="25">
        <f t="shared" si="461"/>
        <v>2931</v>
      </c>
      <c r="B2935" s="25" t="s">
        <v>3735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4266</v>
      </c>
      <c r="J2935" s="25">
        <v>1</v>
      </c>
      <c r="K2935" s="25">
        <v>1</v>
      </c>
      <c r="L2935" s="25">
        <f t="shared" si="464"/>
        <v>0</v>
      </c>
      <c r="M2935" s="25" t="s">
        <v>4937</v>
      </c>
      <c r="N2935" s="34">
        <v>45927</v>
      </c>
      <c r="O2935" s="41">
        <v>40157.4</v>
      </c>
      <c r="P2935" s="25" t="s">
        <v>191</v>
      </c>
      <c r="Q2935" s="25" t="s">
        <v>3732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x14ac:dyDescent="0.25">
      <c r="A2936" s="25">
        <f t="shared" ref="A2936:A2999" si="476">A2935+1</f>
        <v>2932</v>
      </c>
      <c r="B2936" s="25" t="s">
        <v>3735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4267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4873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x14ac:dyDescent="0.25">
      <c r="A2937" s="25">
        <f t="shared" si="476"/>
        <v>2933</v>
      </c>
      <c r="B2937" s="25" t="s">
        <v>3735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4268</v>
      </c>
      <c r="J2937" s="25">
        <v>1</v>
      </c>
      <c r="K2937" s="25">
        <v>1</v>
      </c>
      <c r="L2937" s="25">
        <f t="shared" si="479"/>
        <v>0</v>
      </c>
      <c r="M2937" s="25" t="s">
        <v>4950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x14ac:dyDescent="0.25">
      <c r="A2938" s="25">
        <f t="shared" si="476"/>
        <v>2934</v>
      </c>
      <c r="B2938" s="25" t="s">
        <v>3735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3963</v>
      </c>
      <c r="J2938" s="25">
        <v>1</v>
      </c>
      <c r="K2938" s="25">
        <v>1</v>
      </c>
      <c r="L2938" s="25">
        <f t="shared" si="479"/>
        <v>0</v>
      </c>
      <c r="M2938" s="25" t="s">
        <v>4952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x14ac:dyDescent="0.25">
      <c r="A2939" s="25">
        <f t="shared" si="476"/>
        <v>2935</v>
      </c>
      <c r="B2939" s="25" t="s">
        <v>3735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4269</v>
      </c>
      <c r="J2939" s="25">
        <v>1</v>
      </c>
      <c r="K2939" s="25">
        <v>1</v>
      </c>
      <c r="L2939" s="25">
        <f t="shared" si="479"/>
        <v>0</v>
      </c>
      <c r="M2939" s="25" t="s">
        <v>4903</v>
      </c>
      <c r="N2939" s="34">
        <v>45929</v>
      </c>
      <c r="O2939" s="41">
        <v>33003</v>
      </c>
      <c r="P2939" s="25" t="s">
        <v>16</v>
      </c>
      <c r="Q2939" s="25" t="s">
        <v>2077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x14ac:dyDescent="0.25">
      <c r="A2940" s="25">
        <f t="shared" si="476"/>
        <v>2936</v>
      </c>
      <c r="B2940" s="25" t="s">
        <v>3735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4270</v>
      </c>
      <c r="J2940" s="25">
        <v>1</v>
      </c>
      <c r="K2940" s="25">
        <v>1</v>
      </c>
      <c r="L2940" s="25">
        <f t="shared" si="479"/>
        <v>0</v>
      </c>
      <c r="M2940" s="25" t="s">
        <v>4922</v>
      </c>
      <c r="N2940" s="34">
        <v>45929</v>
      </c>
      <c r="O2940" s="41">
        <v>32364</v>
      </c>
      <c r="P2940" s="25" t="s">
        <v>3721</v>
      </c>
      <c r="Q2940" s="25" t="s">
        <v>2077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x14ac:dyDescent="0.25">
      <c r="A2941" s="25">
        <f t="shared" si="476"/>
        <v>2937</v>
      </c>
      <c r="B2941" s="25" t="s">
        <v>3735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4271</v>
      </c>
      <c r="J2941" s="25">
        <v>1</v>
      </c>
      <c r="K2941" s="25">
        <v>1</v>
      </c>
      <c r="L2941" s="25">
        <f t="shared" si="479"/>
        <v>0</v>
      </c>
      <c r="M2941" s="25" t="s">
        <v>4896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x14ac:dyDescent="0.25">
      <c r="A2942" s="25">
        <f t="shared" si="476"/>
        <v>2938</v>
      </c>
      <c r="B2942" s="25" t="s">
        <v>3735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4272</v>
      </c>
      <c r="J2942" s="25">
        <v>1</v>
      </c>
      <c r="K2942" s="25">
        <v>1</v>
      </c>
      <c r="L2942" s="25">
        <f t="shared" si="479"/>
        <v>0</v>
      </c>
      <c r="M2942" s="25" t="s">
        <v>4937</v>
      </c>
      <c r="N2942" s="34">
        <v>45927</v>
      </c>
      <c r="O2942" s="41">
        <v>40052</v>
      </c>
      <c r="P2942" s="25" t="s">
        <v>191</v>
      </c>
      <c r="Q2942" s="25" t="s">
        <v>3732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x14ac:dyDescent="0.25">
      <c r="A2943" s="25">
        <f t="shared" si="476"/>
        <v>2939</v>
      </c>
      <c r="B2943" s="25" t="s">
        <v>3735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4273</v>
      </c>
      <c r="J2943" s="25">
        <v>1</v>
      </c>
      <c r="K2943" s="25">
        <v>1</v>
      </c>
      <c r="L2943" s="25">
        <f t="shared" si="479"/>
        <v>0</v>
      </c>
      <c r="M2943" s="25" t="s">
        <v>4923</v>
      </c>
      <c r="N2943" s="34">
        <v>45929</v>
      </c>
      <c r="O2943" s="41">
        <v>11857.5</v>
      </c>
      <c r="P2943" s="25" t="s">
        <v>3721</v>
      </c>
      <c r="Q2943" s="25" t="s">
        <v>2077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x14ac:dyDescent="0.25">
      <c r="A2944" s="25">
        <f t="shared" si="476"/>
        <v>2940</v>
      </c>
      <c r="B2944" s="25" t="s">
        <v>3735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4274</v>
      </c>
      <c r="J2944" s="25">
        <v>1</v>
      </c>
      <c r="K2944" s="25">
        <v>1</v>
      </c>
      <c r="L2944" s="25">
        <f t="shared" si="479"/>
        <v>0</v>
      </c>
      <c r="M2944" s="25" t="s">
        <v>4873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x14ac:dyDescent="0.25">
      <c r="A2945" s="25">
        <f t="shared" si="476"/>
        <v>2941</v>
      </c>
      <c r="B2945" s="25" t="s">
        <v>3735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4275</v>
      </c>
      <c r="J2945" s="25">
        <v>1</v>
      </c>
      <c r="K2945" s="25">
        <v>1</v>
      </c>
      <c r="L2945" s="25">
        <f t="shared" si="479"/>
        <v>0</v>
      </c>
      <c r="M2945" s="25" t="s">
        <v>4903</v>
      </c>
      <c r="N2945" s="34">
        <v>45929</v>
      </c>
      <c r="O2945" s="41">
        <v>27616.5</v>
      </c>
      <c r="P2945" s="25" t="s">
        <v>16</v>
      </c>
      <c r="Q2945" s="25" t="s">
        <v>2077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x14ac:dyDescent="0.25">
      <c r="A2946" s="25">
        <f t="shared" si="476"/>
        <v>2942</v>
      </c>
      <c r="B2946" s="25" t="s">
        <v>3735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4276</v>
      </c>
      <c r="J2946" s="25">
        <v>1</v>
      </c>
      <c r="K2946" s="25">
        <v>1</v>
      </c>
      <c r="L2946" s="25">
        <f t="shared" si="479"/>
        <v>0</v>
      </c>
      <c r="M2946" s="25" t="s">
        <v>4874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x14ac:dyDescent="0.25">
      <c r="A2947" s="25">
        <f t="shared" si="476"/>
        <v>2943</v>
      </c>
      <c r="B2947" s="25" t="s">
        <v>3735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4277</v>
      </c>
      <c r="J2947" s="25">
        <v>1</v>
      </c>
      <c r="K2947" s="25">
        <v>1</v>
      </c>
      <c r="L2947" s="25">
        <f t="shared" si="479"/>
        <v>0</v>
      </c>
      <c r="M2947" s="25" t="s">
        <v>4928</v>
      </c>
      <c r="N2947" s="34">
        <v>45929</v>
      </c>
      <c r="O2947" s="41">
        <v>14630</v>
      </c>
      <c r="P2947" s="25" t="s">
        <v>213</v>
      </c>
      <c r="Q2947" s="25" t="s">
        <v>2001</v>
      </c>
      <c r="R2947" s="25" t="s">
        <v>2001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x14ac:dyDescent="0.25">
      <c r="A2948" s="25">
        <f t="shared" si="476"/>
        <v>2944</v>
      </c>
      <c r="B2948" s="25" t="s">
        <v>3735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4278</v>
      </c>
      <c r="J2948" s="25">
        <v>2</v>
      </c>
      <c r="K2948" s="25">
        <v>2</v>
      </c>
      <c r="L2948" s="25">
        <f t="shared" si="479"/>
        <v>0</v>
      </c>
      <c r="M2948" s="25" t="s">
        <v>4874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x14ac:dyDescent="0.25">
      <c r="A2949" s="25">
        <f t="shared" si="476"/>
        <v>2945</v>
      </c>
      <c r="B2949" s="25" t="s">
        <v>3735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4279</v>
      </c>
      <c r="J2949" s="25">
        <v>1</v>
      </c>
      <c r="K2949" s="25">
        <v>1</v>
      </c>
      <c r="L2949" s="25">
        <f t="shared" si="479"/>
        <v>0</v>
      </c>
      <c r="M2949" s="25" t="s">
        <v>4903</v>
      </c>
      <c r="N2949" s="34">
        <v>45929</v>
      </c>
      <c r="O2949" s="41">
        <v>29658.5</v>
      </c>
      <c r="P2949" s="25" t="s">
        <v>16</v>
      </c>
      <c r="Q2949" s="25" t="s">
        <v>2077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x14ac:dyDescent="0.25">
      <c r="A2950" s="25">
        <f t="shared" si="476"/>
        <v>2946</v>
      </c>
      <c r="B2950" s="25" t="s">
        <v>3735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4280</v>
      </c>
      <c r="J2950" s="25">
        <v>1</v>
      </c>
      <c r="K2950" s="25">
        <v>1</v>
      </c>
      <c r="L2950" s="25">
        <f t="shared" si="479"/>
        <v>0</v>
      </c>
      <c r="M2950" s="25" t="s">
        <v>4937</v>
      </c>
      <c r="N2950" s="34">
        <v>45927</v>
      </c>
      <c r="O2950" s="41">
        <v>40262.800000000003</v>
      </c>
      <c r="P2950" s="25" t="s">
        <v>191</v>
      </c>
      <c r="Q2950" s="25" t="s">
        <v>3732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x14ac:dyDescent="0.25">
      <c r="A2951" s="25">
        <f t="shared" si="476"/>
        <v>2947</v>
      </c>
      <c r="B2951" s="25" t="s">
        <v>3735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4281</v>
      </c>
      <c r="J2951" s="25">
        <v>1</v>
      </c>
      <c r="K2951" s="25">
        <v>1</v>
      </c>
      <c r="L2951" s="25">
        <f t="shared" si="479"/>
        <v>0</v>
      </c>
      <c r="M2951" s="25" t="s">
        <v>4896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x14ac:dyDescent="0.25">
      <c r="A2952" s="25">
        <f t="shared" si="476"/>
        <v>2948</v>
      </c>
      <c r="B2952" s="25" t="s">
        <v>3735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4282</v>
      </c>
      <c r="J2952" s="25">
        <v>1</v>
      </c>
      <c r="K2952" s="25">
        <v>1</v>
      </c>
      <c r="L2952" s="25">
        <f t="shared" si="479"/>
        <v>0</v>
      </c>
      <c r="M2952" s="25" t="s">
        <v>4950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x14ac:dyDescent="0.25">
      <c r="A2953" s="25">
        <f t="shared" si="476"/>
        <v>2949</v>
      </c>
      <c r="B2953" s="25" t="s">
        <v>3735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4283</v>
      </c>
      <c r="J2953" s="25">
        <v>1</v>
      </c>
      <c r="K2953" s="25">
        <v>1</v>
      </c>
      <c r="L2953" s="25">
        <f t="shared" si="479"/>
        <v>0</v>
      </c>
      <c r="M2953" s="25" t="s">
        <v>4903</v>
      </c>
      <c r="N2953" s="34">
        <v>45929</v>
      </c>
      <c r="O2953" s="41">
        <v>33858</v>
      </c>
      <c r="P2953" s="25" t="s">
        <v>16</v>
      </c>
      <c r="Q2953" s="25" t="s">
        <v>2077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x14ac:dyDescent="0.25">
      <c r="A2954" s="25">
        <f t="shared" si="476"/>
        <v>2950</v>
      </c>
      <c r="B2954" s="25" t="s">
        <v>3735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4284</v>
      </c>
      <c r="J2954" s="25">
        <v>1</v>
      </c>
      <c r="K2954" s="25">
        <v>1</v>
      </c>
      <c r="L2954" s="25">
        <f t="shared" si="479"/>
        <v>0</v>
      </c>
      <c r="M2954" s="25" t="s">
        <v>4873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x14ac:dyDescent="0.25">
      <c r="A2955" s="25">
        <f t="shared" si="476"/>
        <v>2951</v>
      </c>
      <c r="B2955" s="25" t="s">
        <v>3735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4285</v>
      </c>
      <c r="J2955" s="25">
        <v>1</v>
      </c>
      <c r="K2955" s="25">
        <v>1</v>
      </c>
      <c r="L2955" s="25">
        <f t="shared" si="479"/>
        <v>0</v>
      </c>
      <c r="M2955" s="25" t="s">
        <v>4873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x14ac:dyDescent="0.25">
      <c r="A2956" s="25">
        <f t="shared" si="476"/>
        <v>2952</v>
      </c>
      <c r="B2956" s="25" t="s">
        <v>3735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4286</v>
      </c>
      <c r="J2956" s="25">
        <v>1</v>
      </c>
      <c r="K2956" s="25">
        <v>1</v>
      </c>
      <c r="L2956" s="25">
        <f t="shared" si="479"/>
        <v>0</v>
      </c>
      <c r="M2956" s="25" t="s">
        <v>4952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x14ac:dyDescent="0.25">
      <c r="A2957" s="25">
        <f t="shared" si="476"/>
        <v>2953</v>
      </c>
      <c r="B2957" s="25" t="s">
        <v>3735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4287</v>
      </c>
      <c r="J2957" s="25">
        <v>1</v>
      </c>
      <c r="K2957" s="25">
        <v>1</v>
      </c>
      <c r="L2957" s="25">
        <f t="shared" si="479"/>
        <v>0</v>
      </c>
      <c r="M2957" s="25" t="s">
        <v>4922</v>
      </c>
      <c r="N2957" s="34">
        <v>45929</v>
      </c>
      <c r="O2957" s="41">
        <v>27900</v>
      </c>
      <c r="P2957" s="25" t="s">
        <v>3721</v>
      </c>
      <c r="Q2957" s="25" t="s">
        <v>2077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x14ac:dyDescent="0.25">
      <c r="A2958" s="25">
        <f t="shared" si="476"/>
        <v>2954</v>
      </c>
      <c r="B2958" s="25" t="s">
        <v>3735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4287</v>
      </c>
      <c r="J2958" s="25">
        <v>1</v>
      </c>
      <c r="K2958" s="25">
        <v>1</v>
      </c>
      <c r="L2958" s="25">
        <f t="shared" si="479"/>
        <v>0</v>
      </c>
      <c r="M2958" s="25" t="s">
        <v>4952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x14ac:dyDescent="0.25">
      <c r="A2959" s="25">
        <f t="shared" si="476"/>
        <v>2955</v>
      </c>
      <c r="B2959" s="25" t="s">
        <v>3735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4288</v>
      </c>
      <c r="J2959" s="25">
        <v>1</v>
      </c>
      <c r="K2959" s="25">
        <v>1</v>
      </c>
      <c r="L2959" s="25">
        <f t="shared" si="479"/>
        <v>0</v>
      </c>
      <c r="M2959" s="25" t="s">
        <v>4893</v>
      </c>
      <c r="N2959" s="34">
        <v>45927</v>
      </c>
      <c r="O2959" s="41">
        <v>10199</v>
      </c>
      <c r="P2959" s="25" t="s">
        <v>2496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x14ac:dyDescent="0.25">
      <c r="A2960" s="25">
        <f t="shared" si="476"/>
        <v>2956</v>
      </c>
      <c r="B2960" s="25" t="s">
        <v>3735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4289</v>
      </c>
      <c r="J2960" s="25">
        <v>1</v>
      </c>
      <c r="K2960" s="25">
        <v>1</v>
      </c>
      <c r="L2960" s="25">
        <f t="shared" si="479"/>
        <v>0</v>
      </c>
      <c r="M2960" s="25" t="s">
        <v>4922</v>
      </c>
      <c r="N2960" s="34">
        <v>45929</v>
      </c>
      <c r="O2960" s="41">
        <v>35042.400000000001</v>
      </c>
      <c r="P2960" s="25" t="s">
        <v>3721</v>
      </c>
      <c r="Q2960" s="25" t="s">
        <v>2077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x14ac:dyDescent="0.25">
      <c r="A2961" s="25">
        <f t="shared" si="476"/>
        <v>2957</v>
      </c>
      <c r="B2961" s="25" t="s">
        <v>3735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3973</v>
      </c>
      <c r="J2961" s="25">
        <v>1</v>
      </c>
      <c r="K2961" s="25">
        <v>1</v>
      </c>
      <c r="L2961" s="25">
        <f t="shared" si="479"/>
        <v>0</v>
      </c>
      <c r="M2961" s="25" t="s">
        <v>4896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x14ac:dyDescent="0.25">
      <c r="A2962" s="25">
        <f t="shared" si="476"/>
        <v>2958</v>
      </c>
      <c r="B2962" s="25" t="s">
        <v>3735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4290</v>
      </c>
      <c r="J2962" s="25">
        <v>1</v>
      </c>
      <c r="K2962" s="25">
        <v>1</v>
      </c>
      <c r="L2962" s="25">
        <f t="shared" si="479"/>
        <v>0</v>
      </c>
      <c r="M2962" s="25" t="s">
        <v>4874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x14ac:dyDescent="0.25">
      <c r="A2963" s="25">
        <f t="shared" si="476"/>
        <v>2959</v>
      </c>
      <c r="B2963" s="25" t="s">
        <v>3735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4291</v>
      </c>
      <c r="J2963" s="25">
        <v>1</v>
      </c>
      <c r="K2963" s="25">
        <v>1</v>
      </c>
      <c r="L2963" s="25">
        <f t="shared" si="479"/>
        <v>0</v>
      </c>
      <c r="M2963" s="25" t="s">
        <v>4874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x14ac:dyDescent="0.25">
      <c r="A2964" s="25">
        <f t="shared" si="476"/>
        <v>2960</v>
      </c>
      <c r="B2964" s="25" t="s">
        <v>3735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4292</v>
      </c>
      <c r="J2964" s="25">
        <v>1</v>
      </c>
      <c r="K2964" s="25">
        <v>1</v>
      </c>
      <c r="L2964" s="25">
        <f t="shared" si="479"/>
        <v>0</v>
      </c>
      <c r="M2964" s="25" t="s">
        <v>4903</v>
      </c>
      <c r="N2964" s="34">
        <v>45929</v>
      </c>
      <c r="O2964" s="41">
        <v>35910</v>
      </c>
      <c r="P2964" s="25" t="s">
        <v>16</v>
      </c>
      <c r="Q2964" s="25" t="s">
        <v>2077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x14ac:dyDescent="0.25">
      <c r="A2965" s="25">
        <f t="shared" si="476"/>
        <v>2961</v>
      </c>
      <c r="B2965" s="25" t="s">
        <v>3735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4293</v>
      </c>
      <c r="J2965" s="25">
        <v>1</v>
      </c>
      <c r="K2965" s="25">
        <v>1</v>
      </c>
      <c r="L2965" s="25">
        <f t="shared" si="479"/>
        <v>0</v>
      </c>
      <c r="M2965" s="25" t="s">
        <v>4896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x14ac:dyDescent="0.25">
      <c r="A2966" s="25">
        <f t="shared" si="476"/>
        <v>2962</v>
      </c>
      <c r="B2966" s="25" t="s">
        <v>3735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4294</v>
      </c>
      <c r="J2966" s="25">
        <v>1</v>
      </c>
      <c r="K2966" s="25">
        <v>1</v>
      </c>
      <c r="L2966" s="25">
        <f t="shared" si="479"/>
        <v>0</v>
      </c>
      <c r="M2966" s="25" t="s">
        <v>4891</v>
      </c>
      <c r="N2966" s="34">
        <v>45927</v>
      </c>
      <c r="O2966" s="41">
        <v>38192</v>
      </c>
      <c r="P2966" s="25" t="s">
        <v>3722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x14ac:dyDescent="0.25">
      <c r="A2967" s="25">
        <f t="shared" si="476"/>
        <v>2963</v>
      </c>
      <c r="B2967" s="25" t="s">
        <v>3735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4295</v>
      </c>
      <c r="J2967" s="25">
        <v>1</v>
      </c>
      <c r="K2967" s="25">
        <v>1</v>
      </c>
      <c r="L2967" s="25">
        <f t="shared" si="479"/>
        <v>0</v>
      </c>
      <c r="M2967" s="25" t="s">
        <v>4928</v>
      </c>
      <c r="N2967" s="34">
        <v>45929</v>
      </c>
      <c r="O2967" s="41">
        <v>14535</v>
      </c>
      <c r="P2967" s="25" t="s">
        <v>213</v>
      </c>
      <c r="Q2967" s="25" t="s">
        <v>2001</v>
      </c>
      <c r="R2967" s="25" t="s">
        <v>2001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x14ac:dyDescent="0.25">
      <c r="A2968" s="25">
        <f t="shared" si="476"/>
        <v>2964</v>
      </c>
      <c r="B2968" s="25" t="s">
        <v>3735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4296</v>
      </c>
      <c r="J2968" s="25">
        <v>1</v>
      </c>
      <c r="K2968" s="25">
        <v>1</v>
      </c>
      <c r="L2968" s="25">
        <f t="shared" si="479"/>
        <v>0</v>
      </c>
      <c r="M2968" s="25" t="s">
        <v>4873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x14ac:dyDescent="0.25">
      <c r="A2969" s="25">
        <f t="shared" si="476"/>
        <v>2965</v>
      </c>
      <c r="B2969" s="25" t="s">
        <v>3735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4297</v>
      </c>
      <c r="J2969" s="25">
        <v>1</v>
      </c>
      <c r="K2969" s="25">
        <v>1</v>
      </c>
      <c r="L2969" s="25">
        <f t="shared" si="479"/>
        <v>0</v>
      </c>
      <c r="M2969" s="25" t="s">
        <v>4936</v>
      </c>
      <c r="N2969" s="34">
        <v>45927</v>
      </c>
      <c r="O2969" s="41">
        <v>15072.2</v>
      </c>
      <c r="P2969" s="25" t="s">
        <v>191</v>
      </c>
      <c r="Q2969" s="25" t="s">
        <v>3732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x14ac:dyDescent="0.25">
      <c r="A2970" s="25">
        <f t="shared" si="476"/>
        <v>2966</v>
      </c>
      <c r="B2970" s="25" t="s">
        <v>3735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4298</v>
      </c>
      <c r="J2970" s="25">
        <v>1</v>
      </c>
      <c r="K2970" s="25">
        <v>1</v>
      </c>
      <c r="L2970" s="25">
        <f t="shared" si="479"/>
        <v>0</v>
      </c>
      <c r="M2970" s="25" t="s">
        <v>3738</v>
      </c>
      <c r="N2970" s="34">
        <v>45929</v>
      </c>
      <c r="O2970" s="41">
        <v>39124.800000000003</v>
      </c>
      <c r="P2970" s="25" t="s">
        <v>625</v>
      </c>
      <c r="Q2970" s="25" t="s">
        <v>2077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x14ac:dyDescent="0.25">
      <c r="A2971" s="25">
        <f t="shared" si="476"/>
        <v>2967</v>
      </c>
      <c r="B2971" s="25" t="s">
        <v>3735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4299</v>
      </c>
      <c r="J2971" s="25">
        <v>1</v>
      </c>
      <c r="K2971" s="25">
        <v>1</v>
      </c>
      <c r="L2971" s="25">
        <f t="shared" si="479"/>
        <v>0</v>
      </c>
      <c r="M2971" s="25" t="s">
        <v>4873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x14ac:dyDescent="0.25">
      <c r="A2972" s="25">
        <f t="shared" si="476"/>
        <v>2968</v>
      </c>
      <c r="B2972" s="25" t="s">
        <v>3735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4360</v>
      </c>
      <c r="J2972" s="25">
        <v>1</v>
      </c>
      <c r="K2972" s="25">
        <v>1</v>
      </c>
      <c r="L2972" s="25">
        <f t="shared" si="479"/>
        <v>0</v>
      </c>
      <c r="M2972" s="25" t="s">
        <v>4896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x14ac:dyDescent="0.25">
      <c r="A2973" s="25">
        <f t="shared" si="476"/>
        <v>2969</v>
      </c>
      <c r="B2973" s="25" t="s">
        <v>3735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4300</v>
      </c>
      <c r="J2973" s="25">
        <v>1</v>
      </c>
      <c r="K2973" s="25">
        <v>1</v>
      </c>
      <c r="L2973" s="25">
        <f t="shared" si="479"/>
        <v>0</v>
      </c>
      <c r="M2973" s="25" t="s">
        <v>4916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x14ac:dyDescent="0.25">
      <c r="A2974" s="25">
        <f t="shared" si="476"/>
        <v>2970</v>
      </c>
      <c r="B2974" s="25" t="s">
        <v>3735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4301</v>
      </c>
      <c r="J2974" s="25">
        <v>1</v>
      </c>
      <c r="K2974" s="25">
        <v>1</v>
      </c>
      <c r="L2974" s="25">
        <f t="shared" si="479"/>
        <v>0</v>
      </c>
      <c r="M2974" s="25" t="s">
        <v>4890</v>
      </c>
      <c r="N2974" s="34">
        <v>45929</v>
      </c>
      <c r="O2974" s="41">
        <v>15264</v>
      </c>
      <c r="P2974" s="25" t="s">
        <v>208</v>
      </c>
      <c r="Q2974" s="25" t="s">
        <v>2001</v>
      </c>
      <c r="R2974" s="25" t="s">
        <v>2001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x14ac:dyDescent="0.25">
      <c r="A2975" s="25">
        <f t="shared" si="476"/>
        <v>2971</v>
      </c>
      <c r="B2975" s="25" t="s">
        <v>3735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4302</v>
      </c>
      <c r="J2975" s="25">
        <v>1</v>
      </c>
      <c r="K2975" s="25">
        <v>1</v>
      </c>
      <c r="L2975" s="25">
        <f t="shared" si="479"/>
        <v>0</v>
      </c>
      <c r="M2975" s="25" t="s">
        <v>4946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x14ac:dyDescent="0.25">
      <c r="A2976" s="25">
        <f t="shared" si="476"/>
        <v>2972</v>
      </c>
      <c r="B2976" s="25" t="s">
        <v>3735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4303</v>
      </c>
      <c r="J2976" s="25">
        <v>3</v>
      </c>
      <c r="K2976" s="25">
        <v>3</v>
      </c>
      <c r="L2976" s="25">
        <f t="shared" si="479"/>
        <v>0</v>
      </c>
      <c r="M2976" s="25" t="s">
        <v>4874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x14ac:dyDescent="0.25">
      <c r="A2977" s="25">
        <f t="shared" si="476"/>
        <v>2973</v>
      </c>
      <c r="B2977" s="25" t="s">
        <v>3735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3754</v>
      </c>
      <c r="J2977" s="25">
        <v>1</v>
      </c>
      <c r="K2977" s="25">
        <v>1</v>
      </c>
      <c r="L2977" s="25">
        <f t="shared" si="479"/>
        <v>0</v>
      </c>
      <c r="M2977" s="25" t="s">
        <v>4873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x14ac:dyDescent="0.25">
      <c r="A2978" s="25">
        <f t="shared" si="476"/>
        <v>2974</v>
      </c>
      <c r="B2978" s="25" t="s">
        <v>3735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4304</v>
      </c>
      <c r="J2978" s="25">
        <v>3</v>
      </c>
      <c r="K2978" s="25">
        <v>3</v>
      </c>
      <c r="L2978" s="25">
        <f t="shared" si="479"/>
        <v>0</v>
      </c>
      <c r="M2978" s="25" t="s">
        <v>4920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x14ac:dyDescent="0.25">
      <c r="A2979" s="25">
        <f t="shared" si="476"/>
        <v>2975</v>
      </c>
      <c r="B2979" s="25" t="s">
        <v>3735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4074</v>
      </c>
      <c r="J2979" s="25">
        <v>1</v>
      </c>
      <c r="K2979" s="25">
        <v>1</v>
      </c>
      <c r="L2979" s="25">
        <f t="shared" si="479"/>
        <v>0</v>
      </c>
      <c r="M2979" s="25" t="s">
        <v>4873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x14ac:dyDescent="0.25">
      <c r="A2980" s="25">
        <f t="shared" si="476"/>
        <v>2976</v>
      </c>
      <c r="B2980" s="25" t="s">
        <v>3735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4305</v>
      </c>
      <c r="J2980" s="25">
        <v>3</v>
      </c>
      <c r="K2980" s="25">
        <v>3</v>
      </c>
      <c r="L2980" s="25">
        <f t="shared" si="479"/>
        <v>0</v>
      </c>
      <c r="M2980" s="25" t="s">
        <v>4896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x14ac:dyDescent="0.25">
      <c r="A2981" s="25">
        <f t="shared" si="476"/>
        <v>2977</v>
      </c>
      <c r="B2981" s="25" t="s">
        <v>3735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4306</v>
      </c>
      <c r="J2981" s="25">
        <v>1</v>
      </c>
      <c r="K2981" s="25">
        <v>1</v>
      </c>
      <c r="L2981" s="25">
        <f t="shared" si="479"/>
        <v>0</v>
      </c>
      <c r="M2981" s="25" t="s">
        <v>4903</v>
      </c>
      <c r="N2981" s="34">
        <v>45929</v>
      </c>
      <c r="O2981" s="41">
        <v>37192.5</v>
      </c>
      <c r="P2981" s="25" t="s">
        <v>16</v>
      </c>
      <c r="Q2981" s="25" t="s">
        <v>2077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x14ac:dyDescent="0.25">
      <c r="A2982" s="25">
        <f t="shared" si="476"/>
        <v>2978</v>
      </c>
      <c r="B2982" s="25" t="s">
        <v>3735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4307</v>
      </c>
      <c r="J2982" s="25">
        <v>1</v>
      </c>
      <c r="K2982" s="25">
        <v>1</v>
      </c>
      <c r="L2982" s="25">
        <f t="shared" si="479"/>
        <v>0</v>
      </c>
      <c r="M2982" s="25" t="s">
        <v>4872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x14ac:dyDescent="0.25">
      <c r="A2983" s="25">
        <f t="shared" si="476"/>
        <v>2979</v>
      </c>
      <c r="B2983" s="25" t="s">
        <v>3735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4308</v>
      </c>
      <c r="J2983" s="25">
        <v>1</v>
      </c>
      <c r="K2983" s="25">
        <v>1</v>
      </c>
      <c r="L2983" s="25">
        <f t="shared" si="479"/>
        <v>0</v>
      </c>
      <c r="M2983" s="25" t="s">
        <v>4903</v>
      </c>
      <c r="N2983" s="34">
        <v>45929</v>
      </c>
      <c r="O2983" s="41">
        <v>31635</v>
      </c>
      <c r="P2983" s="25" t="s">
        <v>16</v>
      </c>
      <c r="Q2983" s="25" t="s">
        <v>2077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x14ac:dyDescent="0.25">
      <c r="A2984" s="25">
        <f t="shared" si="476"/>
        <v>2980</v>
      </c>
      <c r="B2984" s="25" t="s">
        <v>3735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4309</v>
      </c>
      <c r="J2984" s="25">
        <v>1</v>
      </c>
      <c r="K2984" s="25">
        <v>1</v>
      </c>
      <c r="L2984" s="25">
        <f t="shared" si="479"/>
        <v>0</v>
      </c>
      <c r="M2984" s="25" t="s">
        <v>4903</v>
      </c>
      <c r="N2984" s="34">
        <v>45929</v>
      </c>
      <c r="O2984" s="41">
        <v>50103</v>
      </c>
      <c r="P2984" s="25" t="s">
        <v>16</v>
      </c>
      <c r="Q2984" s="25" t="s">
        <v>2077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x14ac:dyDescent="0.25">
      <c r="A2985" s="25">
        <f t="shared" si="476"/>
        <v>2981</v>
      </c>
      <c r="B2985" s="25" t="s">
        <v>3735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4310</v>
      </c>
      <c r="J2985" s="25">
        <v>1</v>
      </c>
      <c r="K2985" s="25">
        <v>1</v>
      </c>
      <c r="L2985" s="25">
        <f t="shared" si="479"/>
        <v>0</v>
      </c>
      <c r="M2985" s="25" t="s">
        <v>4874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x14ac:dyDescent="0.25">
      <c r="A2986" s="25">
        <f t="shared" si="476"/>
        <v>2982</v>
      </c>
      <c r="B2986" s="25" t="s">
        <v>3735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4104</v>
      </c>
      <c r="J2986" s="25">
        <v>1</v>
      </c>
      <c r="K2986" s="25">
        <v>1</v>
      </c>
      <c r="L2986" s="25">
        <f t="shared" si="479"/>
        <v>0</v>
      </c>
      <c r="M2986" s="25" t="s">
        <v>4873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x14ac:dyDescent="0.25">
      <c r="A2987" s="25">
        <f t="shared" si="476"/>
        <v>2983</v>
      </c>
      <c r="B2987" s="25" t="s">
        <v>3735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4311</v>
      </c>
      <c r="J2987" s="25">
        <v>1</v>
      </c>
      <c r="K2987" s="25">
        <v>1</v>
      </c>
      <c r="L2987" s="25">
        <f t="shared" si="479"/>
        <v>0</v>
      </c>
      <c r="M2987" s="25" t="s">
        <v>4928</v>
      </c>
      <c r="N2987" s="34">
        <v>45929</v>
      </c>
      <c r="O2987" s="41">
        <v>13965</v>
      </c>
      <c r="P2987" s="25" t="s">
        <v>213</v>
      </c>
      <c r="Q2987" s="25" t="s">
        <v>2001</v>
      </c>
      <c r="R2987" s="25" t="s">
        <v>2001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x14ac:dyDescent="0.25">
      <c r="A2988" s="25">
        <f t="shared" si="476"/>
        <v>2984</v>
      </c>
      <c r="B2988" s="25" t="s">
        <v>3735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3963</v>
      </c>
      <c r="J2988" s="25">
        <v>1</v>
      </c>
      <c r="K2988" s="25">
        <v>1</v>
      </c>
      <c r="L2988" s="25">
        <f t="shared" si="479"/>
        <v>0</v>
      </c>
      <c r="M2988" s="25" t="s">
        <v>4872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x14ac:dyDescent="0.25">
      <c r="A2989" s="25">
        <f t="shared" si="476"/>
        <v>2985</v>
      </c>
      <c r="B2989" s="25" t="s">
        <v>3735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4312</v>
      </c>
      <c r="J2989" s="25">
        <v>1</v>
      </c>
      <c r="K2989" s="25">
        <v>1</v>
      </c>
      <c r="L2989" s="25">
        <f t="shared" si="479"/>
        <v>0</v>
      </c>
      <c r="M2989" s="25" t="s">
        <v>4872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x14ac:dyDescent="0.25">
      <c r="A2990" s="25">
        <f t="shared" si="476"/>
        <v>2986</v>
      </c>
      <c r="B2990" s="25" t="s">
        <v>3735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4313</v>
      </c>
      <c r="J2990" s="25">
        <v>1</v>
      </c>
      <c r="K2990" s="25">
        <v>1</v>
      </c>
      <c r="L2990" s="25">
        <f t="shared" si="479"/>
        <v>0</v>
      </c>
      <c r="M2990" s="25" t="s">
        <v>4896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x14ac:dyDescent="0.25">
      <c r="A2991" s="25">
        <f t="shared" si="476"/>
        <v>2987</v>
      </c>
      <c r="B2991" s="25" t="s">
        <v>3735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4314</v>
      </c>
      <c r="J2991" s="25">
        <v>1</v>
      </c>
      <c r="K2991" s="25">
        <v>1</v>
      </c>
      <c r="L2991" s="25">
        <f t="shared" si="479"/>
        <v>0</v>
      </c>
      <c r="M2991" s="25" t="s">
        <v>4873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x14ac:dyDescent="0.25">
      <c r="A2992" s="25">
        <f t="shared" si="476"/>
        <v>2988</v>
      </c>
      <c r="B2992" s="25" t="s">
        <v>3735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4315</v>
      </c>
      <c r="J2992" s="25">
        <v>1</v>
      </c>
      <c r="K2992" s="25">
        <v>1</v>
      </c>
      <c r="L2992" s="25">
        <f t="shared" si="479"/>
        <v>0</v>
      </c>
      <c r="M2992" s="25" t="s">
        <v>3737</v>
      </c>
      <c r="N2992" s="34">
        <v>45929</v>
      </c>
      <c r="O2992" s="41">
        <v>35045.5</v>
      </c>
      <c r="P2992" s="25" t="s">
        <v>3736</v>
      </c>
      <c r="Q2992" s="25" t="s">
        <v>2077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x14ac:dyDescent="0.25">
      <c r="A2993" s="25">
        <f t="shared" si="476"/>
        <v>2989</v>
      </c>
      <c r="B2993" s="25" t="s">
        <v>3735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4316</v>
      </c>
      <c r="J2993" s="25">
        <v>1</v>
      </c>
      <c r="K2993" s="25">
        <v>1</v>
      </c>
      <c r="L2993" s="25">
        <f t="shared" si="479"/>
        <v>0</v>
      </c>
      <c r="M2993" s="25" t="s">
        <v>4873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x14ac:dyDescent="0.25">
      <c r="A2994" s="25">
        <f t="shared" si="476"/>
        <v>2990</v>
      </c>
      <c r="B2994" s="25" t="s">
        <v>3735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3989</v>
      </c>
      <c r="J2994" s="25">
        <v>1</v>
      </c>
      <c r="K2994" s="25">
        <v>1</v>
      </c>
      <c r="L2994" s="25">
        <f t="shared" si="479"/>
        <v>0</v>
      </c>
      <c r="M2994" s="25" t="s">
        <v>4950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x14ac:dyDescent="0.25">
      <c r="A2995" s="25">
        <f t="shared" si="476"/>
        <v>2991</v>
      </c>
      <c r="B2995" s="25" t="s">
        <v>3735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4317</v>
      </c>
      <c r="J2995" s="25">
        <v>1</v>
      </c>
      <c r="K2995" s="25">
        <v>1</v>
      </c>
      <c r="L2995" s="25">
        <f t="shared" si="479"/>
        <v>0</v>
      </c>
      <c r="M2995" s="25" t="s">
        <v>4896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x14ac:dyDescent="0.25">
      <c r="A2996" s="25">
        <f t="shared" si="476"/>
        <v>2992</v>
      </c>
      <c r="B2996" s="25" t="s">
        <v>3735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4318</v>
      </c>
      <c r="J2996" s="25">
        <v>1</v>
      </c>
      <c r="K2996" s="25">
        <v>1</v>
      </c>
      <c r="L2996" s="25">
        <f t="shared" si="479"/>
        <v>0</v>
      </c>
      <c r="M2996" s="25" t="s">
        <v>4873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x14ac:dyDescent="0.25">
      <c r="A2997" s="25">
        <f t="shared" si="476"/>
        <v>2993</v>
      </c>
      <c r="B2997" s="25" t="s">
        <v>3735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3818</v>
      </c>
      <c r="J2997" s="25">
        <v>3</v>
      </c>
      <c r="K2997" s="25">
        <v>3</v>
      </c>
      <c r="L2997" s="25">
        <f t="shared" si="479"/>
        <v>0</v>
      </c>
      <c r="M2997" s="25" t="s">
        <v>4896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x14ac:dyDescent="0.25">
      <c r="A2998" s="25">
        <f t="shared" si="476"/>
        <v>2994</v>
      </c>
      <c r="B2998" s="25" t="s">
        <v>3735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4319</v>
      </c>
      <c r="J2998" s="25">
        <v>2</v>
      </c>
      <c r="K2998" s="25">
        <v>2</v>
      </c>
      <c r="L2998" s="25">
        <f t="shared" si="479"/>
        <v>0</v>
      </c>
      <c r="M2998" s="25" t="s">
        <v>4896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x14ac:dyDescent="0.25">
      <c r="A2999" s="25">
        <f t="shared" si="476"/>
        <v>2995</v>
      </c>
      <c r="B2999" s="25" t="s">
        <v>3735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4320</v>
      </c>
      <c r="J2999" s="25">
        <v>1</v>
      </c>
      <c r="K2999" s="25">
        <v>1</v>
      </c>
      <c r="L2999" s="25">
        <f t="shared" si="479"/>
        <v>0</v>
      </c>
      <c r="M2999" s="25" t="s">
        <v>4952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x14ac:dyDescent="0.25">
      <c r="A3000" s="25">
        <f t="shared" ref="A3000:A3053" si="489">A2999+1</f>
        <v>2996</v>
      </c>
      <c r="B3000" s="25" t="s">
        <v>3735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4321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3738</v>
      </c>
      <c r="N3000" s="34">
        <v>45929</v>
      </c>
      <c r="O3000" s="41">
        <v>19281.599999999999</v>
      </c>
      <c r="P3000" s="25" t="s">
        <v>625</v>
      </c>
      <c r="Q3000" s="25" t="s">
        <v>2077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x14ac:dyDescent="0.25">
      <c r="A3001" s="25">
        <f t="shared" si="489"/>
        <v>2997</v>
      </c>
      <c r="B3001" s="25" t="s">
        <v>3735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4322</v>
      </c>
      <c r="J3001" s="25">
        <v>1</v>
      </c>
      <c r="K3001" s="25">
        <v>1</v>
      </c>
      <c r="L3001" s="25">
        <f t="shared" si="492"/>
        <v>0</v>
      </c>
      <c r="M3001" s="25" t="s">
        <v>4952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x14ac:dyDescent="0.25">
      <c r="A3002" s="25">
        <f t="shared" si="489"/>
        <v>2998</v>
      </c>
      <c r="B3002" s="25" t="s">
        <v>3735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4323</v>
      </c>
      <c r="J3002" s="25">
        <v>1</v>
      </c>
      <c r="K3002" s="25">
        <v>1</v>
      </c>
      <c r="L3002" s="25">
        <f t="shared" si="492"/>
        <v>0</v>
      </c>
      <c r="M3002" s="25" t="s">
        <v>4952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x14ac:dyDescent="0.25">
      <c r="A3003" s="25">
        <f t="shared" si="489"/>
        <v>2999</v>
      </c>
      <c r="B3003" s="25" t="s">
        <v>3735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4324</v>
      </c>
      <c r="J3003" s="25">
        <v>1</v>
      </c>
      <c r="K3003" s="25">
        <v>1</v>
      </c>
      <c r="L3003" s="25">
        <f t="shared" si="492"/>
        <v>0</v>
      </c>
      <c r="M3003" s="25" t="s">
        <v>4879</v>
      </c>
      <c r="N3003" s="34">
        <v>45927</v>
      </c>
      <c r="O3003" s="41">
        <v>12250</v>
      </c>
      <c r="P3003" s="25" t="s">
        <v>2052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x14ac:dyDescent="0.25">
      <c r="A3004" s="25">
        <f t="shared" si="489"/>
        <v>3000</v>
      </c>
      <c r="B3004" s="25" t="s">
        <v>3735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3762</v>
      </c>
      <c r="J3004" s="25">
        <v>2</v>
      </c>
      <c r="K3004" s="25">
        <v>2</v>
      </c>
      <c r="L3004" s="25">
        <f t="shared" si="492"/>
        <v>0</v>
      </c>
      <c r="M3004" s="25" t="s">
        <v>4919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x14ac:dyDescent="0.25">
      <c r="A3005" s="25">
        <f t="shared" si="489"/>
        <v>3001</v>
      </c>
      <c r="B3005" s="25" t="s">
        <v>3735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3826</v>
      </c>
      <c r="J3005" s="25">
        <v>2</v>
      </c>
      <c r="K3005" s="25">
        <v>2</v>
      </c>
      <c r="L3005" s="25">
        <f t="shared" si="492"/>
        <v>0</v>
      </c>
      <c r="M3005" s="25" t="s">
        <v>4880</v>
      </c>
      <c r="N3005" s="34">
        <v>45927</v>
      </c>
      <c r="O3005" s="41">
        <v>49693</v>
      </c>
      <c r="P3005" s="25" t="s">
        <v>2052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x14ac:dyDescent="0.25">
      <c r="A3006" s="25">
        <f t="shared" si="489"/>
        <v>3002</v>
      </c>
      <c r="B3006" s="25" t="s">
        <v>3735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4325</v>
      </c>
      <c r="J3006" s="25">
        <v>1</v>
      </c>
      <c r="K3006" s="25">
        <v>1</v>
      </c>
      <c r="L3006" s="25">
        <f t="shared" si="492"/>
        <v>0</v>
      </c>
      <c r="M3006" s="25" t="s">
        <v>4888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x14ac:dyDescent="0.25">
      <c r="A3007" s="25">
        <f t="shared" si="489"/>
        <v>3003</v>
      </c>
      <c r="B3007" s="25" t="s">
        <v>3735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4326</v>
      </c>
      <c r="J3007" s="25">
        <v>1</v>
      </c>
      <c r="K3007" s="25">
        <v>1</v>
      </c>
      <c r="L3007" s="25">
        <f t="shared" si="492"/>
        <v>0</v>
      </c>
      <c r="M3007" s="25" t="s">
        <v>4912</v>
      </c>
      <c r="N3007" s="34">
        <v>45936</v>
      </c>
      <c r="O3007" s="41">
        <v>4557</v>
      </c>
      <c r="P3007" s="25" t="s">
        <v>2519</v>
      </c>
      <c r="Q3007" s="25" t="s">
        <v>4762</v>
      </c>
      <c r="R3007" s="25"/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 t="str">
        <f>IF(OR(R3007 = "PRIYANKA MADAM", R3007 = "DEEPAK", R3007 = "PORTER"),N3007,"")</f>
        <v/>
      </c>
      <c r="Y3007" s="25" t="str">
        <f t="shared" ref="Y3007:Y3038" si="493">IF(X3007="", "", X3007-N3007)</f>
        <v/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/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x14ac:dyDescent="0.25">
      <c r="A3008" s="25">
        <f t="shared" si="489"/>
        <v>3004</v>
      </c>
      <c r="B3008" s="25" t="s">
        <v>3735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4327</v>
      </c>
      <c r="J3008" s="25">
        <v>1</v>
      </c>
      <c r="K3008" s="25">
        <v>1</v>
      </c>
      <c r="L3008" s="25">
        <f t="shared" si="492"/>
        <v>0</v>
      </c>
      <c r="M3008" s="25" t="s">
        <v>4896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x14ac:dyDescent="0.25">
      <c r="A3009" s="25">
        <f t="shared" si="489"/>
        <v>3005</v>
      </c>
      <c r="B3009" s="25" t="s">
        <v>3735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4328</v>
      </c>
      <c r="J3009" s="25">
        <v>1</v>
      </c>
      <c r="K3009" s="25">
        <v>1</v>
      </c>
      <c r="L3009" s="25">
        <f t="shared" si="492"/>
        <v>0</v>
      </c>
      <c r="M3009" s="25" t="s">
        <v>4874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x14ac:dyDescent="0.25">
      <c r="A3010" s="25">
        <f t="shared" si="489"/>
        <v>3006</v>
      </c>
      <c r="B3010" s="25" t="s">
        <v>3735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4329</v>
      </c>
      <c r="J3010" s="25">
        <v>1</v>
      </c>
      <c r="K3010" s="25">
        <v>1</v>
      </c>
      <c r="L3010" s="25">
        <f t="shared" si="492"/>
        <v>0</v>
      </c>
      <c r="M3010" s="25" t="s">
        <v>4929</v>
      </c>
      <c r="N3010" s="34">
        <v>45929</v>
      </c>
      <c r="O3010" s="41">
        <v>7885</v>
      </c>
      <c r="P3010" s="25" t="s">
        <v>213</v>
      </c>
      <c r="Q3010" s="25" t="s">
        <v>2001</v>
      </c>
      <c r="R3010" s="25" t="s">
        <v>2001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x14ac:dyDescent="0.25">
      <c r="A3011" s="25">
        <f t="shared" si="489"/>
        <v>3007</v>
      </c>
      <c r="B3011" s="25" t="s">
        <v>3735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4330</v>
      </c>
      <c r="J3011" s="25">
        <v>1</v>
      </c>
      <c r="K3011" s="25">
        <v>1</v>
      </c>
      <c r="L3011" s="25">
        <f t="shared" si="492"/>
        <v>0</v>
      </c>
      <c r="M3011" s="25" t="s">
        <v>4874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x14ac:dyDescent="0.25">
      <c r="A3012" s="25">
        <f t="shared" si="489"/>
        <v>3008</v>
      </c>
      <c r="B3012" s="25" t="s">
        <v>3735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4331</v>
      </c>
      <c r="J3012" s="25">
        <v>1</v>
      </c>
      <c r="K3012" s="25">
        <v>1</v>
      </c>
      <c r="L3012" s="25">
        <f t="shared" si="492"/>
        <v>0</v>
      </c>
      <c r="M3012" s="25" t="s">
        <v>4950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x14ac:dyDescent="0.25">
      <c r="A3013" s="25">
        <f t="shared" si="489"/>
        <v>3009</v>
      </c>
      <c r="B3013" s="25" t="s">
        <v>3735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4332</v>
      </c>
      <c r="J3013" s="25">
        <v>1</v>
      </c>
      <c r="K3013" s="25">
        <v>1</v>
      </c>
      <c r="L3013" s="25">
        <f t="shared" si="492"/>
        <v>0</v>
      </c>
      <c r="M3013" s="25" t="s">
        <v>4873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x14ac:dyDescent="0.25">
      <c r="A3014" s="25">
        <f t="shared" si="489"/>
        <v>3010</v>
      </c>
      <c r="B3014" s="25" t="s">
        <v>3735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4333</v>
      </c>
      <c r="J3014" s="25">
        <v>1</v>
      </c>
      <c r="K3014" s="25">
        <v>1</v>
      </c>
      <c r="L3014" s="25">
        <f t="shared" si="492"/>
        <v>0</v>
      </c>
      <c r="M3014" s="25" t="s">
        <v>4873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x14ac:dyDescent="0.25">
      <c r="A3015" s="25">
        <f t="shared" si="489"/>
        <v>3011</v>
      </c>
      <c r="B3015" s="25" t="s">
        <v>3735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4334</v>
      </c>
      <c r="J3015" s="25">
        <v>1</v>
      </c>
      <c r="K3015" s="25">
        <v>1</v>
      </c>
      <c r="L3015" s="25">
        <f t="shared" si="492"/>
        <v>0</v>
      </c>
      <c r="M3015" s="25" t="s">
        <v>4916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x14ac:dyDescent="0.25">
      <c r="A3016" s="25">
        <f t="shared" si="489"/>
        <v>3012</v>
      </c>
      <c r="B3016" s="25" t="s">
        <v>3735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4335</v>
      </c>
      <c r="J3016" s="25">
        <v>1</v>
      </c>
      <c r="K3016" s="25">
        <v>1</v>
      </c>
      <c r="L3016" s="25">
        <f t="shared" si="492"/>
        <v>0</v>
      </c>
      <c r="M3016" s="25" t="s">
        <v>4929</v>
      </c>
      <c r="N3016" s="34">
        <v>45929</v>
      </c>
      <c r="O3016" s="41">
        <v>8930</v>
      </c>
      <c r="P3016" s="25" t="s">
        <v>213</v>
      </c>
      <c r="Q3016" s="25" t="s">
        <v>2001</v>
      </c>
      <c r="R3016" s="25" t="s">
        <v>2001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x14ac:dyDescent="0.25">
      <c r="A3017" s="25">
        <f t="shared" si="489"/>
        <v>3013</v>
      </c>
      <c r="B3017" s="25" t="s">
        <v>3735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4336</v>
      </c>
      <c r="J3017" s="25">
        <v>1</v>
      </c>
      <c r="K3017" s="25">
        <v>1</v>
      </c>
      <c r="L3017" s="25">
        <f t="shared" si="492"/>
        <v>0</v>
      </c>
      <c r="M3017" s="25" t="s">
        <v>4874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x14ac:dyDescent="0.25">
      <c r="A3018" s="25">
        <f t="shared" si="489"/>
        <v>3014</v>
      </c>
      <c r="B3018" s="25" t="s">
        <v>3735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4337</v>
      </c>
      <c r="J3018" s="25">
        <v>1</v>
      </c>
      <c r="K3018" s="25">
        <v>1</v>
      </c>
      <c r="L3018" s="25">
        <f t="shared" si="492"/>
        <v>0</v>
      </c>
      <c r="M3018" s="25" t="s">
        <v>4890</v>
      </c>
      <c r="N3018" s="34">
        <v>45929</v>
      </c>
      <c r="O3018" s="41">
        <v>14016</v>
      </c>
      <c r="P3018" s="25" t="s">
        <v>208</v>
      </c>
      <c r="Q3018" s="25" t="s">
        <v>2001</v>
      </c>
      <c r="R3018" s="25" t="s">
        <v>2001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x14ac:dyDescent="0.25">
      <c r="A3019" s="25">
        <f t="shared" si="489"/>
        <v>3015</v>
      </c>
      <c r="B3019" s="25" t="s">
        <v>3735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3917</v>
      </c>
      <c r="J3019" s="25">
        <v>1</v>
      </c>
      <c r="K3019" s="25">
        <v>1</v>
      </c>
      <c r="L3019" s="25">
        <f t="shared" si="492"/>
        <v>0</v>
      </c>
      <c r="M3019" s="25" t="s">
        <v>4955</v>
      </c>
      <c r="N3019" s="34">
        <v>45927</v>
      </c>
      <c r="O3019" s="41">
        <v>23529</v>
      </c>
      <c r="P3019" s="25" t="s">
        <v>2051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Pune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x14ac:dyDescent="0.25">
      <c r="A3020" s="25">
        <f t="shared" si="489"/>
        <v>3016</v>
      </c>
      <c r="B3020" s="25" t="s">
        <v>3735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3973</v>
      </c>
      <c r="J3020" s="25">
        <v>1</v>
      </c>
      <c r="K3020" s="25">
        <v>1</v>
      </c>
      <c r="L3020" s="25">
        <f t="shared" si="492"/>
        <v>0</v>
      </c>
      <c r="M3020" s="25" t="s">
        <v>4880</v>
      </c>
      <c r="N3020" s="34">
        <v>45927</v>
      </c>
      <c r="O3020" s="41">
        <v>40145</v>
      </c>
      <c r="P3020" s="25" t="s">
        <v>2052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x14ac:dyDescent="0.25">
      <c r="A3021" s="25">
        <f t="shared" si="489"/>
        <v>3017</v>
      </c>
      <c r="B3021" s="25" t="s">
        <v>3735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4338</v>
      </c>
      <c r="J3021" s="25">
        <v>1</v>
      </c>
      <c r="K3021" s="25">
        <v>1</v>
      </c>
      <c r="L3021" s="25">
        <f t="shared" si="492"/>
        <v>0</v>
      </c>
      <c r="M3021" s="25" t="s">
        <v>4973</v>
      </c>
      <c r="N3021" s="34">
        <v>45926</v>
      </c>
      <c r="O3021" s="41">
        <v>0</v>
      </c>
      <c r="P3021" s="25" t="s">
        <v>625</v>
      </c>
      <c r="Q3021" s="25" t="s">
        <v>2001</v>
      </c>
      <c r="R3021" s="25" t="s">
        <v>2001</v>
      </c>
      <c r="S3021" s="3">
        <v>4</v>
      </c>
      <c r="T3021" s="42" t="s">
        <v>3739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x14ac:dyDescent="0.25">
      <c r="A3022" s="25">
        <f t="shared" si="489"/>
        <v>3018</v>
      </c>
      <c r="B3022" s="25" t="s">
        <v>3735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4117</v>
      </c>
      <c r="J3022" s="25">
        <v>2</v>
      </c>
      <c r="K3022" s="25">
        <v>2</v>
      </c>
      <c r="L3022" s="25">
        <f t="shared" si="492"/>
        <v>0</v>
      </c>
      <c r="M3022" s="25" t="s">
        <v>4880</v>
      </c>
      <c r="N3022" s="34">
        <v>45927</v>
      </c>
      <c r="O3022" s="41">
        <v>82894</v>
      </c>
      <c r="P3022" s="25" t="s">
        <v>2052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x14ac:dyDescent="0.25">
      <c r="A3023" s="25">
        <f t="shared" si="489"/>
        <v>3019</v>
      </c>
      <c r="B3023" s="25" t="s">
        <v>3735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4339</v>
      </c>
      <c r="J3023" s="25">
        <v>1</v>
      </c>
      <c r="K3023" s="25">
        <v>1</v>
      </c>
      <c r="L3023" s="25">
        <f t="shared" si="492"/>
        <v>0</v>
      </c>
      <c r="M3023" s="25" t="s">
        <v>4963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x14ac:dyDescent="0.25">
      <c r="A3024" s="25">
        <f t="shared" si="489"/>
        <v>3020</v>
      </c>
      <c r="B3024" s="25" t="s">
        <v>3735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4340</v>
      </c>
      <c r="J3024" s="25">
        <v>1</v>
      </c>
      <c r="K3024" s="25">
        <v>1</v>
      </c>
      <c r="L3024" s="25">
        <f t="shared" si="492"/>
        <v>0</v>
      </c>
      <c r="M3024" s="25" t="s">
        <v>4873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x14ac:dyDescent="0.25">
      <c r="A3025" s="25">
        <f t="shared" si="489"/>
        <v>3021</v>
      </c>
      <c r="B3025" s="25" t="s">
        <v>3735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4341</v>
      </c>
      <c r="J3025" s="25">
        <v>1</v>
      </c>
      <c r="K3025" s="25">
        <v>1</v>
      </c>
      <c r="L3025" s="25">
        <f t="shared" si="492"/>
        <v>0</v>
      </c>
      <c r="M3025" s="25" t="s">
        <v>4952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x14ac:dyDescent="0.25">
      <c r="A3026" s="25">
        <f t="shared" si="489"/>
        <v>3022</v>
      </c>
      <c r="B3026" s="25" t="s">
        <v>3735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4342</v>
      </c>
      <c r="J3026" s="25">
        <v>2</v>
      </c>
      <c r="K3026" s="25">
        <v>2</v>
      </c>
      <c r="L3026" s="25">
        <f t="shared" si="492"/>
        <v>0</v>
      </c>
      <c r="M3026" s="25" t="s">
        <v>4945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x14ac:dyDescent="0.25">
      <c r="A3027" s="25">
        <f t="shared" si="489"/>
        <v>3023</v>
      </c>
      <c r="B3027" s="25" t="s">
        <v>3735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4343</v>
      </c>
      <c r="J3027" s="25">
        <v>2</v>
      </c>
      <c r="K3027" s="25">
        <v>2</v>
      </c>
      <c r="L3027" s="25">
        <f t="shared" si="492"/>
        <v>0</v>
      </c>
      <c r="M3027" s="25" t="s">
        <v>4945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x14ac:dyDescent="0.25">
      <c r="A3028" s="25">
        <f t="shared" si="489"/>
        <v>3024</v>
      </c>
      <c r="B3028" s="25" t="s">
        <v>3735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4344</v>
      </c>
      <c r="J3028" s="25">
        <v>2</v>
      </c>
      <c r="K3028" s="25">
        <v>2</v>
      </c>
      <c r="L3028" s="25">
        <f t="shared" si="492"/>
        <v>0</v>
      </c>
      <c r="M3028" s="25" t="s">
        <v>4945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x14ac:dyDescent="0.25">
      <c r="A3029" s="25">
        <f t="shared" si="489"/>
        <v>3025</v>
      </c>
      <c r="B3029" s="25" t="s">
        <v>3735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4345</v>
      </c>
      <c r="J3029" s="25">
        <v>2</v>
      </c>
      <c r="K3029" s="25">
        <v>2</v>
      </c>
      <c r="L3029" s="25">
        <f t="shared" si="492"/>
        <v>0</v>
      </c>
      <c r="M3029" s="25" t="s">
        <v>4945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x14ac:dyDescent="0.25">
      <c r="A3030" s="25">
        <f t="shared" si="489"/>
        <v>3026</v>
      </c>
      <c r="B3030" s="25" t="s">
        <v>3735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4346</v>
      </c>
      <c r="J3030" s="25">
        <v>1</v>
      </c>
      <c r="K3030" s="25">
        <v>1</v>
      </c>
      <c r="L3030" s="25">
        <f t="shared" si="492"/>
        <v>0</v>
      </c>
      <c r="M3030" s="25" t="s">
        <v>4965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x14ac:dyDescent="0.25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441</v>
      </c>
      <c r="I3031" s="25" t="s">
        <v>4347</v>
      </c>
      <c r="J3031" s="25">
        <v>1</v>
      </c>
      <c r="K3031" s="25">
        <v>1</v>
      </c>
      <c r="L3031" s="25">
        <f t="shared" si="492"/>
        <v>0</v>
      </c>
      <c r="M3031" s="25" t="s">
        <v>4737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x14ac:dyDescent="0.25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935</v>
      </c>
      <c r="I3032" s="25" t="s">
        <v>4136</v>
      </c>
      <c r="J3032" s="25">
        <v>1</v>
      </c>
      <c r="K3032" s="25">
        <v>1</v>
      </c>
      <c r="L3032" s="25">
        <f t="shared" si="492"/>
        <v>0</v>
      </c>
      <c r="M3032" s="25" t="s">
        <v>4737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x14ac:dyDescent="0.25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3734</v>
      </c>
      <c r="I3033" s="25" t="s">
        <v>4348</v>
      </c>
      <c r="J3033" s="25">
        <v>1</v>
      </c>
      <c r="K3033" s="25">
        <v>1</v>
      </c>
      <c r="L3033" s="25">
        <f t="shared" si="492"/>
        <v>0</v>
      </c>
      <c r="M3033" s="25" t="s">
        <v>4933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x14ac:dyDescent="0.25">
      <c r="A3034" s="25">
        <f t="shared" si="489"/>
        <v>3030</v>
      </c>
      <c r="B3034" s="25" t="s">
        <v>4349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4947</v>
      </c>
      <c r="N3034" s="34">
        <v>45930</v>
      </c>
      <c r="O3034" s="41">
        <v>15228.75</v>
      </c>
      <c r="P3034" s="25" t="s">
        <v>669</v>
      </c>
      <c r="Q3034" s="25" t="s">
        <v>2077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x14ac:dyDescent="0.25">
      <c r="A3035" s="25">
        <f t="shared" si="489"/>
        <v>3031</v>
      </c>
      <c r="B3035" s="25" t="s">
        <v>4349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3738</v>
      </c>
      <c r="N3035" s="34">
        <v>45930</v>
      </c>
      <c r="O3035" s="41">
        <v>29203.200000000001</v>
      </c>
      <c r="P3035" s="25" t="s">
        <v>625</v>
      </c>
      <c r="Q3035" s="25" t="s">
        <v>2077</v>
      </c>
      <c r="R3035" s="25" t="s">
        <v>637</v>
      </c>
      <c r="S3035" s="3">
        <v>-20</v>
      </c>
      <c r="T3035" s="42" t="s">
        <v>4443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x14ac:dyDescent="0.25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4350</v>
      </c>
      <c r="I3036" s="25" t="s">
        <v>4735</v>
      </c>
      <c r="J3036" s="25">
        <v>1</v>
      </c>
      <c r="K3036" s="25">
        <v>1</v>
      </c>
      <c r="L3036" s="25">
        <f t="shared" si="492"/>
        <v>0</v>
      </c>
      <c r="M3036" s="25" t="s">
        <v>4964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4351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x14ac:dyDescent="0.25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4352</v>
      </c>
      <c r="I3037" s="25" t="s">
        <v>4736</v>
      </c>
      <c r="J3037" s="25">
        <v>1</v>
      </c>
      <c r="K3037" s="25">
        <v>1</v>
      </c>
      <c r="L3037" s="25">
        <f t="shared" si="492"/>
        <v>0</v>
      </c>
      <c r="M3037" s="25" t="s">
        <v>4924</v>
      </c>
      <c r="N3037" s="34">
        <v>45938</v>
      </c>
      <c r="O3037" s="41">
        <v>70927.5</v>
      </c>
      <c r="P3037" s="25" t="s">
        <v>4353</v>
      </c>
      <c r="Q3037" s="25">
        <v>58156648572</v>
      </c>
      <c r="R3037" s="25" t="s">
        <v>40</v>
      </c>
      <c r="S3037" s="3">
        <v>-20</v>
      </c>
      <c r="T3037" s="42"/>
      <c r="U3037" s="25" t="s">
        <v>2380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x14ac:dyDescent="0.25">
      <c r="A3038" s="25">
        <f t="shared" si="489"/>
        <v>3034</v>
      </c>
      <c r="B3038" s="25" t="s">
        <v>4355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4356</v>
      </c>
      <c r="I3038" s="25" t="s">
        <v>4358</v>
      </c>
      <c r="J3038" s="25">
        <v>2</v>
      </c>
      <c r="K3038" s="25">
        <v>2</v>
      </c>
      <c r="L3038" s="25">
        <f t="shared" si="492"/>
        <v>0</v>
      </c>
      <c r="M3038" s="25" t="s">
        <v>4983</v>
      </c>
      <c r="N3038" s="34">
        <v>45930</v>
      </c>
      <c r="O3038" s="41">
        <v>40204</v>
      </c>
      <c r="P3038" s="25" t="s">
        <v>30</v>
      </c>
      <c r="Q3038" s="25" t="s">
        <v>2077</v>
      </c>
      <c r="R3038" s="25" t="s">
        <v>637</v>
      </c>
      <c r="S3038" s="3" t="s">
        <v>299</v>
      </c>
      <c r="T3038" s="42"/>
      <c r="U3038" s="25" t="s">
        <v>4357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x14ac:dyDescent="0.25">
      <c r="A3039" s="25">
        <f t="shared" si="489"/>
        <v>3035</v>
      </c>
      <c r="B3039" s="25" t="s">
        <v>4436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4438</v>
      </c>
      <c r="I3039" s="25" t="s">
        <v>4439</v>
      </c>
      <c r="J3039" s="25">
        <v>1</v>
      </c>
      <c r="K3039" s="25">
        <v>1</v>
      </c>
      <c r="L3039" s="25">
        <f t="shared" si="492"/>
        <v>0</v>
      </c>
      <c r="M3039" s="25" t="s">
        <v>4953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x14ac:dyDescent="0.25">
      <c r="A3040" s="25">
        <f t="shared" si="489"/>
        <v>3036</v>
      </c>
      <c r="B3040" s="25" t="s">
        <v>4436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4440</v>
      </c>
      <c r="J3040" s="25">
        <v>1</v>
      </c>
      <c r="K3040" s="25">
        <v>1</v>
      </c>
      <c r="L3040" s="25">
        <f t="shared" si="492"/>
        <v>0</v>
      </c>
      <c r="M3040" s="25" t="s">
        <v>4953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x14ac:dyDescent="0.25">
      <c r="A3041" s="25">
        <f t="shared" si="489"/>
        <v>3037</v>
      </c>
      <c r="B3041" s="25" t="s">
        <v>4436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4441</v>
      </c>
      <c r="J3041" s="25">
        <v>1</v>
      </c>
      <c r="K3041" s="25">
        <v>1</v>
      </c>
      <c r="L3041" s="25">
        <f t="shared" si="492"/>
        <v>0</v>
      </c>
      <c r="M3041" s="25" t="s">
        <v>4894</v>
      </c>
      <c r="N3041" s="34">
        <v>45939</v>
      </c>
      <c r="O3041" s="41">
        <v>20212.5</v>
      </c>
      <c r="P3041" s="25" t="s">
        <v>4437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x14ac:dyDescent="0.25">
      <c r="A3042" s="25">
        <f t="shared" si="489"/>
        <v>3038</v>
      </c>
      <c r="B3042" s="25" t="s">
        <v>4701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4692</v>
      </c>
      <c r="I3042" s="25" t="s">
        <v>4705</v>
      </c>
      <c r="J3042" s="25">
        <v>1</v>
      </c>
      <c r="K3042" s="25">
        <v>1</v>
      </c>
      <c r="L3042" s="25">
        <f t="shared" si="492"/>
        <v>0</v>
      </c>
      <c r="M3042" s="25" t="s">
        <v>4939</v>
      </c>
      <c r="N3042" s="34">
        <v>45934</v>
      </c>
      <c r="O3042" s="41">
        <v>11875.5</v>
      </c>
      <c r="P3042" s="25" t="s">
        <v>3728</v>
      </c>
      <c r="Q3042" s="25">
        <v>58156475322</v>
      </c>
      <c r="R3042" s="25" t="s">
        <v>40</v>
      </c>
      <c r="S3042" s="3">
        <v>-20</v>
      </c>
      <c r="T3042" s="42"/>
      <c r="U3042" s="25" t="s">
        <v>4704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x14ac:dyDescent="0.25">
      <c r="A3043" s="25">
        <f t="shared" si="489"/>
        <v>3039</v>
      </c>
      <c r="B3043" s="25" t="s">
        <v>4701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4693</v>
      </c>
      <c r="I3043" s="25" t="s">
        <v>4706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4704</v>
      </c>
      <c r="V3043" s="25" t="str">
        <f>VLOOKUP(P3043,'Customer List'!B:C,2,)</f>
        <v>Banglore</v>
      </c>
      <c r="W3043" s="43" t="s">
        <v>4861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x14ac:dyDescent="0.25">
      <c r="A3044" s="25">
        <f t="shared" si="489"/>
        <v>3040</v>
      </c>
      <c r="B3044" s="25" t="s">
        <v>4701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4694</v>
      </c>
      <c r="I3044" s="25" t="s">
        <v>4707</v>
      </c>
      <c r="J3044" s="25">
        <v>1</v>
      </c>
      <c r="K3044" s="25">
        <v>1</v>
      </c>
      <c r="L3044" s="25">
        <f t="shared" si="492"/>
        <v>0</v>
      </c>
      <c r="M3044" s="25" t="s">
        <v>4939</v>
      </c>
      <c r="N3044" s="34">
        <v>45934</v>
      </c>
      <c r="O3044" s="41">
        <v>4712.5</v>
      </c>
      <c r="P3044" s="25" t="s">
        <v>3728</v>
      </c>
      <c r="Q3044" s="25">
        <v>58156475322</v>
      </c>
      <c r="R3044" s="25" t="s">
        <v>40</v>
      </c>
      <c r="S3044" s="3">
        <v>-20</v>
      </c>
      <c r="T3044" s="42"/>
      <c r="U3044" s="25" t="s">
        <v>4704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x14ac:dyDescent="0.25">
      <c r="A3045" s="25">
        <f t="shared" si="489"/>
        <v>3041</v>
      </c>
      <c r="B3045" s="25" t="s">
        <v>4701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4695</v>
      </c>
      <c r="I3045" s="25" t="s">
        <v>4708</v>
      </c>
      <c r="J3045" s="25">
        <v>1</v>
      </c>
      <c r="K3045" s="25">
        <v>1</v>
      </c>
      <c r="L3045" s="25">
        <f t="shared" si="492"/>
        <v>0</v>
      </c>
      <c r="M3045" s="25" t="s">
        <v>4939</v>
      </c>
      <c r="N3045" s="34">
        <v>45934</v>
      </c>
      <c r="O3045" s="41">
        <v>9236.5</v>
      </c>
      <c r="P3045" s="25" t="s">
        <v>3728</v>
      </c>
      <c r="Q3045" s="25">
        <v>58156475322</v>
      </c>
      <c r="R3045" s="25" t="s">
        <v>40</v>
      </c>
      <c r="S3045" s="3">
        <v>-20</v>
      </c>
      <c r="T3045" s="42"/>
      <c r="U3045" s="25" t="s">
        <v>4704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x14ac:dyDescent="0.25">
      <c r="A3046" s="25">
        <f t="shared" si="489"/>
        <v>3042</v>
      </c>
      <c r="B3046" s="25" t="s">
        <v>4701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4696</v>
      </c>
      <c r="I3046" s="25" t="s">
        <v>4709</v>
      </c>
      <c r="J3046" s="25">
        <v>1</v>
      </c>
      <c r="K3046" s="25">
        <v>1</v>
      </c>
      <c r="L3046" s="25">
        <f t="shared" si="492"/>
        <v>0</v>
      </c>
      <c r="M3046" s="25" t="s">
        <v>4939</v>
      </c>
      <c r="N3046" s="34">
        <v>45934</v>
      </c>
      <c r="O3046" s="41">
        <v>14703</v>
      </c>
      <c r="P3046" s="25" t="s">
        <v>3728</v>
      </c>
      <c r="Q3046" s="25">
        <v>58156475322</v>
      </c>
      <c r="R3046" s="25" t="s">
        <v>40</v>
      </c>
      <c r="S3046" s="3">
        <v>-20</v>
      </c>
      <c r="T3046" s="42"/>
      <c r="U3046" s="25" t="s">
        <v>4704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x14ac:dyDescent="0.25">
      <c r="A3047" s="25">
        <f t="shared" si="489"/>
        <v>3043</v>
      </c>
      <c r="B3047" s="25" t="s">
        <v>4701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4697</v>
      </c>
      <c r="I3047" s="25" t="s">
        <v>4710</v>
      </c>
      <c r="J3047" s="25">
        <v>1</v>
      </c>
      <c r="K3047" s="25">
        <v>1</v>
      </c>
      <c r="L3047" s="25">
        <f t="shared" si="492"/>
        <v>0</v>
      </c>
      <c r="M3047" s="25" t="s">
        <v>4939</v>
      </c>
      <c r="N3047" s="34">
        <v>45934</v>
      </c>
      <c r="O3047" s="41">
        <v>4712.5</v>
      </c>
      <c r="P3047" s="25" t="s">
        <v>3728</v>
      </c>
      <c r="Q3047" s="25">
        <v>58156475322</v>
      </c>
      <c r="R3047" s="25" t="s">
        <v>40</v>
      </c>
      <c r="S3047" s="3">
        <v>-20</v>
      </c>
      <c r="T3047" s="42"/>
      <c r="U3047" s="25" t="s">
        <v>4704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x14ac:dyDescent="0.25">
      <c r="A3048" s="25">
        <f t="shared" si="489"/>
        <v>3044</v>
      </c>
      <c r="B3048" s="25" t="s">
        <v>4701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4698</v>
      </c>
      <c r="I3048" s="25" t="s">
        <v>4711</v>
      </c>
      <c r="J3048" s="25">
        <v>1</v>
      </c>
      <c r="K3048" s="25">
        <v>1</v>
      </c>
      <c r="L3048" s="25">
        <f t="shared" si="492"/>
        <v>0</v>
      </c>
      <c r="M3048" s="25" t="s">
        <v>4968</v>
      </c>
      <c r="N3048" s="34">
        <v>45936</v>
      </c>
      <c r="O3048" s="41">
        <v>60119</v>
      </c>
      <c r="P3048" s="25" t="s">
        <v>4702</v>
      </c>
      <c r="Q3048" s="25">
        <v>58156535312</v>
      </c>
      <c r="R3048" s="25" t="s">
        <v>40</v>
      </c>
      <c r="S3048" s="3">
        <v>-20</v>
      </c>
      <c r="T3048" s="42"/>
      <c r="U3048" s="25" t="s">
        <v>4704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x14ac:dyDescent="0.25">
      <c r="A3049" s="25">
        <f t="shared" si="489"/>
        <v>3045</v>
      </c>
      <c r="B3049" s="25" t="s">
        <v>4701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4699</v>
      </c>
      <c r="I3049" s="25" t="s">
        <v>4712</v>
      </c>
      <c r="J3049" s="25">
        <v>1</v>
      </c>
      <c r="K3049" s="25">
        <v>1</v>
      </c>
      <c r="L3049" s="25">
        <f t="shared" si="492"/>
        <v>0</v>
      </c>
      <c r="M3049" s="25" t="s">
        <v>4968</v>
      </c>
      <c r="N3049" s="34">
        <v>45936</v>
      </c>
      <c r="O3049" s="41">
        <v>3016</v>
      </c>
      <c r="P3049" s="25" t="s">
        <v>4702</v>
      </c>
      <c r="Q3049" s="25">
        <v>58156535312</v>
      </c>
      <c r="R3049" s="25" t="s">
        <v>40</v>
      </c>
      <c r="S3049" s="3">
        <v>-20</v>
      </c>
      <c r="T3049" s="42"/>
      <c r="U3049" s="25" t="s">
        <v>4704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x14ac:dyDescent="0.25">
      <c r="A3050" s="25">
        <f t="shared" si="489"/>
        <v>3046</v>
      </c>
      <c r="B3050" s="25" t="s">
        <v>4701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4700</v>
      </c>
      <c r="I3050" s="25" t="s">
        <v>4713</v>
      </c>
      <c r="J3050" s="25">
        <v>2</v>
      </c>
      <c r="K3050" s="25">
        <v>2</v>
      </c>
      <c r="L3050" s="25">
        <f t="shared" si="492"/>
        <v>0</v>
      </c>
      <c r="M3050" s="25" t="s">
        <v>4902</v>
      </c>
      <c r="N3050" s="34">
        <v>45934</v>
      </c>
      <c r="O3050" s="41">
        <v>6902</v>
      </c>
      <c r="P3050" s="25" t="s">
        <v>4703</v>
      </c>
      <c r="Q3050" s="25">
        <v>58156477724</v>
      </c>
      <c r="R3050" s="25" t="s">
        <v>40</v>
      </c>
      <c r="S3050" s="3">
        <v>-20</v>
      </c>
      <c r="T3050" s="42"/>
      <c r="U3050" s="25" t="s">
        <v>4704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49" t="s">
        <v>4720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4715</v>
      </c>
      <c r="I3051" s="25" t="s">
        <v>4716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4357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x14ac:dyDescent="0.25">
      <c r="A3052" s="25">
        <f t="shared" si="489"/>
        <v>3048</v>
      </c>
      <c r="B3052" s="49" t="s">
        <v>4720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2645</v>
      </c>
      <c r="I3052" s="25" t="s">
        <v>4717</v>
      </c>
      <c r="J3052" s="25">
        <v>1</v>
      </c>
      <c r="K3052" s="25">
        <v>1</v>
      </c>
      <c r="L3052" s="25">
        <f t="shared" si="492"/>
        <v>0</v>
      </c>
      <c r="M3052" s="25" t="s">
        <v>4984</v>
      </c>
      <c r="N3052" s="34">
        <v>45939</v>
      </c>
      <c r="O3052" s="41">
        <v>18200</v>
      </c>
      <c r="P3052" s="25" t="s">
        <v>2648</v>
      </c>
      <c r="Q3052" s="25" t="s">
        <v>2077</v>
      </c>
      <c r="R3052" s="25" t="s">
        <v>637</v>
      </c>
      <c r="S3052" s="3" t="s">
        <v>299</v>
      </c>
      <c r="T3052" s="42"/>
      <c r="U3052" s="25" t="s">
        <v>4357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x14ac:dyDescent="0.25">
      <c r="A3053" s="25">
        <f t="shared" si="489"/>
        <v>3049</v>
      </c>
      <c r="B3053" s="49" t="s">
        <v>4720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4718</v>
      </c>
      <c r="I3053" s="25" t="s">
        <v>4719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4357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x14ac:dyDescent="0.25">
      <c r="A3054" s="25">
        <f t="shared" ref="A3054:A3117" si="501">A3053+1</f>
        <v>3050</v>
      </c>
      <c r="B3054" s="25" t="s">
        <v>4739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4534</v>
      </c>
      <c r="J3054" s="25">
        <v>1</v>
      </c>
      <c r="K3054" s="25">
        <v>1</v>
      </c>
      <c r="L3054" s="25">
        <f t="shared" ref="L3054:L3117" si="504">J3054-K3054</f>
        <v>0</v>
      </c>
      <c r="M3054" s="25" t="s">
        <v>5049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x14ac:dyDescent="0.25">
      <c r="A3055" s="25">
        <f t="shared" si="501"/>
        <v>3051</v>
      </c>
      <c r="B3055" s="25" t="s">
        <v>4739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4245</v>
      </c>
      <c r="J3055" s="25">
        <v>1</v>
      </c>
      <c r="K3055" s="25">
        <v>1</v>
      </c>
      <c r="L3055" s="25">
        <f t="shared" si="504"/>
        <v>0</v>
      </c>
      <c r="M3055" s="25" t="s">
        <v>5049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x14ac:dyDescent="0.25">
      <c r="A3056" s="25">
        <f t="shared" si="501"/>
        <v>3052</v>
      </c>
      <c r="B3056" s="25" t="s">
        <v>4739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4535</v>
      </c>
      <c r="J3056" s="25">
        <v>1</v>
      </c>
      <c r="K3056" s="25">
        <v>1</v>
      </c>
      <c r="L3056" s="25">
        <f t="shared" si="504"/>
        <v>0</v>
      </c>
      <c r="M3056" s="25" t="s">
        <v>4884</v>
      </c>
      <c r="N3056" s="34">
        <v>45937</v>
      </c>
      <c r="O3056" s="41">
        <v>9532</v>
      </c>
      <c r="P3056" s="25" t="s">
        <v>4672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x14ac:dyDescent="0.25">
      <c r="A3057" s="25">
        <f t="shared" si="501"/>
        <v>3053</v>
      </c>
      <c r="B3057" s="25" t="s">
        <v>4739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4536</v>
      </c>
      <c r="J3057" s="25">
        <v>1</v>
      </c>
      <c r="K3057" s="25">
        <v>1</v>
      </c>
      <c r="L3057" s="25">
        <f t="shared" si="504"/>
        <v>0</v>
      </c>
      <c r="M3057" s="25" t="s">
        <v>4932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x14ac:dyDescent="0.25">
      <c r="A3058" s="25">
        <f t="shared" si="501"/>
        <v>3054</v>
      </c>
      <c r="B3058" s="25" t="s">
        <v>4739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4537</v>
      </c>
      <c r="J3058" s="25">
        <v>1</v>
      </c>
      <c r="K3058" s="25">
        <v>1</v>
      </c>
      <c r="L3058" s="25">
        <f t="shared" si="504"/>
        <v>0</v>
      </c>
      <c r="M3058" s="25" t="s">
        <v>4932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x14ac:dyDescent="0.25">
      <c r="A3059" s="25">
        <f t="shared" si="501"/>
        <v>3055</v>
      </c>
      <c r="B3059" s="25" t="s">
        <v>4739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3926</v>
      </c>
      <c r="J3059" s="25">
        <v>1</v>
      </c>
      <c r="K3059" s="25">
        <v>1</v>
      </c>
      <c r="L3059" s="25">
        <f t="shared" si="504"/>
        <v>0</v>
      </c>
      <c r="M3059" s="25" t="s">
        <v>4932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x14ac:dyDescent="0.25">
      <c r="A3060" s="25">
        <f t="shared" si="501"/>
        <v>3056</v>
      </c>
      <c r="B3060" s="25" t="s">
        <v>4739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4538</v>
      </c>
      <c r="J3060" s="25">
        <v>1</v>
      </c>
      <c r="K3060" s="25">
        <v>1</v>
      </c>
      <c r="L3060" s="25">
        <f t="shared" si="504"/>
        <v>0</v>
      </c>
      <c r="M3060" s="25" t="s">
        <v>4875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x14ac:dyDescent="0.25">
      <c r="A3061" s="25">
        <f t="shared" si="501"/>
        <v>3057</v>
      </c>
      <c r="B3061" s="25" t="s">
        <v>4739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4539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4862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x14ac:dyDescent="0.25">
      <c r="A3062" s="25">
        <f t="shared" si="501"/>
        <v>3058</v>
      </c>
      <c r="B3062" s="25" t="s">
        <v>4739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4540</v>
      </c>
      <c r="J3062" s="25">
        <v>1</v>
      </c>
      <c r="K3062" s="25">
        <v>1</v>
      </c>
      <c r="L3062" s="25">
        <f t="shared" si="504"/>
        <v>0</v>
      </c>
      <c r="M3062" s="25" t="s">
        <v>4932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x14ac:dyDescent="0.25">
      <c r="A3063" s="25">
        <f t="shared" si="501"/>
        <v>3059</v>
      </c>
      <c r="B3063" s="25" t="s">
        <v>4739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4541</v>
      </c>
      <c r="J3063" s="25">
        <v>1</v>
      </c>
      <c r="K3063" s="25">
        <v>1</v>
      </c>
      <c r="L3063" s="25">
        <f t="shared" si="504"/>
        <v>0</v>
      </c>
      <c r="M3063" s="25" t="s">
        <v>4932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x14ac:dyDescent="0.25">
      <c r="A3064" s="25">
        <f t="shared" si="501"/>
        <v>3060</v>
      </c>
      <c r="B3064" s="25" t="s">
        <v>4739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4542</v>
      </c>
      <c r="J3064" s="25">
        <v>1</v>
      </c>
      <c r="K3064" s="25">
        <v>1</v>
      </c>
      <c r="L3064" s="25">
        <f t="shared" si="504"/>
        <v>0</v>
      </c>
      <c r="M3064" s="25" t="s">
        <v>4884</v>
      </c>
      <c r="N3064" s="34">
        <v>45937</v>
      </c>
      <c r="O3064" s="41">
        <v>10927</v>
      </c>
      <c r="P3064" s="25" t="s">
        <v>4672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x14ac:dyDescent="0.25">
      <c r="A3065" s="25">
        <f t="shared" si="501"/>
        <v>3061</v>
      </c>
      <c r="B3065" s="25" t="s">
        <v>4739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4543</v>
      </c>
      <c r="J3065" s="25">
        <v>1</v>
      </c>
      <c r="K3065" s="25">
        <v>1</v>
      </c>
      <c r="L3065" s="25">
        <f t="shared" si="504"/>
        <v>0</v>
      </c>
      <c r="M3065" s="25" t="s">
        <v>4932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x14ac:dyDescent="0.25">
      <c r="A3066" s="25">
        <f t="shared" si="501"/>
        <v>3062</v>
      </c>
      <c r="B3066" s="25" t="s">
        <v>4739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4544</v>
      </c>
      <c r="J3066" s="25">
        <v>1</v>
      </c>
      <c r="K3066" s="25">
        <v>1</v>
      </c>
      <c r="L3066" s="25">
        <f t="shared" si="504"/>
        <v>0</v>
      </c>
      <c r="M3066" s="25" t="s">
        <v>4932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x14ac:dyDescent="0.25">
      <c r="A3067" s="25">
        <f t="shared" si="501"/>
        <v>3063</v>
      </c>
      <c r="B3067" s="25" t="s">
        <v>4739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4545</v>
      </c>
      <c r="J3067" s="25">
        <v>2</v>
      </c>
      <c r="K3067" s="25">
        <v>2</v>
      </c>
      <c r="L3067" s="25">
        <f t="shared" si="504"/>
        <v>0</v>
      </c>
      <c r="M3067" s="25" t="s">
        <v>5049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x14ac:dyDescent="0.25">
      <c r="A3068" s="25">
        <f t="shared" si="501"/>
        <v>3064</v>
      </c>
      <c r="B3068" s="25" t="s">
        <v>4739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4546</v>
      </c>
      <c r="J3068" s="25">
        <v>1</v>
      </c>
      <c r="K3068" s="25">
        <v>1</v>
      </c>
      <c r="L3068" s="25">
        <f t="shared" si="504"/>
        <v>0</v>
      </c>
      <c r="M3068" s="25" t="s">
        <v>4940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x14ac:dyDescent="0.25">
      <c r="A3069" s="25">
        <f t="shared" si="501"/>
        <v>3065</v>
      </c>
      <c r="B3069" s="25" t="s">
        <v>4739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4547</v>
      </c>
      <c r="J3069" s="25">
        <v>1</v>
      </c>
      <c r="K3069" s="25">
        <v>1</v>
      </c>
      <c r="L3069" s="25">
        <f t="shared" si="504"/>
        <v>0</v>
      </c>
      <c r="M3069" s="25" t="s">
        <v>4940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x14ac:dyDescent="0.25">
      <c r="A3070" s="25">
        <f t="shared" si="501"/>
        <v>3066</v>
      </c>
      <c r="B3070" s="25" t="s">
        <v>4739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4548</v>
      </c>
      <c r="J3070" s="25">
        <v>1</v>
      </c>
      <c r="K3070" s="25">
        <v>1</v>
      </c>
      <c r="L3070" s="25">
        <f t="shared" si="504"/>
        <v>0</v>
      </c>
      <c r="M3070" s="25" t="s">
        <v>4932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x14ac:dyDescent="0.25">
      <c r="A3071" s="25">
        <f t="shared" si="501"/>
        <v>3067</v>
      </c>
      <c r="B3071" s="25" t="s">
        <v>4739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4549</v>
      </c>
      <c r="J3071" s="25">
        <v>1</v>
      </c>
      <c r="K3071" s="25">
        <v>1</v>
      </c>
      <c r="L3071" s="25">
        <f t="shared" si="504"/>
        <v>0</v>
      </c>
      <c r="M3071" s="25" t="s">
        <v>4971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x14ac:dyDescent="0.25">
      <c r="A3072" s="25">
        <f t="shared" si="501"/>
        <v>3068</v>
      </c>
      <c r="B3072" s="25" t="s">
        <v>4739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4550</v>
      </c>
      <c r="J3072" s="25">
        <v>1</v>
      </c>
      <c r="K3072" s="25">
        <v>1</v>
      </c>
      <c r="L3072" s="25">
        <f t="shared" si="504"/>
        <v>0</v>
      </c>
      <c r="M3072" s="25" t="s">
        <v>4934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x14ac:dyDescent="0.25">
      <c r="A3073" s="25">
        <f t="shared" si="501"/>
        <v>3069</v>
      </c>
      <c r="B3073" s="25" t="s">
        <v>4739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4551</v>
      </c>
      <c r="J3073" s="25">
        <v>1</v>
      </c>
      <c r="K3073" s="25">
        <v>1</v>
      </c>
      <c r="L3073" s="25">
        <f t="shared" si="504"/>
        <v>0</v>
      </c>
      <c r="M3073" s="25" t="s">
        <v>4932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x14ac:dyDescent="0.25">
      <c r="A3074" s="25">
        <f t="shared" si="501"/>
        <v>3070</v>
      </c>
      <c r="B3074" s="25" t="s">
        <v>4739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4552</v>
      </c>
      <c r="J3074" s="25">
        <v>1</v>
      </c>
      <c r="K3074" s="25">
        <v>1</v>
      </c>
      <c r="L3074" s="25">
        <f t="shared" si="504"/>
        <v>0</v>
      </c>
      <c r="M3074" s="25" t="s">
        <v>5049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x14ac:dyDescent="0.25">
      <c r="A3075" s="25">
        <f t="shared" si="501"/>
        <v>3071</v>
      </c>
      <c r="B3075" s="25" t="s">
        <v>4739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4553</v>
      </c>
      <c r="J3075" s="25">
        <v>1</v>
      </c>
      <c r="K3075" s="25">
        <v>1</v>
      </c>
      <c r="L3075" s="25">
        <f t="shared" si="504"/>
        <v>0</v>
      </c>
      <c r="M3075" s="25" t="s">
        <v>5049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x14ac:dyDescent="0.25">
      <c r="A3076" s="25">
        <f t="shared" si="501"/>
        <v>3072</v>
      </c>
      <c r="B3076" s="25" t="s">
        <v>4739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4554</v>
      </c>
      <c r="J3076" s="25">
        <v>1</v>
      </c>
      <c r="K3076" s="25">
        <v>1</v>
      </c>
      <c r="L3076" s="25">
        <f t="shared" si="504"/>
        <v>0</v>
      </c>
      <c r="M3076" s="25" t="s">
        <v>4940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x14ac:dyDescent="0.25">
      <c r="A3077" s="25">
        <f t="shared" si="501"/>
        <v>3073</v>
      </c>
      <c r="B3077" s="25" t="s">
        <v>4739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4555</v>
      </c>
      <c r="J3077" s="25">
        <v>1</v>
      </c>
      <c r="K3077" s="25">
        <v>1</v>
      </c>
      <c r="L3077" s="25">
        <f t="shared" si="504"/>
        <v>0</v>
      </c>
      <c r="M3077" s="25" t="s">
        <v>5049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x14ac:dyDescent="0.25">
      <c r="A3078" s="25">
        <f t="shared" si="501"/>
        <v>3074</v>
      </c>
      <c r="B3078" s="25" t="s">
        <v>4739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4556</v>
      </c>
      <c r="J3078" s="25">
        <v>1</v>
      </c>
      <c r="K3078" s="25">
        <v>1</v>
      </c>
      <c r="L3078" s="25">
        <f t="shared" si="504"/>
        <v>0</v>
      </c>
      <c r="M3078" s="25" t="s">
        <v>4886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x14ac:dyDescent="0.25">
      <c r="A3079" s="25">
        <f t="shared" si="501"/>
        <v>3075</v>
      </c>
      <c r="B3079" s="25" t="s">
        <v>4739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4557</v>
      </c>
      <c r="J3079" s="25">
        <v>1</v>
      </c>
      <c r="K3079" s="25">
        <v>1</v>
      </c>
      <c r="L3079" s="25">
        <f t="shared" si="504"/>
        <v>0</v>
      </c>
      <c r="M3079" s="25" t="s">
        <v>4932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x14ac:dyDescent="0.25">
      <c r="A3080" s="25">
        <f t="shared" si="501"/>
        <v>3076</v>
      </c>
      <c r="B3080" s="25" t="s">
        <v>4739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4558</v>
      </c>
      <c r="J3080" s="25">
        <v>1</v>
      </c>
      <c r="K3080" s="25">
        <v>1</v>
      </c>
      <c r="L3080" s="25">
        <f t="shared" si="504"/>
        <v>0</v>
      </c>
      <c r="M3080" s="25" t="s">
        <v>5049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x14ac:dyDescent="0.25">
      <c r="A3081" s="25">
        <f t="shared" si="501"/>
        <v>3077</v>
      </c>
      <c r="B3081" s="25" t="s">
        <v>4739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4559</v>
      </c>
      <c r="J3081" s="25">
        <v>1</v>
      </c>
      <c r="K3081" s="25">
        <v>1</v>
      </c>
      <c r="L3081" s="25">
        <f t="shared" si="504"/>
        <v>0</v>
      </c>
      <c r="M3081" s="25" t="s">
        <v>5049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x14ac:dyDescent="0.25">
      <c r="A3082" s="25">
        <f t="shared" si="501"/>
        <v>3078</v>
      </c>
      <c r="B3082" s="25" t="s">
        <v>4739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4560</v>
      </c>
      <c r="J3082" s="25">
        <v>1</v>
      </c>
      <c r="K3082" s="25">
        <v>1</v>
      </c>
      <c r="L3082" s="25">
        <f t="shared" si="504"/>
        <v>0</v>
      </c>
      <c r="M3082" s="25" t="s">
        <v>4932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x14ac:dyDescent="0.25">
      <c r="A3083" s="25">
        <f t="shared" si="501"/>
        <v>3079</v>
      </c>
      <c r="B3083" s="25" t="s">
        <v>4739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4561</v>
      </c>
      <c r="J3083" s="25">
        <v>1</v>
      </c>
      <c r="K3083" s="25">
        <v>1</v>
      </c>
      <c r="L3083" s="25">
        <f t="shared" si="504"/>
        <v>0</v>
      </c>
      <c r="M3083" s="25" t="s">
        <v>4932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x14ac:dyDescent="0.25">
      <c r="A3084" s="25">
        <f t="shared" si="501"/>
        <v>3080</v>
      </c>
      <c r="B3084" s="25" t="s">
        <v>4739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4562</v>
      </c>
      <c r="J3084" s="25">
        <v>1</v>
      </c>
      <c r="K3084" s="25">
        <v>1</v>
      </c>
      <c r="L3084" s="25">
        <f t="shared" si="504"/>
        <v>0</v>
      </c>
      <c r="M3084" s="25" t="s">
        <v>5049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x14ac:dyDescent="0.25">
      <c r="A3085" s="25">
        <f t="shared" si="501"/>
        <v>3081</v>
      </c>
      <c r="B3085" s="25" t="s">
        <v>4739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4563</v>
      </c>
      <c r="J3085" s="25">
        <v>1</v>
      </c>
      <c r="K3085" s="25">
        <v>1</v>
      </c>
      <c r="L3085" s="25">
        <f t="shared" si="504"/>
        <v>0</v>
      </c>
      <c r="M3085" s="25" t="s">
        <v>5049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x14ac:dyDescent="0.25">
      <c r="A3086" s="25">
        <f t="shared" si="501"/>
        <v>3082</v>
      </c>
      <c r="B3086" s="25" t="s">
        <v>4739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4564</v>
      </c>
      <c r="J3086" s="25">
        <v>1</v>
      </c>
      <c r="K3086" s="25">
        <v>1</v>
      </c>
      <c r="L3086" s="25">
        <f t="shared" si="504"/>
        <v>0</v>
      </c>
      <c r="M3086" s="25" t="s">
        <v>5049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x14ac:dyDescent="0.25">
      <c r="A3087" s="25">
        <f t="shared" si="501"/>
        <v>3083</v>
      </c>
      <c r="B3087" s="25" t="s">
        <v>4739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4565</v>
      </c>
      <c r="J3087" s="25">
        <v>1</v>
      </c>
      <c r="K3087" s="25">
        <v>1</v>
      </c>
      <c r="L3087" s="25">
        <f t="shared" si="504"/>
        <v>0</v>
      </c>
      <c r="M3087" s="25" t="s">
        <v>5049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x14ac:dyDescent="0.25">
      <c r="A3088" s="25">
        <f t="shared" si="501"/>
        <v>3084</v>
      </c>
      <c r="B3088" s="25" t="s">
        <v>4739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4566</v>
      </c>
      <c r="J3088" s="25">
        <v>1</v>
      </c>
      <c r="K3088" s="25">
        <v>1</v>
      </c>
      <c r="L3088" s="25">
        <f t="shared" si="504"/>
        <v>0</v>
      </c>
      <c r="M3088" s="25" t="s">
        <v>4932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x14ac:dyDescent="0.25">
      <c r="A3089" s="25">
        <f t="shared" si="501"/>
        <v>3085</v>
      </c>
      <c r="B3089" s="25" t="s">
        <v>4739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4567</v>
      </c>
      <c r="I3089" s="25" t="s">
        <v>4681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4862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x14ac:dyDescent="0.25">
      <c r="A3090" s="25">
        <f t="shared" si="501"/>
        <v>3086</v>
      </c>
      <c r="B3090" s="25" t="s">
        <v>4739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3950</v>
      </c>
      <c r="J3090" s="25">
        <v>1</v>
      </c>
      <c r="K3090" s="25">
        <v>1</v>
      </c>
      <c r="L3090" s="25">
        <f t="shared" si="504"/>
        <v>0</v>
      </c>
      <c r="M3090" s="25" t="s">
        <v>4886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x14ac:dyDescent="0.25">
      <c r="A3091" s="25">
        <f t="shared" si="501"/>
        <v>3087</v>
      </c>
      <c r="B3091" s="25" t="s">
        <v>4739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4568</v>
      </c>
      <c r="J3091" s="25">
        <v>1</v>
      </c>
      <c r="K3091" s="25">
        <v>1</v>
      </c>
      <c r="L3091" s="25">
        <f t="shared" si="504"/>
        <v>0</v>
      </c>
      <c r="M3091" s="25" t="s">
        <v>5049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x14ac:dyDescent="0.25">
      <c r="A3092" s="25">
        <f t="shared" si="501"/>
        <v>3088</v>
      </c>
      <c r="B3092" s="25" t="s">
        <v>4739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4569</v>
      </c>
      <c r="J3092" s="25">
        <v>1</v>
      </c>
      <c r="K3092" s="25">
        <v>1</v>
      </c>
      <c r="L3092" s="25">
        <f t="shared" si="504"/>
        <v>0</v>
      </c>
      <c r="M3092" s="25" t="s">
        <v>4932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x14ac:dyDescent="0.25">
      <c r="A3093" s="25">
        <f t="shared" si="501"/>
        <v>3089</v>
      </c>
      <c r="B3093" s="25" t="s">
        <v>4739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4570</v>
      </c>
      <c r="J3093" s="25">
        <v>1</v>
      </c>
      <c r="K3093" s="25">
        <v>1</v>
      </c>
      <c r="L3093" s="25">
        <f t="shared" si="504"/>
        <v>0</v>
      </c>
      <c r="M3093" s="25" t="s">
        <v>5049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x14ac:dyDescent="0.25">
      <c r="A3094" s="25">
        <f t="shared" si="501"/>
        <v>3090</v>
      </c>
      <c r="B3094" s="25" t="s">
        <v>4739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4571</v>
      </c>
      <c r="J3094" s="25">
        <v>1</v>
      </c>
      <c r="K3094" s="25">
        <v>1</v>
      </c>
      <c r="L3094" s="25">
        <f t="shared" si="504"/>
        <v>0</v>
      </c>
      <c r="M3094" s="25" t="s">
        <v>4932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x14ac:dyDescent="0.25">
      <c r="A3095" s="25">
        <f t="shared" si="501"/>
        <v>3091</v>
      </c>
      <c r="B3095" s="25" t="s">
        <v>4739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4572</v>
      </c>
      <c r="J3095" s="25">
        <v>1</v>
      </c>
      <c r="K3095" s="25">
        <v>1</v>
      </c>
      <c r="L3095" s="25">
        <f t="shared" si="504"/>
        <v>0</v>
      </c>
      <c r="M3095" s="25" t="s">
        <v>4940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x14ac:dyDescent="0.25">
      <c r="A3096" s="25">
        <f t="shared" si="501"/>
        <v>3092</v>
      </c>
      <c r="B3096" s="25" t="s">
        <v>4739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4573</v>
      </c>
      <c r="J3096" s="25">
        <v>1</v>
      </c>
      <c r="K3096" s="25">
        <v>1</v>
      </c>
      <c r="L3096" s="25">
        <f t="shared" si="504"/>
        <v>0</v>
      </c>
      <c r="M3096" s="25" t="s">
        <v>4940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x14ac:dyDescent="0.25">
      <c r="A3097" s="25">
        <f t="shared" si="501"/>
        <v>3093</v>
      </c>
      <c r="B3097" s="25" t="s">
        <v>4739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3958</v>
      </c>
      <c r="J3097" s="25">
        <v>1</v>
      </c>
      <c r="K3097" s="25">
        <v>1</v>
      </c>
      <c r="L3097" s="25">
        <f t="shared" si="504"/>
        <v>0</v>
      </c>
      <c r="M3097" s="25" t="s">
        <v>4982</v>
      </c>
      <c r="N3097" s="34">
        <v>45937</v>
      </c>
      <c r="O3097" s="41">
        <v>0</v>
      </c>
      <c r="P3097" s="25" t="s">
        <v>2177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x14ac:dyDescent="0.25">
      <c r="A3098" s="25">
        <f t="shared" si="501"/>
        <v>3094</v>
      </c>
      <c r="B3098" s="25" t="s">
        <v>4739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4278</v>
      </c>
      <c r="J3098" s="25">
        <v>2</v>
      </c>
      <c r="K3098" s="25">
        <v>2</v>
      </c>
      <c r="L3098" s="25">
        <f t="shared" si="504"/>
        <v>0</v>
      </c>
      <c r="M3098" s="25" t="s">
        <v>4875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x14ac:dyDescent="0.25">
      <c r="A3099" s="25">
        <f t="shared" si="501"/>
        <v>3095</v>
      </c>
      <c r="B3099" s="25" t="s">
        <v>4739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4575</v>
      </c>
      <c r="J3099" s="25">
        <v>1</v>
      </c>
      <c r="K3099" s="25">
        <v>1</v>
      </c>
      <c r="L3099" s="25">
        <f t="shared" si="504"/>
        <v>0</v>
      </c>
      <c r="M3099" s="25" t="s">
        <v>4925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x14ac:dyDescent="0.25">
      <c r="A3100" s="25">
        <f t="shared" si="501"/>
        <v>3096</v>
      </c>
      <c r="B3100" s="25" t="s">
        <v>4739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4576</v>
      </c>
      <c r="J3100" s="25">
        <v>1</v>
      </c>
      <c r="K3100" s="25">
        <v>1</v>
      </c>
      <c r="L3100" s="25">
        <f t="shared" si="504"/>
        <v>0</v>
      </c>
      <c r="M3100" s="25" t="s">
        <v>4875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x14ac:dyDescent="0.25">
      <c r="A3101" s="25">
        <f t="shared" si="501"/>
        <v>3097</v>
      </c>
      <c r="B3101" s="25" t="s">
        <v>4739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4577</v>
      </c>
      <c r="J3101" s="25">
        <v>1</v>
      </c>
      <c r="K3101" s="25">
        <v>1</v>
      </c>
      <c r="L3101" s="25">
        <f t="shared" si="504"/>
        <v>0</v>
      </c>
      <c r="M3101" s="25" t="s">
        <v>4938</v>
      </c>
      <c r="N3101" s="34">
        <v>45937</v>
      </c>
      <c r="O3101" s="41">
        <v>11392.5</v>
      </c>
      <c r="P3101" s="25" t="s">
        <v>2177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x14ac:dyDescent="0.25">
      <c r="A3102" s="25">
        <f t="shared" si="501"/>
        <v>3098</v>
      </c>
      <c r="B3102" s="25" t="s">
        <v>4739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4577</v>
      </c>
      <c r="J3102" s="25">
        <v>1</v>
      </c>
      <c r="K3102" s="25">
        <v>1</v>
      </c>
      <c r="L3102" s="25">
        <f t="shared" si="504"/>
        <v>0</v>
      </c>
      <c r="M3102" s="25" t="s">
        <v>4933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x14ac:dyDescent="0.25">
      <c r="A3103" s="25">
        <f t="shared" si="501"/>
        <v>3099</v>
      </c>
      <c r="B3103" s="25" t="s">
        <v>4739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4578</v>
      </c>
      <c r="J3103" s="25">
        <v>1</v>
      </c>
      <c r="K3103" s="25">
        <v>1</v>
      </c>
      <c r="L3103" s="25">
        <f t="shared" si="504"/>
        <v>0</v>
      </c>
      <c r="M3103" s="25" t="s">
        <v>4933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x14ac:dyDescent="0.25">
      <c r="A3104" s="25">
        <f t="shared" si="501"/>
        <v>3100</v>
      </c>
      <c r="B3104" s="25" t="s">
        <v>4739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4579</v>
      </c>
      <c r="J3104" s="25">
        <v>1</v>
      </c>
      <c r="K3104" s="25">
        <v>1</v>
      </c>
      <c r="L3104" s="25">
        <f t="shared" si="504"/>
        <v>0</v>
      </c>
      <c r="M3104" s="25" t="s">
        <v>4898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x14ac:dyDescent="0.25">
      <c r="A3105" s="25">
        <f t="shared" si="501"/>
        <v>3101</v>
      </c>
      <c r="B3105" s="25" t="s">
        <v>4739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4580</v>
      </c>
      <c r="J3105" s="25">
        <v>1</v>
      </c>
      <c r="K3105" s="25">
        <v>1</v>
      </c>
      <c r="L3105" s="25">
        <f t="shared" si="504"/>
        <v>0</v>
      </c>
      <c r="M3105" s="25" t="s">
        <v>4933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x14ac:dyDescent="0.25">
      <c r="A3106" s="25">
        <f t="shared" si="501"/>
        <v>3102</v>
      </c>
      <c r="B3106" s="25" t="s">
        <v>4739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4276</v>
      </c>
      <c r="J3106" s="25">
        <v>1</v>
      </c>
      <c r="K3106" s="25">
        <v>1</v>
      </c>
      <c r="L3106" s="25">
        <f t="shared" si="504"/>
        <v>0</v>
      </c>
      <c r="M3106" s="25" t="s">
        <v>4875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x14ac:dyDescent="0.25">
      <c r="A3107" s="25">
        <f t="shared" si="501"/>
        <v>3103</v>
      </c>
      <c r="B3107" s="25" t="s">
        <v>4739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4601</v>
      </c>
      <c r="J3107" s="25">
        <v>2</v>
      </c>
      <c r="K3107" s="25">
        <v>2</v>
      </c>
      <c r="L3107" s="25">
        <f t="shared" si="504"/>
        <v>0</v>
      </c>
      <c r="M3107" s="25" t="s">
        <v>4938</v>
      </c>
      <c r="N3107" s="34">
        <v>45937</v>
      </c>
      <c r="O3107" s="41">
        <v>23219</v>
      </c>
      <c r="P3107" s="25" t="s">
        <v>2177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x14ac:dyDescent="0.25">
      <c r="A3108" s="25">
        <f t="shared" si="501"/>
        <v>3104</v>
      </c>
      <c r="B3108" s="25" t="s">
        <v>4739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4582</v>
      </c>
      <c r="J3108" s="25">
        <v>1</v>
      </c>
      <c r="K3108" s="25">
        <v>1</v>
      </c>
      <c r="L3108" s="25">
        <f t="shared" si="504"/>
        <v>0</v>
      </c>
      <c r="M3108" s="25" t="s">
        <v>4875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x14ac:dyDescent="0.25">
      <c r="A3109" s="25">
        <f t="shared" si="501"/>
        <v>3105</v>
      </c>
      <c r="B3109" s="25" t="s">
        <v>4739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4583</v>
      </c>
      <c r="J3109" s="25">
        <v>1</v>
      </c>
      <c r="K3109" s="25">
        <v>1</v>
      </c>
      <c r="L3109" s="25">
        <f t="shared" si="504"/>
        <v>0</v>
      </c>
      <c r="M3109" s="25" t="s">
        <v>4898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x14ac:dyDescent="0.25">
      <c r="A3110" s="25">
        <f t="shared" si="501"/>
        <v>3106</v>
      </c>
      <c r="B3110" s="25" t="s">
        <v>4739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4584</v>
      </c>
      <c r="J3110" s="25">
        <v>1</v>
      </c>
      <c r="K3110" s="25">
        <v>1</v>
      </c>
      <c r="L3110" s="25">
        <f t="shared" si="504"/>
        <v>0</v>
      </c>
      <c r="M3110" s="25" t="s">
        <v>4898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x14ac:dyDescent="0.25">
      <c r="A3111" s="25">
        <f t="shared" si="501"/>
        <v>3107</v>
      </c>
      <c r="B3111" s="25" t="s">
        <v>4739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4612</v>
      </c>
      <c r="J3111" s="25">
        <v>2</v>
      </c>
      <c r="K3111" s="25">
        <v>2</v>
      </c>
      <c r="L3111" s="25">
        <f t="shared" si="504"/>
        <v>0</v>
      </c>
      <c r="M3111" s="25" t="s">
        <v>4914</v>
      </c>
      <c r="N3111" s="34">
        <v>45937</v>
      </c>
      <c r="O3111" s="41">
        <v>76973</v>
      </c>
      <c r="P3111" s="25" t="s">
        <v>4448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x14ac:dyDescent="0.25">
      <c r="A3112" s="25">
        <f t="shared" si="501"/>
        <v>3108</v>
      </c>
      <c r="B3112" s="25" t="s">
        <v>4739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4617</v>
      </c>
      <c r="J3112" s="25">
        <v>2</v>
      </c>
      <c r="K3112" s="25">
        <v>2</v>
      </c>
      <c r="L3112" s="25">
        <f t="shared" si="504"/>
        <v>0</v>
      </c>
      <c r="M3112" s="25" t="s">
        <v>4885</v>
      </c>
      <c r="N3112" s="34">
        <v>45937</v>
      </c>
      <c r="O3112" s="41">
        <v>6975</v>
      </c>
      <c r="P3112" s="25" t="s">
        <v>3593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x14ac:dyDescent="0.25">
      <c r="A3113" s="25">
        <f t="shared" si="501"/>
        <v>3109</v>
      </c>
      <c r="B3113" s="25" t="s">
        <v>4739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4585</v>
      </c>
      <c r="J3113" s="25">
        <v>1</v>
      </c>
      <c r="K3113" s="25">
        <v>1</v>
      </c>
      <c r="L3113" s="25">
        <f t="shared" si="504"/>
        <v>0</v>
      </c>
      <c r="M3113" s="25" t="s">
        <v>4925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x14ac:dyDescent="0.25">
      <c r="A3114" s="25">
        <f t="shared" si="501"/>
        <v>3110</v>
      </c>
      <c r="B3114" s="25" t="s">
        <v>4739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4585</v>
      </c>
      <c r="J3114" s="25">
        <v>20</v>
      </c>
      <c r="K3114" s="25">
        <v>20</v>
      </c>
      <c r="L3114" s="25">
        <f t="shared" si="504"/>
        <v>0</v>
      </c>
      <c r="M3114" s="25" t="s">
        <v>4875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x14ac:dyDescent="0.25">
      <c r="A3115" s="25">
        <f t="shared" si="501"/>
        <v>3111</v>
      </c>
      <c r="B3115" s="25" t="s">
        <v>4739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4586</v>
      </c>
      <c r="J3115" s="25">
        <v>1</v>
      </c>
      <c r="K3115" s="25">
        <v>1</v>
      </c>
      <c r="L3115" s="25">
        <f t="shared" si="504"/>
        <v>0</v>
      </c>
      <c r="M3115" s="25" t="s">
        <v>4933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x14ac:dyDescent="0.25">
      <c r="A3116" s="25">
        <f t="shared" si="501"/>
        <v>3112</v>
      </c>
      <c r="B3116" s="25" t="s">
        <v>4739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616</v>
      </c>
      <c r="I3116" s="25" t="s">
        <v>4587</v>
      </c>
      <c r="J3116" s="25">
        <v>1</v>
      </c>
      <c r="K3116" s="25">
        <v>1</v>
      </c>
      <c r="L3116" s="25">
        <f t="shared" si="504"/>
        <v>0</v>
      </c>
      <c r="M3116" s="25" t="s">
        <v>4933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x14ac:dyDescent="0.25">
      <c r="A3117" s="25">
        <f t="shared" si="501"/>
        <v>3113</v>
      </c>
      <c r="B3117" s="25" t="s">
        <v>4739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4588</v>
      </c>
      <c r="J3117" s="25">
        <v>1</v>
      </c>
      <c r="K3117" s="25">
        <v>1</v>
      </c>
      <c r="L3117" s="25">
        <f t="shared" si="504"/>
        <v>0</v>
      </c>
      <c r="M3117" s="25" t="s">
        <v>4933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x14ac:dyDescent="0.25">
      <c r="A3118" s="25">
        <f t="shared" ref="A3118:A3181" si="508">A3117+1</f>
        <v>3114</v>
      </c>
      <c r="B3118" s="25" t="s">
        <v>4739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4636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4942</v>
      </c>
      <c r="N3118" s="34">
        <v>45937</v>
      </c>
      <c r="O3118" s="41">
        <v>57253.9</v>
      </c>
      <c r="P3118" s="25" t="s">
        <v>491</v>
      </c>
      <c r="Q3118" s="41" t="s">
        <v>4761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x14ac:dyDescent="0.25">
      <c r="A3119" s="25">
        <f t="shared" si="508"/>
        <v>3115</v>
      </c>
      <c r="B3119" s="25" t="s">
        <v>4739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4589</v>
      </c>
      <c r="J3119" s="25">
        <v>1</v>
      </c>
      <c r="K3119" s="25">
        <v>1</v>
      </c>
      <c r="L3119" s="25">
        <f t="shared" si="511"/>
        <v>0</v>
      </c>
      <c r="M3119" s="25" t="s">
        <v>4943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x14ac:dyDescent="0.25">
      <c r="A3120" s="25">
        <f t="shared" si="508"/>
        <v>3116</v>
      </c>
      <c r="B3120" s="25" t="s">
        <v>4739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4590</v>
      </c>
      <c r="J3120" s="25">
        <v>1</v>
      </c>
      <c r="K3120" s="25">
        <v>1</v>
      </c>
      <c r="L3120" s="25">
        <f t="shared" si="511"/>
        <v>0</v>
      </c>
      <c r="M3120" s="25" t="s">
        <v>4897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x14ac:dyDescent="0.25">
      <c r="A3121" s="25">
        <f t="shared" si="508"/>
        <v>3117</v>
      </c>
      <c r="B3121" s="25" t="s">
        <v>4739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4591</v>
      </c>
      <c r="J3121" s="25">
        <v>1</v>
      </c>
      <c r="K3121" s="25">
        <v>1</v>
      </c>
      <c r="L3121" s="25">
        <f t="shared" si="511"/>
        <v>0</v>
      </c>
      <c r="M3121" s="25" t="s">
        <v>4932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x14ac:dyDescent="0.25">
      <c r="A3122" s="25">
        <f t="shared" si="508"/>
        <v>3118</v>
      </c>
      <c r="B3122" s="25" t="s">
        <v>4739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4253</v>
      </c>
      <c r="J3122" s="25">
        <v>1</v>
      </c>
      <c r="K3122" s="25">
        <v>1</v>
      </c>
      <c r="L3122" s="25">
        <f t="shared" si="511"/>
        <v>0</v>
      </c>
      <c r="M3122" s="25" t="s">
        <v>4877</v>
      </c>
      <c r="N3122" s="34">
        <v>45937</v>
      </c>
      <c r="O3122" s="41">
        <v>39060</v>
      </c>
      <c r="P3122" s="25" t="s">
        <v>2052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x14ac:dyDescent="0.25">
      <c r="A3123" s="25">
        <f t="shared" si="508"/>
        <v>3119</v>
      </c>
      <c r="B3123" s="25" t="s">
        <v>4739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4592</v>
      </c>
      <c r="J3123" s="25">
        <v>1</v>
      </c>
      <c r="K3123" s="25">
        <v>1</v>
      </c>
      <c r="L3123" s="25">
        <f t="shared" si="511"/>
        <v>0</v>
      </c>
      <c r="M3123" s="25" t="s">
        <v>4972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x14ac:dyDescent="0.25">
      <c r="A3124" s="25">
        <f t="shared" si="508"/>
        <v>3120</v>
      </c>
      <c r="B3124" s="25" t="s">
        <v>4739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3767</v>
      </c>
      <c r="J3124" s="25">
        <v>2</v>
      </c>
      <c r="K3124" s="25">
        <v>2</v>
      </c>
      <c r="L3124" s="25">
        <f t="shared" si="511"/>
        <v>0</v>
      </c>
      <c r="M3124" s="25" t="s">
        <v>4962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x14ac:dyDescent="0.25">
      <c r="A3125" s="25">
        <f t="shared" si="508"/>
        <v>3121</v>
      </c>
      <c r="B3125" s="25" t="s">
        <v>4739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4593</v>
      </c>
      <c r="J3125" s="25">
        <v>1</v>
      </c>
      <c r="K3125" s="25">
        <v>1</v>
      </c>
      <c r="L3125" s="25">
        <f t="shared" si="511"/>
        <v>0</v>
      </c>
      <c r="M3125" s="25" t="s">
        <v>4971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x14ac:dyDescent="0.25">
      <c r="A3126" s="25">
        <f t="shared" si="508"/>
        <v>3122</v>
      </c>
      <c r="B3126" s="25" t="s">
        <v>4739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4594</v>
      </c>
      <c r="J3126" s="25">
        <v>1</v>
      </c>
      <c r="K3126" s="25">
        <v>1</v>
      </c>
      <c r="L3126" s="25">
        <f t="shared" si="511"/>
        <v>0</v>
      </c>
      <c r="M3126" s="25" t="s">
        <v>4897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x14ac:dyDescent="0.25">
      <c r="A3127" s="25">
        <f t="shared" si="508"/>
        <v>3123</v>
      </c>
      <c r="B3127" s="25" t="s">
        <v>4739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4595</v>
      </c>
      <c r="J3127" s="25">
        <v>1</v>
      </c>
      <c r="K3127" s="25">
        <v>1</v>
      </c>
      <c r="L3127" s="25">
        <f t="shared" si="511"/>
        <v>0</v>
      </c>
      <c r="M3127" s="25" t="s">
        <v>4897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x14ac:dyDescent="0.25">
      <c r="A3128" s="25">
        <f t="shared" si="508"/>
        <v>3124</v>
      </c>
      <c r="B3128" s="25" t="s">
        <v>4739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4596</v>
      </c>
      <c r="J3128" s="25">
        <v>1</v>
      </c>
      <c r="K3128" s="25">
        <v>1</v>
      </c>
      <c r="L3128" s="25">
        <f t="shared" si="511"/>
        <v>0</v>
      </c>
      <c r="M3128" s="25" t="s">
        <v>4897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x14ac:dyDescent="0.25">
      <c r="A3129" s="25">
        <f t="shared" si="508"/>
        <v>3125</v>
      </c>
      <c r="B3129" s="25" t="s">
        <v>4739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4597</v>
      </c>
      <c r="J3129" s="25">
        <v>1</v>
      </c>
      <c r="K3129" s="25">
        <v>1</v>
      </c>
      <c r="L3129" s="25">
        <f t="shared" si="511"/>
        <v>0</v>
      </c>
      <c r="M3129" s="25" t="s">
        <v>4960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x14ac:dyDescent="0.25">
      <c r="A3130" s="25">
        <f t="shared" si="508"/>
        <v>3126</v>
      </c>
      <c r="B3130" s="25" t="s">
        <v>4739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4598</v>
      </c>
      <c r="J3130" s="25">
        <v>1</v>
      </c>
      <c r="K3130" s="25">
        <v>1</v>
      </c>
      <c r="L3130" s="25">
        <f t="shared" si="511"/>
        <v>0</v>
      </c>
      <c r="M3130" s="25" t="s">
        <v>4985</v>
      </c>
      <c r="N3130" s="34">
        <v>45937</v>
      </c>
      <c r="O3130" s="41">
        <v>35495</v>
      </c>
      <c r="P3130" s="25" t="s">
        <v>4446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x14ac:dyDescent="0.25">
      <c r="A3131" s="25">
        <f t="shared" si="508"/>
        <v>3127</v>
      </c>
      <c r="B3131" s="25" t="s">
        <v>4739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4599</v>
      </c>
      <c r="J3131" s="25">
        <v>1</v>
      </c>
      <c r="K3131" s="25">
        <v>1</v>
      </c>
      <c r="L3131" s="25">
        <f t="shared" si="511"/>
        <v>0</v>
      </c>
      <c r="M3131" s="25" t="s">
        <v>4970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x14ac:dyDescent="0.25">
      <c r="A3132" s="25">
        <f t="shared" si="508"/>
        <v>3128</v>
      </c>
      <c r="B3132" s="25" t="s">
        <v>4739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4600</v>
      </c>
      <c r="J3132" s="25">
        <v>1</v>
      </c>
      <c r="K3132" s="25">
        <v>1</v>
      </c>
      <c r="L3132" s="25">
        <f t="shared" si="511"/>
        <v>0</v>
      </c>
      <c r="M3132" s="25" t="s">
        <v>4971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x14ac:dyDescent="0.25">
      <c r="A3133" s="25">
        <f t="shared" si="508"/>
        <v>3129</v>
      </c>
      <c r="B3133" s="25" t="s">
        <v>4739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4600</v>
      </c>
      <c r="J3133" s="25">
        <v>1</v>
      </c>
      <c r="K3133" s="25">
        <v>1</v>
      </c>
      <c r="L3133" s="25">
        <f t="shared" si="511"/>
        <v>0</v>
      </c>
      <c r="M3133" s="25" t="s">
        <v>4897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x14ac:dyDescent="0.25">
      <c r="A3134" s="25">
        <f t="shared" si="508"/>
        <v>3130</v>
      </c>
      <c r="B3134" s="25" t="s">
        <v>4740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2517</v>
      </c>
      <c r="I3134" s="25" t="s">
        <v>4521</v>
      </c>
      <c r="J3134" s="25">
        <v>2</v>
      </c>
      <c r="K3134" s="25">
        <v>2</v>
      </c>
      <c r="L3134" s="25">
        <f t="shared" si="511"/>
        <v>0</v>
      </c>
      <c r="M3134" s="25" t="s">
        <v>4986</v>
      </c>
      <c r="N3134" s="34">
        <v>45937</v>
      </c>
      <c r="O3134" s="41">
        <v>96120</v>
      </c>
      <c r="P3134" s="25" t="s">
        <v>4445</v>
      </c>
      <c r="Q3134" s="25">
        <v>58156574420</v>
      </c>
      <c r="R3134" s="25" t="s">
        <v>40</v>
      </c>
      <c r="S3134" s="3">
        <v>-20</v>
      </c>
      <c r="T3134" s="42"/>
      <c r="U3134" s="25" t="s">
        <v>3594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x14ac:dyDescent="0.25">
      <c r="A3135" s="25">
        <f t="shared" si="508"/>
        <v>3131</v>
      </c>
      <c r="B3135" s="25" t="s">
        <v>4759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4741</v>
      </c>
      <c r="I3135" s="25" t="s">
        <v>4742</v>
      </c>
      <c r="J3135" s="25">
        <v>2</v>
      </c>
      <c r="K3135" s="25">
        <v>2</v>
      </c>
      <c r="L3135" s="25">
        <f t="shared" si="511"/>
        <v>0</v>
      </c>
      <c r="M3135" s="25" t="s">
        <v>4961</v>
      </c>
      <c r="N3135" s="34">
        <v>45937</v>
      </c>
      <c r="O3135" s="41">
        <v>323700</v>
      </c>
      <c r="P3135" s="25" t="s">
        <v>2489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x14ac:dyDescent="0.25">
      <c r="A3136" s="25">
        <f t="shared" si="508"/>
        <v>3132</v>
      </c>
      <c r="B3136" s="25" t="s">
        <v>4739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4602</v>
      </c>
      <c r="J3136" s="25">
        <v>1</v>
      </c>
      <c r="K3136" s="25">
        <v>1</v>
      </c>
      <c r="L3136" s="25">
        <f t="shared" si="511"/>
        <v>0</v>
      </c>
      <c r="M3136" s="25" t="s">
        <v>4987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x14ac:dyDescent="0.25">
      <c r="A3137" s="25">
        <f t="shared" si="508"/>
        <v>3133</v>
      </c>
      <c r="B3137" s="25" t="s">
        <v>4739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4603</v>
      </c>
      <c r="J3137" s="25">
        <v>1</v>
      </c>
      <c r="K3137" s="25">
        <v>1</v>
      </c>
      <c r="L3137" s="25">
        <f t="shared" si="511"/>
        <v>0</v>
      </c>
      <c r="M3137" s="25" t="s">
        <v>4987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x14ac:dyDescent="0.25">
      <c r="A3138" s="25">
        <f t="shared" si="508"/>
        <v>3134</v>
      </c>
      <c r="B3138" s="25" t="s">
        <v>4739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4604</v>
      </c>
      <c r="J3138" s="25">
        <v>1</v>
      </c>
      <c r="K3138" s="25">
        <v>1</v>
      </c>
      <c r="L3138" s="25">
        <f t="shared" si="511"/>
        <v>0</v>
      </c>
      <c r="M3138" s="25" t="s">
        <v>4892</v>
      </c>
      <c r="N3138" s="34">
        <v>45937</v>
      </c>
      <c r="O3138" s="41">
        <v>16600.5</v>
      </c>
      <c r="P3138" s="25" t="s">
        <v>2496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x14ac:dyDescent="0.25">
      <c r="A3139" s="25">
        <f t="shared" si="508"/>
        <v>3135</v>
      </c>
      <c r="B3139" s="25" t="s">
        <v>4739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4605</v>
      </c>
      <c r="J3139" s="25">
        <v>1</v>
      </c>
      <c r="K3139" s="25">
        <v>1</v>
      </c>
      <c r="L3139" s="25">
        <f t="shared" si="511"/>
        <v>0</v>
      </c>
      <c r="M3139" s="25" t="s">
        <v>4970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x14ac:dyDescent="0.25">
      <c r="A3140" s="25">
        <f t="shared" si="508"/>
        <v>3136</v>
      </c>
      <c r="B3140" s="25" t="s">
        <v>4739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4606</v>
      </c>
      <c r="J3140" s="25">
        <v>1</v>
      </c>
      <c r="K3140" s="25">
        <v>1</v>
      </c>
      <c r="L3140" s="25">
        <f t="shared" si="511"/>
        <v>0</v>
      </c>
      <c r="M3140" s="25" t="s">
        <v>4883</v>
      </c>
      <c r="N3140" s="34">
        <v>45937</v>
      </c>
      <c r="O3140" s="41">
        <v>389453</v>
      </c>
      <c r="P3140" s="25" t="s">
        <v>4447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x14ac:dyDescent="0.25">
      <c r="A3141" s="25">
        <f t="shared" si="508"/>
        <v>3137</v>
      </c>
      <c r="B3141" s="25" t="s">
        <v>4739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4607</v>
      </c>
      <c r="J3141" s="25">
        <v>1</v>
      </c>
      <c r="K3141" s="25">
        <v>1</v>
      </c>
      <c r="L3141" s="25">
        <f t="shared" si="511"/>
        <v>0</v>
      </c>
      <c r="M3141" s="25" t="s">
        <v>4898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x14ac:dyDescent="0.25">
      <c r="A3142" s="25">
        <f t="shared" si="508"/>
        <v>3138</v>
      </c>
      <c r="B3142" s="25" t="s">
        <v>4739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4302</v>
      </c>
      <c r="J3142" s="25">
        <v>1</v>
      </c>
      <c r="K3142" s="25">
        <v>1</v>
      </c>
      <c r="L3142" s="25">
        <f t="shared" si="511"/>
        <v>0</v>
      </c>
      <c r="M3142" s="25" t="s">
        <v>4875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x14ac:dyDescent="0.25">
      <c r="A3143" s="25">
        <f t="shared" si="508"/>
        <v>3139</v>
      </c>
      <c r="B3143" s="25" t="s">
        <v>4739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4303</v>
      </c>
      <c r="J3143" s="25">
        <v>1</v>
      </c>
      <c r="K3143" s="25">
        <v>1</v>
      </c>
      <c r="L3143" s="25">
        <f t="shared" si="511"/>
        <v>0</v>
      </c>
      <c r="M3143" s="25" t="s">
        <v>4875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x14ac:dyDescent="0.25">
      <c r="A3144" s="25">
        <f t="shared" si="508"/>
        <v>3140</v>
      </c>
      <c r="B3144" s="25" t="s">
        <v>4739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4608</v>
      </c>
      <c r="J3144" s="25">
        <v>1</v>
      </c>
      <c r="K3144" s="25">
        <v>1</v>
      </c>
      <c r="L3144" s="25">
        <f t="shared" si="511"/>
        <v>0</v>
      </c>
      <c r="M3144" s="25" t="s">
        <v>4979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x14ac:dyDescent="0.25">
      <c r="A3145" s="25">
        <f t="shared" si="508"/>
        <v>3141</v>
      </c>
      <c r="B3145" s="25" t="s">
        <v>4739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4577</v>
      </c>
      <c r="J3145" s="25">
        <v>1</v>
      </c>
      <c r="K3145" s="25">
        <v>1</v>
      </c>
      <c r="L3145" s="25">
        <f t="shared" si="511"/>
        <v>0</v>
      </c>
      <c r="M3145" s="25" t="s">
        <v>4975</v>
      </c>
      <c r="N3145" s="34">
        <v>45938</v>
      </c>
      <c r="O3145" s="41">
        <v>0</v>
      </c>
      <c r="P3145" s="25" t="s">
        <v>1900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x14ac:dyDescent="0.25">
      <c r="A3146" s="25">
        <f t="shared" si="508"/>
        <v>3142</v>
      </c>
      <c r="B3146" s="25" t="s">
        <v>4739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4609</v>
      </c>
      <c r="J3146" s="25">
        <v>1</v>
      </c>
      <c r="K3146" s="25">
        <v>1</v>
      </c>
      <c r="L3146" s="25">
        <f t="shared" si="511"/>
        <v>0</v>
      </c>
      <c r="M3146" s="25" t="s">
        <v>4960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x14ac:dyDescent="0.25">
      <c r="A3147" s="25">
        <f t="shared" si="508"/>
        <v>3143</v>
      </c>
      <c r="B3147" s="25" t="s">
        <v>4739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4610</v>
      </c>
      <c r="J3147" s="25">
        <v>1</v>
      </c>
      <c r="K3147" s="25">
        <v>1</v>
      </c>
      <c r="L3147" s="25">
        <f t="shared" si="511"/>
        <v>0</v>
      </c>
      <c r="M3147" s="25" t="s">
        <v>4933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x14ac:dyDescent="0.25">
      <c r="A3148" s="25">
        <f t="shared" si="508"/>
        <v>3144</v>
      </c>
      <c r="B3148" s="25" t="s">
        <v>4739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4611</v>
      </c>
      <c r="J3148" s="25">
        <v>1</v>
      </c>
      <c r="K3148" s="25">
        <v>1</v>
      </c>
      <c r="L3148" s="25">
        <f t="shared" si="511"/>
        <v>0</v>
      </c>
      <c r="M3148" s="25" t="s">
        <v>4878</v>
      </c>
      <c r="N3148" s="34">
        <v>45937</v>
      </c>
      <c r="O3148" s="41">
        <v>40145</v>
      </c>
      <c r="P3148" s="25" t="s">
        <v>2052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x14ac:dyDescent="0.25">
      <c r="A3149" s="25">
        <f t="shared" si="508"/>
        <v>3145</v>
      </c>
      <c r="B3149" s="25" t="s">
        <v>4759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4743</v>
      </c>
      <c r="J3149" s="25">
        <v>2</v>
      </c>
      <c r="K3149" s="25">
        <v>2</v>
      </c>
      <c r="L3149" s="25">
        <f t="shared" si="511"/>
        <v>0</v>
      </c>
      <c r="M3149" s="25" t="s">
        <v>4961</v>
      </c>
      <c r="N3149" s="34">
        <v>45937</v>
      </c>
      <c r="O3149" s="41">
        <v>171600</v>
      </c>
      <c r="P3149" s="25" t="s">
        <v>2489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x14ac:dyDescent="0.25">
      <c r="A3150" s="25">
        <f t="shared" si="508"/>
        <v>3146</v>
      </c>
      <c r="B3150" s="25" t="s">
        <v>4739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4613</v>
      </c>
      <c r="J3150" s="25">
        <v>1</v>
      </c>
      <c r="K3150" s="25">
        <v>1</v>
      </c>
      <c r="L3150" s="25">
        <f t="shared" si="511"/>
        <v>0</v>
      </c>
      <c r="M3150" s="25" t="s">
        <v>4970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x14ac:dyDescent="0.25">
      <c r="A3151" s="25">
        <f t="shared" si="508"/>
        <v>3147</v>
      </c>
      <c r="B3151" s="25" t="s">
        <v>4739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4614</v>
      </c>
      <c r="J3151" s="25">
        <v>1</v>
      </c>
      <c r="K3151" s="25">
        <v>1</v>
      </c>
      <c r="L3151" s="25">
        <f t="shared" si="511"/>
        <v>0</v>
      </c>
      <c r="M3151" s="25" t="s">
        <v>4971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x14ac:dyDescent="0.25">
      <c r="A3152" s="25">
        <f t="shared" si="508"/>
        <v>3148</v>
      </c>
      <c r="B3152" s="25" t="s">
        <v>4739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4615</v>
      </c>
      <c r="J3152" s="25">
        <v>1</v>
      </c>
      <c r="K3152" s="25">
        <v>1</v>
      </c>
      <c r="L3152" s="25">
        <f t="shared" si="511"/>
        <v>0</v>
      </c>
      <c r="M3152" s="25" t="s">
        <v>4932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x14ac:dyDescent="0.25">
      <c r="A3153" s="25">
        <f t="shared" si="508"/>
        <v>3149</v>
      </c>
      <c r="B3153" s="25" t="s">
        <v>4739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4616</v>
      </c>
      <c r="J3153" s="25">
        <v>1</v>
      </c>
      <c r="K3153" s="25">
        <v>1</v>
      </c>
      <c r="L3153" s="25">
        <f t="shared" si="511"/>
        <v>0</v>
      </c>
      <c r="M3153" s="25" t="s">
        <v>4875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x14ac:dyDescent="0.25">
      <c r="A3154" s="25">
        <f t="shared" si="508"/>
        <v>3150</v>
      </c>
      <c r="B3154" s="25" t="s">
        <v>4759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4744</v>
      </c>
      <c r="I3154" s="25" t="s">
        <v>4745</v>
      </c>
      <c r="J3154" s="25">
        <v>2</v>
      </c>
      <c r="K3154" s="25">
        <v>2</v>
      </c>
      <c r="L3154" s="25">
        <f t="shared" si="511"/>
        <v>0</v>
      </c>
      <c r="M3154" s="25" t="s">
        <v>4961</v>
      </c>
      <c r="N3154" s="34">
        <v>45937</v>
      </c>
      <c r="O3154" s="41">
        <v>180180</v>
      </c>
      <c r="P3154" s="25" t="s">
        <v>2489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x14ac:dyDescent="0.25">
      <c r="A3155" s="25">
        <f t="shared" si="508"/>
        <v>3151</v>
      </c>
      <c r="B3155" s="25" t="s">
        <v>4739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3812</v>
      </c>
      <c r="J3155" s="25">
        <v>1</v>
      </c>
      <c r="K3155" s="25">
        <v>1</v>
      </c>
      <c r="L3155" s="25">
        <f t="shared" si="511"/>
        <v>0</v>
      </c>
      <c r="M3155" s="25" t="s">
        <v>4985</v>
      </c>
      <c r="N3155" s="34">
        <v>45937</v>
      </c>
      <c r="O3155" s="41">
        <v>16430</v>
      </c>
      <c r="P3155" s="25" t="s">
        <v>4446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x14ac:dyDescent="0.25">
      <c r="A3156" s="25">
        <f t="shared" si="508"/>
        <v>3152</v>
      </c>
      <c r="B3156" s="25" t="s">
        <v>4739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4618</v>
      </c>
      <c r="J3156" s="25">
        <v>1</v>
      </c>
      <c r="K3156" s="25">
        <v>1</v>
      </c>
      <c r="L3156" s="25">
        <f t="shared" si="511"/>
        <v>0</v>
      </c>
      <c r="M3156" s="25" t="s">
        <v>4877</v>
      </c>
      <c r="N3156" s="34">
        <v>45937</v>
      </c>
      <c r="O3156" s="41">
        <v>18011</v>
      </c>
      <c r="P3156" s="25" t="s">
        <v>2052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x14ac:dyDescent="0.25">
      <c r="A3157" s="25">
        <f t="shared" si="508"/>
        <v>3153</v>
      </c>
      <c r="B3157" s="25" t="s">
        <v>4739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4619</v>
      </c>
      <c r="J3157" s="25">
        <v>1</v>
      </c>
      <c r="K3157" s="25">
        <v>1</v>
      </c>
      <c r="L3157" s="25">
        <f t="shared" si="511"/>
        <v>0</v>
      </c>
      <c r="M3157" s="25" t="s">
        <v>4878</v>
      </c>
      <c r="N3157" s="34">
        <v>45937</v>
      </c>
      <c r="O3157" s="41">
        <v>9005.5</v>
      </c>
      <c r="P3157" s="25" t="s">
        <v>2052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x14ac:dyDescent="0.25">
      <c r="A3158" s="25">
        <f t="shared" si="508"/>
        <v>3154</v>
      </c>
      <c r="B3158" s="25" t="s">
        <v>4739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4620</v>
      </c>
      <c r="J3158" s="25">
        <v>1</v>
      </c>
      <c r="K3158" s="25">
        <v>1</v>
      </c>
      <c r="L3158" s="25">
        <f t="shared" si="511"/>
        <v>0</v>
      </c>
      <c r="M3158" s="25" t="s">
        <v>4971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x14ac:dyDescent="0.25">
      <c r="A3159" s="25">
        <f t="shared" si="508"/>
        <v>3155</v>
      </c>
      <c r="B3159" s="25" t="s">
        <v>4739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4621</v>
      </c>
      <c r="J3159" s="25">
        <v>1</v>
      </c>
      <c r="K3159" s="25">
        <v>1</v>
      </c>
      <c r="L3159" s="25">
        <f t="shared" si="511"/>
        <v>0</v>
      </c>
      <c r="M3159" s="25" t="s">
        <v>4971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x14ac:dyDescent="0.25">
      <c r="A3160" s="25">
        <f t="shared" si="508"/>
        <v>3156</v>
      </c>
      <c r="B3160" s="25" t="s">
        <v>4739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4622</v>
      </c>
      <c r="J3160" s="25">
        <v>1</v>
      </c>
      <c r="K3160" s="25">
        <v>1</v>
      </c>
      <c r="L3160" s="25">
        <f t="shared" si="511"/>
        <v>0</v>
      </c>
      <c r="M3160" s="25" t="s">
        <v>4899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x14ac:dyDescent="0.25">
      <c r="A3161" s="25">
        <f t="shared" si="508"/>
        <v>3157</v>
      </c>
      <c r="B3161" s="25" t="s">
        <v>4739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4623</v>
      </c>
      <c r="J3161" s="25">
        <v>1</v>
      </c>
      <c r="K3161" s="25">
        <v>1</v>
      </c>
      <c r="L3161" s="25">
        <f t="shared" si="511"/>
        <v>0</v>
      </c>
      <c r="M3161" s="25" t="s">
        <v>4932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x14ac:dyDescent="0.25">
      <c r="A3162" s="25">
        <f t="shared" si="508"/>
        <v>3158</v>
      </c>
      <c r="B3162" s="25" t="s">
        <v>4739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4624</v>
      </c>
      <c r="J3162" s="25">
        <v>1</v>
      </c>
      <c r="K3162" s="25">
        <v>1</v>
      </c>
      <c r="L3162" s="25">
        <f t="shared" si="511"/>
        <v>0</v>
      </c>
      <c r="M3162" s="25" t="s">
        <v>4940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x14ac:dyDescent="0.25">
      <c r="A3163" s="25">
        <f t="shared" si="508"/>
        <v>3159</v>
      </c>
      <c r="B3163" s="25" t="s">
        <v>4739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3908</v>
      </c>
      <c r="J3163" s="25">
        <v>1</v>
      </c>
      <c r="K3163" s="25">
        <v>1</v>
      </c>
      <c r="L3163" s="25">
        <f t="shared" si="511"/>
        <v>0</v>
      </c>
      <c r="M3163" s="25" t="s">
        <v>4883</v>
      </c>
      <c r="N3163" s="34">
        <v>45937</v>
      </c>
      <c r="O3163" s="41">
        <v>9380</v>
      </c>
      <c r="P3163" s="25" t="s">
        <v>4447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x14ac:dyDescent="0.25">
      <c r="A3164" s="25">
        <f t="shared" si="508"/>
        <v>3160</v>
      </c>
      <c r="B3164" s="25" t="s">
        <v>4739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4625</v>
      </c>
      <c r="J3164" s="25">
        <v>1</v>
      </c>
      <c r="K3164" s="25">
        <v>1</v>
      </c>
      <c r="L3164" s="25">
        <f t="shared" si="511"/>
        <v>0</v>
      </c>
      <c r="M3164" s="25" t="s">
        <v>4981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x14ac:dyDescent="0.25">
      <c r="A3165" s="25">
        <f t="shared" si="508"/>
        <v>3161</v>
      </c>
      <c r="B3165" s="25" t="s">
        <v>4739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4325</v>
      </c>
      <c r="J3165" s="25">
        <v>1</v>
      </c>
      <c r="K3165" s="25">
        <v>1</v>
      </c>
      <c r="L3165" s="25">
        <f t="shared" si="511"/>
        <v>0</v>
      </c>
      <c r="M3165" s="25" t="s">
        <v>5049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x14ac:dyDescent="0.25">
      <c r="A3166" s="25">
        <f t="shared" si="508"/>
        <v>3162</v>
      </c>
      <c r="B3166" s="25" t="s">
        <v>4739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3828</v>
      </c>
      <c r="J3166" s="25">
        <v>1</v>
      </c>
      <c r="K3166" s="25">
        <v>1</v>
      </c>
      <c r="L3166" s="25">
        <f t="shared" si="511"/>
        <v>0</v>
      </c>
      <c r="M3166" s="25" t="s">
        <v>4931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x14ac:dyDescent="0.25">
      <c r="A3167" s="25">
        <f t="shared" si="508"/>
        <v>3163</v>
      </c>
      <c r="B3167" s="25" t="s">
        <v>4739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3828</v>
      </c>
      <c r="J3167" s="25">
        <v>1</v>
      </c>
      <c r="K3167" s="25">
        <v>1</v>
      </c>
      <c r="L3167" s="25">
        <f t="shared" si="511"/>
        <v>0</v>
      </c>
      <c r="M3167" s="25" t="s">
        <v>4988</v>
      </c>
      <c r="N3167" s="34">
        <v>45939</v>
      </c>
      <c r="O3167" s="41">
        <v>11028.5</v>
      </c>
      <c r="P3167" s="25" t="s">
        <v>4989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x14ac:dyDescent="0.25">
      <c r="A3168" s="25">
        <f t="shared" si="508"/>
        <v>3164</v>
      </c>
      <c r="B3168" s="25" t="s">
        <v>4739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4626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x14ac:dyDescent="0.25">
      <c r="A3169" s="25">
        <f t="shared" si="508"/>
        <v>3165</v>
      </c>
      <c r="B3169" s="25" t="s">
        <v>4739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4626</v>
      </c>
      <c r="J3169" s="25">
        <v>1</v>
      </c>
      <c r="K3169" s="25">
        <v>1</v>
      </c>
      <c r="L3169" s="25">
        <f t="shared" si="511"/>
        <v>0</v>
      </c>
      <c r="M3169" s="25" t="s">
        <v>4895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x14ac:dyDescent="0.25">
      <c r="A3170" s="25">
        <f t="shared" si="508"/>
        <v>3166</v>
      </c>
      <c r="B3170" s="25" t="s">
        <v>4739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4627</v>
      </c>
      <c r="J3170" s="25">
        <v>1</v>
      </c>
      <c r="K3170" s="25">
        <v>1</v>
      </c>
      <c r="L3170" s="25">
        <f t="shared" si="511"/>
        <v>0</v>
      </c>
      <c r="M3170" s="25" t="s">
        <v>4969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x14ac:dyDescent="0.25">
      <c r="A3171" s="25">
        <f t="shared" si="508"/>
        <v>3167</v>
      </c>
      <c r="B3171" s="25" t="s">
        <v>4739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4628</v>
      </c>
      <c r="J3171" s="25">
        <v>1</v>
      </c>
      <c r="K3171" s="25">
        <v>1</v>
      </c>
      <c r="L3171" s="25">
        <f t="shared" si="511"/>
        <v>0</v>
      </c>
      <c r="M3171" s="25" t="s">
        <v>4971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x14ac:dyDescent="0.25">
      <c r="A3172" s="25">
        <f t="shared" si="508"/>
        <v>3168</v>
      </c>
      <c r="B3172" s="25" t="s">
        <v>4739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4629</v>
      </c>
      <c r="J3172" s="25">
        <v>1</v>
      </c>
      <c r="K3172" s="25">
        <v>1</v>
      </c>
      <c r="L3172" s="25">
        <f t="shared" si="511"/>
        <v>0</v>
      </c>
      <c r="M3172" s="25" t="s">
        <v>4932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x14ac:dyDescent="0.25">
      <c r="A3173" s="25">
        <f t="shared" si="508"/>
        <v>3169</v>
      </c>
      <c r="B3173" s="25" t="s">
        <v>4739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4630</v>
      </c>
      <c r="J3173" s="25">
        <v>1</v>
      </c>
      <c r="K3173" s="25">
        <v>1</v>
      </c>
      <c r="L3173" s="25">
        <f t="shared" si="511"/>
        <v>0</v>
      </c>
      <c r="M3173" s="25" t="s">
        <v>4932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x14ac:dyDescent="0.25">
      <c r="A3174" s="25">
        <f t="shared" si="508"/>
        <v>3170</v>
      </c>
      <c r="B3174" s="25" t="s">
        <v>4739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4631</v>
      </c>
      <c r="J3174" s="25">
        <v>1</v>
      </c>
      <c r="K3174" s="25">
        <v>1</v>
      </c>
      <c r="L3174" s="25">
        <f t="shared" si="511"/>
        <v>0</v>
      </c>
      <c r="M3174" s="25" t="s">
        <v>4975</v>
      </c>
      <c r="N3174" s="34">
        <v>45938</v>
      </c>
      <c r="O3174" s="41">
        <v>0</v>
      </c>
      <c r="P3174" s="25" t="s">
        <v>1900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x14ac:dyDescent="0.25">
      <c r="A3175" s="25">
        <f t="shared" si="508"/>
        <v>3171</v>
      </c>
      <c r="B3175" s="25" t="s">
        <v>4739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4632</v>
      </c>
      <c r="J3175" s="25">
        <v>1</v>
      </c>
      <c r="K3175" s="25">
        <v>1</v>
      </c>
      <c r="L3175" s="25">
        <f t="shared" si="511"/>
        <v>0</v>
      </c>
      <c r="M3175" s="25" t="s">
        <v>4958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x14ac:dyDescent="0.25">
      <c r="A3176" s="25">
        <f t="shared" si="508"/>
        <v>3172</v>
      </c>
      <c r="B3176" s="25" t="s">
        <v>4739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4026</v>
      </c>
      <c r="J3176" s="25">
        <v>1</v>
      </c>
      <c r="K3176" s="25">
        <v>1</v>
      </c>
      <c r="L3176" s="25">
        <f t="shared" si="511"/>
        <v>0</v>
      </c>
      <c r="M3176" s="25" t="s">
        <v>4884</v>
      </c>
      <c r="N3176" s="34">
        <v>45937</v>
      </c>
      <c r="O3176" s="41">
        <v>5115</v>
      </c>
      <c r="P3176" s="25" t="s">
        <v>4672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x14ac:dyDescent="0.25">
      <c r="A3177" s="25">
        <f t="shared" si="508"/>
        <v>3173</v>
      </c>
      <c r="B3177" s="25" t="s">
        <v>4739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4633</v>
      </c>
      <c r="J3177" s="25">
        <v>1</v>
      </c>
      <c r="K3177" s="25">
        <v>1</v>
      </c>
      <c r="L3177" s="25">
        <f t="shared" si="511"/>
        <v>0</v>
      </c>
      <c r="M3177" s="25" t="s">
        <v>4940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x14ac:dyDescent="0.25">
      <c r="A3178" s="25">
        <f t="shared" si="508"/>
        <v>3174</v>
      </c>
      <c r="B3178" s="25" t="s">
        <v>4739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4634</v>
      </c>
      <c r="J3178" s="25">
        <v>1</v>
      </c>
      <c r="K3178" s="25">
        <v>1</v>
      </c>
      <c r="L3178" s="25">
        <f t="shared" si="511"/>
        <v>0</v>
      </c>
      <c r="M3178" s="25" t="s">
        <v>4940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x14ac:dyDescent="0.25">
      <c r="A3179" s="25">
        <f t="shared" si="508"/>
        <v>3175</v>
      </c>
      <c r="B3179" s="25" t="s">
        <v>4739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4635</v>
      </c>
      <c r="J3179" s="25">
        <v>1</v>
      </c>
      <c r="K3179" s="25">
        <v>1</v>
      </c>
      <c r="L3179" s="25">
        <f t="shared" si="511"/>
        <v>0</v>
      </c>
      <c r="M3179" s="25" t="s">
        <v>4940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x14ac:dyDescent="0.25">
      <c r="A3180" s="25">
        <f t="shared" si="508"/>
        <v>3176</v>
      </c>
      <c r="B3180" s="25" t="s">
        <v>4759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4746</v>
      </c>
      <c r="I3180" s="25" t="s">
        <v>4747</v>
      </c>
      <c r="J3180" s="25">
        <v>2</v>
      </c>
      <c r="K3180" s="25">
        <v>2</v>
      </c>
      <c r="L3180" s="25">
        <f t="shared" si="511"/>
        <v>0</v>
      </c>
      <c r="M3180" s="25" t="s">
        <v>4961</v>
      </c>
      <c r="N3180" s="34">
        <v>45937</v>
      </c>
      <c r="O3180" s="41">
        <v>299520</v>
      </c>
      <c r="P3180" s="25" t="s">
        <v>2489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x14ac:dyDescent="0.25">
      <c r="A3181" s="25">
        <f t="shared" si="508"/>
        <v>3177</v>
      </c>
      <c r="B3181" s="25" t="s">
        <v>4739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4637</v>
      </c>
      <c r="J3181" s="25">
        <v>1</v>
      </c>
      <c r="K3181" s="25">
        <v>1</v>
      </c>
      <c r="L3181" s="25">
        <f t="shared" si="511"/>
        <v>0</v>
      </c>
      <c r="M3181" s="25" t="s">
        <v>4886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x14ac:dyDescent="0.25">
      <c r="A3182" s="25">
        <f t="shared" ref="A3182:A3245" si="520">A3181+1</f>
        <v>3178</v>
      </c>
      <c r="B3182" s="25" t="s">
        <v>4739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4638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4935</v>
      </c>
      <c r="N3182" s="34">
        <v>45937</v>
      </c>
      <c r="O3182" s="41">
        <v>30882.2</v>
      </c>
      <c r="P3182" s="25" t="s">
        <v>191</v>
      </c>
      <c r="Q3182" s="41" t="s">
        <v>4760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x14ac:dyDescent="0.25">
      <c r="A3183" s="25">
        <f t="shared" si="520"/>
        <v>3179</v>
      </c>
      <c r="B3183" s="25" t="s">
        <v>4739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4639</v>
      </c>
      <c r="J3183" s="25">
        <v>1</v>
      </c>
      <c r="K3183" s="25">
        <v>1</v>
      </c>
      <c r="L3183" s="25">
        <f t="shared" si="523"/>
        <v>0</v>
      </c>
      <c r="M3183" s="25" t="s">
        <v>4975</v>
      </c>
      <c r="N3183" s="34">
        <v>45938</v>
      </c>
      <c r="O3183" s="41">
        <v>0</v>
      </c>
      <c r="P3183" s="25" t="s">
        <v>1900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x14ac:dyDescent="0.25">
      <c r="A3184" s="25">
        <f t="shared" si="520"/>
        <v>3180</v>
      </c>
      <c r="B3184" s="25" t="s">
        <v>4739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4640</v>
      </c>
      <c r="J3184" s="25">
        <v>1</v>
      </c>
      <c r="K3184" s="25">
        <v>1</v>
      </c>
      <c r="L3184" s="25">
        <f t="shared" si="523"/>
        <v>0</v>
      </c>
      <c r="M3184" s="25" t="s">
        <v>4932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x14ac:dyDescent="0.25">
      <c r="A3185" s="25">
        <f t="shared" si="520"/>
        <v>3181</v>
      </c>
      <c r="B3185" s="25" t="s">
        <v>4739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4641</v>
      </c>
      <c r="J3185" s="25">
        <v>1</v>
      </c>
      <c r="K3185" s="25">
        <v>1</v>
      </c>
      <c r="L3185" s="25">
        <f t="shared" si="523"/>
        <v>0</v>
      </c>
      <c r="M3185" s="25" t="s">
        <v>4975</v>
      </c>
      <c r="N3185" s="34">
        <v>45938</v>
      </c>
      <c r="O3185" s="41">
        <v>0</v>
      </c>
      <c r="P3185" s="25" t="s">
        <v>1900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x14ac:dyDescent="0.25">
      <c r="A3186" s="25">
        <f t="shared" si="520"/>
        <v>3182</v>
      </c>
      <c r="B3186" s="25" t="s">
        <v>4739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4642</v>
      </c>
      <c r="J3186" s="25">
        <v>1</v>
      </c>
      <c r="K3186" s="25">
        <v>1</v>
      </c>
      <c r="L3186" s="25">
        <f t="shared" si="523"/>
        <v>0</v>
      </c>
      <c r="M3186" s="25" t="s">
        <v>4940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x14ac:dyDescent="0.25">
      <c r="A3187" s="25">
        <f t="shared" si="520"/>
        <v>3183</v>
      </c>
      <c r="B3187" s="25" t="s">
        <v>4739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4643</v>
      </c>
      <c r="J3187" s="25">
        <v>1</v>
      </c>
      <c r="K3187" s="25">
        <v>1</v>
      </c>
      <c r="L3187" s="25">
        <f t="shared" si="523"/>
        <v>0</v>
      </c>
      <c r="M3187" s="25" t="s">
        <v>4895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x14ac:dyDescent="0.25">
      <c r="A3188" s="25">
        <f t="shared" si="520"/>
        <v>3184</v>
      </c>
      <c r="B3188" s="25" t="s">
        <v>4739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4644</v>
      </c>
      <c r="J3188" s="25">
        <v>1</v>
      </c>
      <c r="K3188" s="25">
        <v>1</v>
      </c>
      <c r="L3188" s="25">
        <f t="shared" si="523"/>
        <v>0</v>
      </c>
      <c r="M3188" s="25" t="s">
        <v>4932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x14ac:dyDescent="0.25">
      <c r="A3189" s="25">
        <f t="shared" si="520"/>
        <v>3185</v>
      </c>
      <c r="B3189" s="25" t="s">
        <v>4739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4645</v>
      </c>
      <c r="J3189" s="25">
        <v>1</v>
      </c>
      <c r="K3189" s="25">
        <v>1</v>
      </c>
      <c r="L3189" s="25">
        <f t="shared" si="523"/>
        <v>0</v>
      </c>
      <c r="M3189" s="25" t="s">
        <v>5049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x14ac:dyDescent="0.25">
      <c r="A3190" s="25">
        <f t="shared" si="520"/>
        <v>3186</v>
      </c>
      <c r="B3190" s="25" t="s">
        <v>4739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4646</v>
      </c>
      <c r="J3190" s="25">
        <v>1</v>
      </c>
      <c r="K3190" s="25">
        <v>1</v>
      </c>
      <c r="L3190" s="25">
        <f t="shared" si="523"/>
        <v>0</v>
      </c>
      <c r="M3190" s="25" t="s">
        <v>4962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x14ac:dyDescent="0.25">
      <c r="A3191" s="25">
        <f t="shared" si="520"/>
        <v>3187</v>
      </c>
      <c r="B3191" s="25" t="s">
        <v>4739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4647</v>
      </c>
      <c r="J3191" s="25">
        <v>1</v>
      </c>
      <c r="K3191" s="25">
        <v>1</v>
      </c>
      <c r="L3191" s="25">
        <f t="shared" si="523"/>
        <v>0</v>
      </c>
      <c r="M3191" s="25" t="s">
        <v>4962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x14ac:dyDescent="0.25">
      <c r="A3192" s="25">
        <f t="shared" si="520"/>
        <v>3188</v>
      </c>
      <c r="B3192" s="25" t="s">
        <v>4739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4648</v>
      </c>
      <c r="J3192" s="25">
        <v>1</v>
      </c>
      <c r="K3192" s="25">
        <v>1</v>
      </c>
      <c r="L3192" s="25">
        <f t="shared" si="523"/>
        <v>0</v>
      </c>
      <c r="M3192" s="25" t="s">
        <v>4962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x14ac:dyDescent="0.25">
      <c r="A3193" s="25">
        <f t="shared" si="520"/>
        <v>3189</v>
      </c>
      <c r="B3193" s="25" t="s">
        <v>4739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4649</v>
      </c>
      <c r="J3193" s="25">
        <v>1</v>
      </c>
      <c r="K3193" s="25">
        <v>1</v>
      </c>
      <c r="L3193" s="25">
        <f t="shared" si="523"/>
        <v>0</v>
      </c>
      <c r="M3193" s="25" t="s">
        <v>4962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x14ac:dyDescent="0.25">
      <c r="A3194" s="25">
        <f t="shared" si="520"/>
        <v>3190</v>
      </c>
      <c r="B3194" s="25" t="s">
        <v>4739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4650</v>
      </c>
      <c r="J3194" s="25">
        <v>1</v>
      </c>
      <c r="K3194" s="25">
        <v>1</v>
      </c>
      <c r="L3194" s="25">
        <f t="shared" si="523"/>
        <v>0</v>
      </c>
      <c r="M3194" s="25" t="s">
        <v>4962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x14ac:dyDescent="0.25">
      <c r="A3195" s="25">
        <f t="shared" si="520"/>
        <v>3191</v>
      </c>
      <c r="B3195" s="25" t="s">
        <v>4739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4651</v>
      </c>
      <c r="J3195" s="25">
        <v>1</v>
      </c>
      <c r="K3195" s="25">
        <v>1</v>
      </c>
      <c r="L3195" s="25">
        <f t="shared" si="523"/>
        <v>0</v>
      </c>
      <c r="M3195" s="25" t="s">
        <v>4962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x14ac:dyDescent="0.25">
      <c r="A3196" s="25">
        <f t="shared" si="520"/>
        <v>3192</v>
      </c>
      <c r="B3196" s="25" t="s">
        <v>4739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4652</v>
      </c>
      <c r="J3196" s="25">
        <v>1</v>
      </c>
      <c r="K3196" s="25">
        <v>1</v>
      </c>
      <c r="L3196" s="25">
        <f t="shared" si="523"/>
        <v>0</v>
      </c>
      <c r="M3196" s="25" t="s">
        <v>4962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x14ac:dyDescent="0.25">
      <c r="A3197" s="25">
        <f t="shared" si="520"/>
        <v>3193</v>
      </c>
      <c r="B3197" s="25" t="s">
        <v>4739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4653</v>
      </c>
      <c r="J3197" s="25">
        <v>1</v>
      </c>
      <c r="K3197" s="25">
        <v>1</v>
      </c>
      <c r="L3197" s="25">
        <f t="shared" si="523"/>
        <v>0</v>
      </c>
      <c r="M3197" s="25" t="s">
        <v>4962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x14ac:dyDescent="0.25">
      <c r="A3198" s="25">
        <f t="shared" si="520"/>
        <v>3194</v>
      </c>
      <c r="B3198" s="25" t="s">
        <v>4739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4654</v>
      </c>
      <c r="J3198" s="25">
        <v>1</v>
      </c>
      <c r="K3198" s="25">
        <v>1</v>
      </c>
      <c r="L3198" s="25">
        <f t="shared" si="523"/>
        <v>0</v>
      </c>
      <c r="M3198" s="25" t="s">
        <v>4962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x14ac:dyDescent="0.25">
      <c r="A3199" s="25">
        <f t="shared" si="520"/>
        <v>3195</v>
      </c>
      <c r="B3199" s="25" t="s">
        <v>4739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4126</v>
      </c>
      <c r="J3199" s="25">
        <v>1</v>
      </c>
      <c r="K3199" s="25">
        <v>1</v>
      </c>
      <c r="L3199" s="25">
        <f t="shared" si="523"/>
        <v>0</v>
      </c>
      <c r="M3199" s="25" t="s">
        <v>4962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x14ac:dyDescent="0.25">
      <c r="A3200" s="25">
        <f t="shared" si="520"/>
        <v>3196</v>
      </c>
      <c r="B3200" s="25" t="s">
        <v>4739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4655</v>
      </c>
      <c r="J3200" s="25">
        <v>1</v>
      </c>
      <c r="K3200" s="25">
        <v>1</v>
      </c>
      <c r="L3200" s="25">
        <f t="shared" si="523"/>
        <v>0</v>
      </c>
      <c r="M3200" s="25" t="s">
        <v>4962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x14ac:dyDescent="0.25">
      <c r="A3201" s="25">
        <f t="shared" si="520"/>
        <v>3197</v>
      </c>
      <c r="B3201" s="25" t="s">
        <v>4739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4656</v>
      </c>
      <c r="J3201" s="25">
        <v>1</v>
      </c>
      <c r="K3201" s="25">
        <v>1</v>
      </c>
      <c r="L3201" s="25">
        <f t="shared" si="523"/>
        <v>0</v>
      </c>
      <c r="M3201" s="25" t="s">
        <v>4962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x14ac:dyDescent="0.25">
      <c r="A3202" s="25">
        <f t="shared" si="520"/>
        <v>3198</v>
      </c>
      <c r="B3202" s="25" t="s">
        <v>4759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4748</v>
      </c>
      <c r="J3202" s="25">
        <v>2</v>
      </c>
      <c r="K3202" s="25">
        <v>2</v>
      </c>
      <c r="L3202" s="25">
        <f t="shared" si="523"/>
        <v>0</v>
      </c>
      <c r="M3202" s="25" t="s">
        <v>4961</v>
      </c>
      <c r="N3202" s="34">
        <v>45937</v>
      </c>
      <c r="O3202" s="41">
        <v>180180</v>
      </c>
      <c r="P3202" s="25" t="s">
        <v>2489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x14ac:dyDescent="0.25">
      <c r="A3203" s="25">
        <f t="shared" si="520"/>
        <v>3199</v>
      </c>
      <c r="B3203" s="25" t="s">
        <v>4739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3767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3702</v>
      </c>
      <c r="Q3203" s="25"/>
      <c r="R3203" s="25"/>
      <c r="S3203" s="3" t="s">
        <v>299</v>
      </c>
      <c r="T3203" s="42" t="s">
        <v>4860</v>
      </c>
      <c r="U3203" s="25" t="s">
        <v>18</v>
      </c>
      <c r="V3203" s="25" t="str">
        <f>VLOOKUP(P3203,'Customer List'!B:C,2,)</f>
        <v>Unknown</v>
      </c>
      <c r="W3203" s="42" t="s">
        <v>4863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x14ac:dyDescent="0.25">
      <c r="A3204" s="25">
        <f t="shared" si="520"/>
        <v>3200</v>
      </c>
      <c r="B3204" s="25" t="s">
        <v>4739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4657</v>
      </c>
      <c r="J3204" s="25">
        <v>1</v>
      </c>
      <c r="K3204" s="25">
        <v>1</v>
      </c>
      <c r="L3204" s="25">
        <f t="shared" si="523"/>
        <v>0</v>
      </c>
      <c r="M3204" s="25" t="s">
        <v>4962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x14ac:dyDescent="0.25">
      <c r="A3205" s="25">
        <f t="shared" si="520"/>
        <v>3201</v>
      </c>
      <c r="B3205" s="25" t="s">
        <v>4739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4658</v>
      </c>
      <c r="J3205" s="25">
        <v>1</v>
      </c>
      <c r="K3205" s="25">
        <v>1</v>
      </c>
      <c r="L3205" s="25">
        <f t="shared" si="523"/>
        <v>0</v>
      </c>
      <c r="M3205" s="25" t="s">
        <v>4962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x14ac:dyDescent="0.25">
      <c r="A3206" s="25">
        <f t="shared" si="520"/>
        <v>3202</v>
      </c>
      <c r="B3206" s="25" t="s">
        <v>4739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4659</v>
      </c>
      <c r="J3206" s="25">
        <v>1</v>
      </c>
      <c r="K3206" s="25">
        <v>1</v>
      </c>
      <c r="L3206" s="25">
        <f t="shared" si="523"/>
        <v>0</v>
      </c>
      <c r="M3206" s="25" t="s">
        <v>4962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x14ac:dyDescent="0.25">
      <c r="A3207" s="25">
        <f t="shared" si="520"/>
        <v>3203</v>
      </c>
      <c r="B3207" s="25" t="s">
        <v>4739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4660</v>
      </c>
      <c r="J3207" s="25">
        <v>1</v>
      </c>
      <c r="K3207" s="25">
        <v>1</v>
      </c>
      <c r="L3207" s="25">
        <f t="shared" si="523"/>
        <v>0</v>
      </c>
      <c r="M3207" s="25" t="s">
        <v>4962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x14ac:dyDescent="0.25">
      <c r="A3208" s="25">
        <f t="shared" si="520"/>
        <v>3204</v>
      </c>
      <c r="B3208" s="25" t="s">
        <v>4739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4661</v>
      </c>
      <c r="J3208" s="25">
        <v>1</v>
      </c>
      <c r="K3208" s="25">
        <v>1</v>
      </c>
      <c r="L3208" s="25">
        <f t="shared" si="523"/>
        <v>0</v>
      </c>
      <c r="M3208" s="25" t="s">
        <v>4962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x14ac:dyDescent="0.25">
      <c r="A3209" s="25">
        <f t="shared" si="520"/>
        <v>3205</v>
      </c>
      <c r="B3209" s="25" t="s">
        <v>4739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4662</v>
      </c>
      <c r="J3209" s="25">
        <v>1</v>
      </c>
      <c r="K3209" s="25">
        <v>1</v>
      </c>
      <c r="L3209" s="25">
        <f t="shared" si="523"/>
        <v>0</v>
      </c>
      <c r="M3209" s="25" t="s">
        <v>4962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x14ac:dyDescent="0.25">
      <c r="A3210" s="25">
        <f t="shared" si="520"/>
        <v>3206</v>
      </c>
      <c r="B3210" s="25" t="s">
        <v>4739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4663</v>
      </c>
      <c r="J3210" s="25">
        <v>1</v>
      </c>
      <c r="K3210" s="25">
        <v>1</v>
      </c>
      <c r="L3210" s="25">
        <f t="shared" si="523"/>
        <v>0</v>
      </c>
      <c r="M3210" s="25" t="s">
        <v>4962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x14ac:dyDescent="0.25">
      <c r="A3211" s="25">
        <f t="shared" si="520"/>
        <v>3207</v>
      </c>
      <c r="B3211" s="25" t="s">
        <v>4739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4664</v>
      </c>
      <c r="J3211" s="25">
        <v>1</v>
      </c>
      <c r="K3211" s="25">
        <v>1</v>
      </c>
      <c r="L3211" s="25">
        <f t="shared" si="523"/>
        <v>0</v>
      </c>
      <c r="M3211" s="25" t="s">
        <v>4962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x14ac:dyDescent="0.25">
      <c r="A3212" s="25">
        <f t="shared" si="520"/>
        <v>3208</v>
      </c>
      <c r="B3212" s="25" t="s">
        <v>4739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4665</v>
      </c>
      <c r="J3212" s="25">
        <v>1</v>
      </c>
      <c r="K3212" s="25">
        <v>1</v>
      </c>
      <c r="L3212" s="25">
        <f t="shared" si="523"/>
        <v>0</v>
      </c>
      <c r="M3212" s="25" t="s">
        <v>4962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x14ac:dyDescent="0.25">
      <c r="A3213" s="25">
        <f t="shared" si="520"/>
        <v>3209</v>
      </c>
      <c r="B3213" s="25" t="s">
        <v>4739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4666</v>
      </c>
      <c r="J3213" s="25">
        <v>1</v>
      </c>
      <c r="K3213" s="25">
        <v>1</v>
      </c>
      <c r="L3213" s="25">
        <f t="shared" si="523"/>
        <v>0</v>
      </c>
      <c r="M3213" s="25" t="s">
        <v>4962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x14ac:dyDescent="0.25">
      <c r="A3214" s="25">
        <f t="shared" si="520"/>
        <v>3210</v>
      </c>
      <c r="B3214" s="25" t="s">
        <v>4739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4667</v>
      </c>
      <c r="J3214" s="25">
        <v>1</v>
      </c>
      <c r="K3214" s="25">
        <v>1</v>
      </c>
      <c r="L3214" s="25">
        <f t="shared" si="523"/>
        <v>0</v>
      </c>
      <c r="M3214" s="25" t="s">
        <v>4959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x14ac:dyDescent="0.25">
      <c r="A3215" s="25">
        <f t="shared" si="520"/>
        <v>3211</v>
      </c>
      <c r="B3215" s="25" t="s">
        <v>4739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3780</v>
      </c>
      <c r="J3215" s="25">
        <v>1</v>
      </c>
      <c r="K3215" s="25">
        <v>1</v>
      </c>
      <c r="L3215" s="25">
        <f t="shared" si="523"/>
        <v>0</v>
      </c>
      <c r="M3215" s="25" t="s">
        <v>4878</v>
      </c>
      <c r="N3215" s="34">
        <v>45937</v>
      </c>
      <c r="O3215" s="41">
        <v>114684.5</v>
      </c>
      <c r="P3215" s="25" t="s">
        <v>2052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x14ac:dyDescent="0.25">
      <c r="A3216" s="25">
        <f t="shared" si="520"/>
        <v>3212</v>
      </c>
      <c r="B3216" s="25" t="s">
        <v>4739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4668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3702</v>
      </c>
      <c r="Q3216" s="25"/>
      <c r="R3216" s="25"/>
      <c r="S3216" s="3">
        <v>4</v>
      </c>
      <c r="T3216" s="42" t="s">
        <v>4860</v>
      </c>
      <c r="U3216" s="25" t="s">
        <v>18</v>
      </c>
      <c r="V3216" s="25" t="str">
        <f>VLOOKUP(P3216,'Customer List'!B:C,2,)</f>
        <v>Unknown</v>
      </c>
      <c r="W3216" s="42" t="s">
        <v>4863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x14ac:dyDescent="0.25">
      <c r="A3217" s="25">
        <f t="shared" si="520"/>
        <v>3213</v>
      </c>
      <c r="B3217" s="25" t="s">
        <v>4739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4669</v>
      </c>
      <c r="J3217" s="25">
        <v>1</v>
      </c>
      <c r="K3217" s="25">
        <v>1</v>
      </c>
      <c r="L3217" s="25">
        <f t="shared" si="523"/>
        <v>0</v>
      </c>
      <c r="M3217" s="25" t="s">
        <v>4940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x14ac:dyDescent="0.25">
      <c r="A3218" s="25">
        <f t="shared" si="520"/>
        <v>3214</v>
      </c>
      <c r="B3218" s="25" t="s">
        <v>4739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4670</v>
      </c>
      <c r="J3218" s="25">
        <v>1</v>
      </c>
      <c r="K3218" s="25">
        <v>1</v>
      </c>
      <c r="L3218" s="25">
        <f t="shared" si="523"/>
        <v>0</v>
      </c>
      <c r="M3218" s="25" t="s">
        <v>4940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x14ac:dyDescent="0.25">
      <c r="A3219" s="25">
        <f t="shared" si="520"/>
        <v>3215</v>
      </c>
      <c r="B3219" s="25" t="s">
        <v>4739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4671</v>
      </c>
      <c r="J3219" s="25">
        <v>1</v>
      </c>
      <c r="K3219" s="25">
        <v>1</v>
      </c>
      <c r="L3219" s="25">
        <f t="shared" si="523"/>
        <v>0</v>
      </c>
      <c r="M3219" s="25" t="s">
        <v>4933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x14ac:dyDescent="0.25">
      <c r="A3220" s="25">
        <f t="shared" si="520"/>
        <v>3216</v>
      </c>
      <c r="B3220" s="25" t="s">
        <v>4740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362</v>
      </c>
      <c r="I3220" s="25" t="s">
        <v>4450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3594</v>
      </c>
      <c r="V3220" s="25" t="str">
        <f>VLOOKUP(P3220,'Customer List'!B:C,2,)</f>
        <v>STOCK</v>
      </c>
      <c r="W3220" s="43" t="s">
        <v>1148</v>
      </c>
      <c r="X3220" s="34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x14ac:dyDescent="0.25">
      <c r="A3221" s="25">
        <f t="shared" si="520"/>
        <v>3217</v>
      </c>
      <c r="B3221" s="25" t="s">
        <v>4740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4451</v>
      </c>
      <c r="I3221" s="25" t="s">
        <v>4452</v>
      </c>
      <c r="J3221" s="25">
        <v>1</v>
      </c>
      <c r="K3221" s="25"/>
      <c r="L3221" s="25">
        <f t="shared" si="523"/>
        <v>1</v>
      </c>
      <c r="M3221" s="25"/>
      <c r="N3221" s="34"/>
      <c r="O3221" s="41"/>
      <c r="P3221" s="25" t="s">
        <v>881</v>
      </c>
      <c r="Q3221" s="25"/>
      <c r="R3221" s="25"/>
      <c r="S3221" s="3">
        <v>-20</v>
      </c>
      <c r="T3221" s="42"/>
      <c r="U3221" s="25" t="s">
        <v>3594</v>
      </c>
      <c r="V3221" s="25" t="str">
        <f>VLOOKUP(P3221,'Customer List'!B:C,2,)</f>
        <v>Mumbai</v>
      </c>
      <c r="W3221" s="43" t="s">
        <v>710</v>
      </c>
      <c r="X3221" s="34" t="str">
        <f t="shared" si="527"/>
        <v/>
      </c>
      <c r="Y3221" s="25" t="str">
        <f t="shared" si="524"/>
        <v/>
      </c>
      <c r="Z3221" s="25" t="str">
        <f t="shared" si="525"/>
        <v/>
      </c>
      <c r="AA3221" s="25" t="str">
        <f t="shared" si="526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x14ac:dyDescent="0.25">
      <c r="A3222" s="25">
        <f t="shared" si="520"/>
        <v>3218</v>
      </c>
      <c r="B3222" s="25" t="s">
        <v>4740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4453</v>
      </c>
      <c r="I3222" s="25" t="s">
        <v>4454</v>
      </c>
      <c r="J3222" s="25">
        <v>1</v>
      </c>
      <c r="K3222" s="25"/>
      <c r="L3222" s="25">
        <f t="shared" si="523"/>
        <v>1</v>
      </c>
      <c r="M3222" s="25"/>
      <c r="N3222" s="34"/>
      <c r="O3222" s="41"/>
      <c r="P3222" s="25" t="s">
        <v>881</v>
      </c>
      <c r="Q3222" s="25"/>
      <c r="R3222" s="25"/>
      <c r="S3222" s="3">
        <v>-20</v>
      </c>
      <c r="T3222" s="42"/>
      <c r="U3222" s="25" t="s">
        <v>3594</v>
      </c>
      <c r="V3222" s="25" t="str">
        <f>VLOOKUP(P3222,'Customer List'!B:C,2,)</f>
        <v>Mumbai</v>
      </c>
      <c r="W3222" s="43" t="s">
        <v>710</v>
      </c>
      <c r="X3222" s="34" t="str">
        <f t="shared" si="527"/>
        <v/>
      </c>
      <c r="Y3222" s="25" t="str">
        <f t="shared" si="524"/>
        <v/>
      </c>
      <c r="Z3222" s="25" t="str">
        <f t="shared" si="525"/>
        <v/>
      </c>
      <c r="AA3222" s="25" t="str">
        <f t="shared" si="526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x14ac:dyDescent="0.25">
      <c r="A3223" s="25">
        <f t="shared" si="520"/>
        <v>3219</v>
      </c>
      <c r="B3223" s="25" t="s">
        <v>4740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4455</v>
      </c>
      <c r="I3223" s="25" t="s">
        <v>4456</v>
      </c>
      <c r="J3223" s="25">
        <v>1</v>
      </c>
      <c r="K3223" s="25"/>
      <c r="L3223" s="25">
        <f t="shared" si="523"/>
        <v>1</v>
      </c>
      <c r="M3223" s="25"/>
      <c r="N3223" s="34"/>
      <c r="O3223" s="41"/>
      <c r="P3223" s="25" t="s">
        <v>881</v>
      </c>
      <c r="Q3223" s="25"/>
      <c r="R3223" s="25"/>
      <c r="S3223" s="3">
        <v>-20</v>
      </c>
      <c r="T3223" s="42"/>
      <c r="U3223" s="25" t="s">
        <v>3594</v>
      </c>
      <c r="V3223" s="25" t="str">
        <f>VLOOKUP(P3223,'Customer List'!B:C,2,)</f>
        <v>Mumbai</v>
      </c>
      <c r="W3223" s="43" t="s">
        <v>710</v>
      </c>
      <c r="X3223" s="34" t="str">
        <f t="shared" si="527"/>
        <v/>
      </c>
      <c r="Y3223" s="25" t="str">
        <f t="shared" si="524"/>
        <v/>
      </c>
      <c r="Z3223" s="25" t="str">
        <f t="shared" si="525"/>
        <v/>
      </c>
      <c r="AA3223" s="25" t="str">
        <f t="shared" si="526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x14ac:dyDescent="0.25">
      <c r="A3224" s="25">
        <f t="shared" si="520"/>
        <v>3220</v>
      </c>
      <c r="B3224" s="25" t="s">
        <v>4740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4457</v>
      </c>
      <c r="I3224" s="25" t="s">
        <v>4458</v>
      </c>
      <c r="J3224" s="25">
        <v>1</v>
      </c>
      <c r="K3224" s="25"/>
      <c r="L3224" s="25">
        <f t="shared" si="523"/>
        <v>1</v>
      </c>
      <c r="M3224" s="25"/>
      <c r="N3224" s="34"/>
      <c r="O3224" s="41"/>
      <c r="P3224" s="25" t="s">
        <v>881</v>
      </c>
      <c r="Q3224" s="25"/>
      <c r="R3224" s="25"/>
      <c r="S3224" s="3">
        <v>-20</v>
      </c>
      <c r="T3224" s="42"/>
      <c r="U3224" s="25" t="s">
        <v>3594</v>
      </c>
      <c r="V3224" s="25" t="str">
        <f>VLOOKUP(P3224,'Customer List'!B:C,2,)</f>
        <v>Mumbai</v>
      </c>
      <c r="W3224" s="43" t="s">
        <v>710</v>
      </c>
      <c r="X3224" s="34" t="str">
        <f t="shared" si="527"/>
        <v/>
      </c>
      <c r="Y3224" s="25" t="str">
        <f t="shared" si="524"/>
        <v/>
      </c>
      <c r="Z3224" s="25" t="str">
        <f t="shared" si="525"/>
        <v/>
      </c>
      <c r="AA3224" s="25" t="str">
        <f t="shared" si="526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x14ac:dyDescent="0.25">
      <c r="A3225" s="25">
        <f t="shared" si="520"/>
        <v>3221</v>
      </c>
      <c r="B3225" s="25" t="s">
        <v>4740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4459</v>
      </c>
      <c r="I3225" s="25" t="s">
        <v>4460</v>
      </c>
      <c r="J3225" s="25">
        <v>1</v>
      </c>
      <c r="K3225" s="25">
        <v>1</v>
      </c>
      <c r="L3225" s="25">
        <f t="shared" si="523"/>
        <v>0</v>
      </c>
      <c r="M3225" s="25" t="s">
        <v>4911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3594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x14ac:dyDescent="0.25">
      <c r="A3226" s="25">
        <f t="shared" si="520"/>
        <v>3222</v>
      </c>
      <c r="B3226" s="25" t="s">
        <v>4740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4461</v>
      </c>
      <c r="I3226" s="25" t="s">
        <v>4462</v>
      </c>
      <c r="J3226" s="25">
        <v>1</v>
      </c>
      <c r="K3226" s="25">
        <v>1</v>
      </c>
      <c r="L3226" s="25">
        <f t="shared" si="523"/>
        <v>0</v>
      </c>
      <c r="M3226" s="25" t="s">
        <v>4917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3594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x14ac:dyDescent="0.25">
      <c r="A3227" s="25">
        <f t="shared" si="520"/>
        <v>3223</v>
      </c>
      <c r="B3227" s="25" t="s">
        <v>4740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4463</v>
      </c>
      <c r="I3227" s="25" t="s">
        <v>4464</v>
      </c>
      <c r="J3227" s="25">
        <v>1</v>
      </c>
      <c r="K3227" s="25">
        <v>1</v>
      </c>
      <c r="L3227" s="25">
        <f t="shared" si="523"/>
        <v>0</v>
      </c>
      <c r="M3227" s="25" t="s">
        <v>4917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3594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x14ac:dyDescent="0.25">
      <c r="A3228" s="25">
        <f t="shared" si="520"/>
        <v>3224</v>
      </c>
      <c r="B3228" s="25" t="s">
        <v>4740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4465</v>
      </c>
      <c r="I3228" s="25" t="s">
        <v>4466</v>
      </c>
      <c r="J3228" s="25">
        <v>1</v>
      </c>
      <c r="K3228" s="25">
        <v>1</v>
      </c>
      <c r="L3228" s="25">
        <f t="shared" si="523"/>
        <v>0</v>
      </c>
      <c r="M3228" s="25" t="s">
        <v>4917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3594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x14ac:dyDescent="0.25">
      <c r="A3229" s="25">
        <f t="shared" si="520"/>
        <v>3225</v>
      </c>
      <c r="B3229" s="25" t="s">
        <v>4740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4467</v>
      </c>
      <c r="I3229" s="25" t="s">
        <v>4468</v>
      </c>
      <c r="J3229" s="25">
        <v>1</v>
      </c>
      <c r="K3229" s="25">
        <v>1</v>
      </c>
      <c r="L3229" s="25">
        <f t="shared" si="523"/>
        <v>0</v>
      </c>
      <c r="M3229" s="25" t="s">
        <v>4917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3594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x14ac:dyDescent="0.25">
      <c r="A3230" s="25">
        <f t="shared" si="520"/>
        <v>3226</v>
      </c>
      <c r="B3230" s="25" t="s">
        <v>4740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4469</v>
      </c>
      <c r="I3230" s="25" t="s">
        <v>4470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3594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x14ac:dyDescent="0.25">
      <c r="A3231" s="25">
        <f t="shared" si="520"/>
        <v>3227</v>
      </c>
      <c r="B3231" s="25" t="s">
        <v>4740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4471</v>
      </c>
      <c r="I3231" s="25" t="s">
        <v>4472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3594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x14ac:dyDescent="0.25">
      <c r="A3232" s="25">
        <f t="shared" si="520"/>
        <v>3228</v>
      </c>
      <c r="B3232" s="25" t="s">
        <v>4740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4473</v>
      </c>
      <c r="I3232" s="25" t="s">
        <v>4474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3594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x14ac:dyDescent="0.25">
      <c r="A3233" s="25">
        <f t="shared" si="520"/>
        <v>3229</v>
      </c>
      <c r="B3233" s="25" t="s">
        <v>4740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4475</v>
      </c>
      <c r="I3233" s="25" t="s">
        <v>4476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3594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x14ac:dyDescent="0.25">
      <c r="A3234" s="25">
        <f t="shared" si="520"/>
        <v>3230</v>
      </c>
      <c r="B3234" s="25" t="s">
        <v>4740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4477</v>
      </c>
      <c r="I3234" s="25" t="s">
        <v>4478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3594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x14ac:dyDescent="0.25">
      <c r="A3235" s="25">
        <f t="shared" si="520"/>
        <v>3231</v>
      </c>
      <c r="B3235" s="25" t="s">
        <v>4740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4479</v>
      </c>
      <c r="I3235" s="25" t="s">
        <v>4480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3594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x14ac:dyDescent="0.25">
      <c r="A3236" s="25">
        <f t="shared" si="520"/>
        <v>3232</v>
      </c>
      <c r="B3236" s="25" t="s">
        <v>4740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372</v>
      </c>
      <c r="I3236" s="25" t="s">
        <v>4137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3594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x14ac:dyDescent="0.25">
      <c r="A3237" s="25">
        <f t="shared" si="520"/>
        <v>3233</v>
      </c>
      <c r="B3237" s="25" t="s">
        <v>4740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4481</v>
      </c>
      <c r="I3237" s="25" t="s">
        <v>4482</v>
      </c>
      <c r="J3237" s="25">
        <v>1</v>
      </c>
      <c r="K3237" s="25">
        <v>1</v>
      </c>
      <c r="L3237" s="25">
        <f t="shared" si="523"/>
        <v>0</v>
      </c>
      <c r="M3237" s="25" t="s">
        <v>4918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3594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x14ac:dyDescent="0.25">
      <c r="A3238" s="25">
        <f t="shared" si="520"/>
        <v>3234</v>
      </c>
      <c r="B3238" s="25" t="s">
        <v>4740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4483</v>
      </c>
      <c r="I3238" s="25" t="s">
        <v>4484</v>
      </c>
      <c r="J3238" s="25">
        <v>1</v>
      </c>
      <c r="K3238" s="25">
        <v>1</v>
      </c>
      <c r="L3238" s="25">
        <f t="shared" si="523"/>
        <v>0</v>
      </c>
      <c r="M3238" s="25" t="s">
        <v>4918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3594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x14ac:dyDescent="0.25">
      <c r="A3239" s="25">
        <f t="shared" si="520"/>
        <v>3235</v>
      </c>
      <c r="B3239" s="25" t="s">
        <v>4740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4485</v>
      </c>
      <c r="I3239" s="25" t="s">
        <v>4486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3594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x14ac:dyDescent="0.25">
      <c r="A3240" s="25">
        <f t="shared" si="520"/>
        <v>3236</v>
      </c>
      <c r="B3240" s="25" t="s">
        <v>4740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4487</v>
      </c>
      <c r="I3240" s="25" t="s">
        <v>4488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3594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x14ac:dyDescent="0.25">
      <c r="A3241" s="25">
        <f t="shared" si="520"/>
        <v>3237</v>
      </c>
      <c r="B3241" s="25" t="s">
        <v>4740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4489</v>
      </c>
      <c r="I3241" s="25" t="s">
        <v>4490</v>
      </c>
      <c r="J3241" s="25">
        <v>1</v>
      </c>
      <c r="K3241" s="25">
        <v>1</v>
      </c>
      <c r="L3241" s="25">
        <f t="shared" si="523"/>
        <v>0</v>
      </c>
      <c r="M3241" s="25" t="s">
        <v>4966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3594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x14ac:dyDescent="0.25">
      <c r="A3242" s="25">
        <f t="shared" si="520"/>
        <v>3238</v>
      </c>
      <c r="B3242" s="25" t="s">
        <v>4740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4491</v>
      </c>
      <c r="I3242" s="25" t="s">
        <v>4492</v>
      </c>
      <c r="J3242" s="25">
        <v>1</v>
      </c>
      <c r="K3242" s="25">
        <v>1</v>
      </c>
      <c r="L3242" s="25">
        <f t="shared" si="523"/>
        <v>0</v>
      </c>
      <c r="M3242" s="25" t="s">
        <v>4949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3594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x14ac:dyDescent="0.25">
      <c r="A3243" s="25">
        <f t="shared" si="520"/>
        <v>3239</v>
      </c>
      <c r="B3243" s="25" t="s">
        <v>4740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4493</v>
      </c>
      <c r="I3243" s="25" t="s">
        <v>4494</v>
      </c>
      <c r="J3243" s="25">
        <v>1</v>
      </c>
      <c r="K3243" s="25">
        <v>1</v>
      </c>
      <c r="L3243" s="25">
        <f t="shared" si="523"/>
        <v>0</v>
      </c>
      <c r="M3243" s="25" t="s">
        <v>4909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3594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x14ac:dyDescent="0.25">
      <c r="A3244" s="25">
        <f t="shared" si="520"/>
        <v>3240</v>
      </c>
      <c r="B3244" s="25" t="s">
        <v>4740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4495</v>
      </c>
      <c r="I3244" s="25" t="s">
        <v>4496</v>
      </c>
      <c r="J3244" s="25">
        <v>1</v>
      </c>
      <c r="K3244" s="25">
        <v>1</v>
      </c>
      <c r="L3244" s="25">
        <f t="shared" si="523"/>
        <v>0</v>
      </c>
      <c r="M3244" s="25" t="s">
        <v>4905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3594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x14ac:dyDescent="0.25">
      <c r="A3245" s="25">
        <f t="shared" si="520"/>
        <v>3241</v>
      </c>
      <c r="B3245" s="25" t="s">
        <v>4740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4497</v>
      </c>
      <c r="I3245" s="25" t="s">
        <v>4498</v>
      </c>
      <c r="J3245" s="25">
        <v>1</v>
      </c>
      <c r="K3245" s="25">
        <v>1</v>
      </c>
      <c r="L3245" s="25">
        <f t="shared" si="523"/>
        <v>0</v>
      </c>
      <c r="M3245" s="25" t="s">
        <v>4905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3594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x14ac:dyDescent="0.25">
      <c r="A3246" s="25">
        <f t="shared" ref="A3246:A3304" si="530">A3245+1</f>
        <v>3242</v>
      </c>
      <c r="B3246" s="25" t="s">
        <v>4740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4499</v>
      </c>
      <c r="I3246" s="25" t="s">
        <v>4500</v>
      </c>
      <c r="J3246" s="25">
        <v>1</v>
      </c>
      <c r="K3246" s="25">
        <v>1</v>
      </c>
      <c r="L3246" s="25">
        <f t="shared" ref="L3246:L3304" si="533">J3246-K3246</f>
        <v>0</v>
      </c>
      <c r="M3246" s="25" t="s">
        <v>5031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/>
      <c r="S3246" s="3">
        <v>-20</v>
      </c>
      <c r="T3246" s="42"/>
      <c r="U3246" s="25" t="s">
        <v>3594</v>
      </c>
      <c r="V3246" s="25" t="str">
        <f>VLOOKUP(P3246,'Customer List'!B:C,2,)</f>
        <v>Pune</v>
      </c>
      <c r="W3246" s="43"/>
      <c r="X3246" s="34" t="str">
        <f t="shared" si="529"/>
        <v/>
      </c>
      <c r="Y3246" s="25" t="str">
        <f t="shared" ref="Y3246:Y3279" si="534">IF(X3246="", "", X3246-N3246)</f>
        <v/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/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x14ac:dyDescent="0.25">
      <c r="A3247" s="25">
        <f t="shared" si="530"/>
        <v>3243</v>
      </c>
      <c r="B3247" s="25" t="s">
        <v>4740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4501</v>
      </c>
      <c r="I3247" s="25" t="s">
        <v>4502</v>
      </c>
      <c r="J3247" s="25">
        <v>1</v>
      </c>
      <c r="K3247" s="25">
        <v>1</v>
      </c>
      <c r="L3247" s="25">
        <f t="shared" si="533"/>
        <v>0</v>
      </c>
      <c r="M3247" s="25" t="s">
        <v>4909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3594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x14ac:dyDescent="0.25">
      <c r="A3248" s="25">
        <f t="shared" si="530"/>
        <v>3244</v>
      </c>
      <c r="B3248" s="25" t="s">
        <v>4740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4503</v>
      </c>
      <c r="I3248" s="25" t="s">
        <v>4504</v>
      </c>
      <c r="J3248" s="25">
        <v>1</v>
      </c>
      <c r="K3248" s="25">
        <v>1</v>
      </c>
      <c r="L3248" s="25">
        <f t="shared" si="533"/>
        <v>0</v>
      </c>
      <c r="M3248" s="25" t="s">
        <v>4909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3594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x14ac:dyDescent="0.25">
      <c r="A3249" s="25">
        <f t="shared" si="530"/>
        <v>3245</v>
      </c>
      <c r="B3249" s="25" t="s">
        <v>4740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4505</v>
      </c>
      <c r="I3249" s="25" t="s">
        <v>4506</v>
      </c>
      <c r="J3249" s="25">
        <v>1</v>
      </c>
      <c r="K3249" s="25">
        <v>1</v>
      </c>
      <c r="L3249" s="25">
        <f t="shared" si="533"/>
        <v>0</v>
      </c>
      <c r="M3249" s="25" t="s">
        <v>4909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3594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x14ac:dyDescent="0.25">
      <c r="A3250" s="25">
        <f t="shared" si="530"/>
        <v>3246</v>
      </c>
      <c r="B3250" s="25" t="s">
        <v>4740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752</v>
      </c>
      <c r="I3250" s="25" t="s">
        <v>4141</v>
      </c>
      <c r="J3250" s="25">
        <v>1</v>
      </c>
      <c r="K3250" s="25">
        <v>1</v>
      </c>
      <c r="L3250" s="25">
        <f t="shared" si="533"/>
        <v>0</v>
      </c>
      <c r="M3250" s="25" t="s">
        <v>4978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4763</v>
      </c>
      <c r="U3250" s="25" t="s">
        <v>3594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x14ac:dyDescent="0.25">
      <c r="A3251" s="25">
        <f t="shared" si="530"/>
        <v>3247</v>
      </c>
      <c r="B3251" s="25" t="s">
        <v>4740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4507</v>
      </c>
      <c r="I3251" s="25" t="s">
        <v>4508</v>
      </c>
      <c r="J3251" s="25">
        <v>1</v>
      </c>
      <c r="K3251" s="25">
        <v>1</v>
      </c>
      <c r="L3251" s="25">
        <f t="shared" si="533"/>
        <v>0</v>
      </c>
      <c r="M3251" s="25" t="s">
        <v>4907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3594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x14ac:dyDescent="0.25">
      <c r="A3252" s="25">
        <f t="shared" si="530"/>
        <v>3248</v>
      </c>
      <c r="B3252" s="25" t="s">
        <v>4740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4509</v>
      </c>
      <c r="I3252" s="25" t="s">
        <v>4510</v>
      </c>
      <c r="J3252" s="25">
        <v>1</v>
      </c>
      <c r="K3252" s="25">
        <v>1</v>
      </c>
      <c r="L3252" s="25">
        <f t="shared" si="533"/>
        <v>0</v>
      </c>
      <c r="M3252" s="25" t="s">
        <v>4907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3594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x14ac:dyDescent="0.25">
      <c r="A3253" s="25">
        <f t="shared" si="530"/>
        <v>3249</v>
      </c>
      <c r="B3253" s="25" t="s">
        <v>4740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4511</v>
      </c>
      <c r="I3253" s="25" t="s">
        <v>4512</v>
      </c>
      <c r="J3253" s="25">
        <v>1</v>
      </c>
      <c r="K3253" s="25">
        <v>1</v>
      </c>
      <c r="L3253" s="25">
        <f t="shared" si="533"/>
        <v>0</v>
      </c>
      <c r="M3253" s="25" t="s">
        <v>4907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3594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x14ac:dyDescent="0.25">
      <c r="A3254" s="25">
        <f t="shared" si="530"/>
        <v>3250</v>
      </c>
      <c r="B3254" s="25" t="s">
        <v>4740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372</v>
      </c>
      <c r="I3254" s="25" t="s">
        <v>4137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3594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x14ac:dyDescent="0.25">
      <c r="A3255" s="25">
        <f t="shared" si="530"/>
        <v>3251</v>
      </c>
      <c r="B3255" s="25" t="s">
        <v>4740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4513</v>
      </c>
      <c r="I3255" s="25" t="s">
        <v>4514</v>
      </c>
      <c r="J3255" s="25">
        <v>1</v>
      </c>
      <c r="K3255" s="25">
        <v>1</v>
      </c>
      <c r="L3255" s="25">
        <f t="shared" si="533"/>
        <v>0</v>
      </c>
      <c r="M3255" s="25" t="s">
        <v>4908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3594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x14ac:dyDescent="0.25">
      <c r="A3256" s="25">
        <f t="shared" si="530"/>
        <v>3252</v>
      </c>
      <c r="B3256" s="25" t="s">
        <v>4740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4515</v>
      </c>
      <c r="I3256" s="25" t="s">
        <v>4516</v>
      </c>
      <c r="J3256" s="25">
        <v>1</v>
      </c>
      <c r="K3256" s="25">
        <v>1</v>
      </c>
      <c r="L3256" s="25">
        <f t="shared" si="533"/>
        <v>0</v>
      </c>
      <c r="M3256" s="25" t="s">
        <v>4906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3594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x14ac:dyDescent="0.25">
      <c r="A3257" s="25">
        <f t="shared" si="530"/>
        <v>3253</v>
      </c>
      <c r="B3257" s="25" t="s">
        <v>4740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4517</v>
      </c>
      <c r="I3257" s="25" t="s">
        <v>4518</v>
      </c>
      <c r="J3257" s="25">
        <v>1</v>
      </c>
      <c r="K3257" s="25">
        <v>1</v>
      </c>
      <c r="L3257" s="25">
        <f t="shared" si="533"/>
        <v>0</v>
      </c>
      <c r="M3257" s="25" t="s">
        <v>4906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3594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x14ac:dyDescent="0.25">
      <c r="A3258" s="25">
        <f t="shared" si="530"/>
        <v>3254</v>
      </c>
      <c r="B3258" s="25" t="s">
        <v>4740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4519</v>
      </c>
      <c r="I3258" s="25" t="s">
        <v>4520</v>
      </c>
      <c r="J3258" s="25">
        <v>1</v>
      </c>
      <c r="K3258" s="25">
        <v>1</v>
      </c>
      <c r="L3258" s="25">
        <f t="shared" si="533"/>
        <v>0</v>
      </c>
      <c r="M3258" s="25" t="s">
        <v>4876</v>
      </c>
      <c r="N3258" s="34">
        <v>45938</v>
      </c>
      <c r="O3258" s="41">
        <v>34440</v>
      </c>
      <c r="P3258" s="25" t="s">
        <v>4444</v>
      </c>
      <c r="Q3258" s="25" t="s">
        <v>1130</v>
      </c>
      <c r="R3258" s="25" t="s">
        <v>1130</v>
      </c>
      <c r="S3258" s="3">
        <v>-20</v>
      </c>
      <c r="T3258" s="42"/>
      <c r="U3258" s="25" t="s">
        <v>3594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x14ac:dyDescent="0.25">
      <c r="A3259" s="25">
        <f t="shared" si="530"/>
        <v>3255</v>
      </c>
      <c r="B3259" s="25" t="s">
        <v>4759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4749</v>
      </c>
      <c r="I3259" s="25" t="s">
        <v>4750</v>
      </c>
      <c r="J3259" s="25">
        <v>2</v>
      </c>
      <c r="K3259" s="25">
        <v>2</v>
      </c>
      <c r="L3259" s="25">
        <f t="shared" si="533"/>
        <v>0</v>
      </c>
      <c r="M3259" s="25" t="s">
        <v>4961</v>
      </c>
      <c r="N3259" s="34">
        <v>45937</v>
      </c>
      <c r="O3259" s="41">
        <v>323700</v>
      </c>
      <c r="P3259" s="25" t="s">
        <v>2489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x14ac:dyDescent="0.25">
      <c r="A3260" s="25">
        <f t="shared" si="530"/>
        <v>3256</v>
      </c>
      <c r="B3260" s="25" t="s">
        <v>4740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4522</v>
      </c>
      <c r="I3260" s="25" t="s">
        <v>4523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3594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x14ac:dyDescent="0.25">
      <c r="A3261" s="25">
        <f t="shared" si="530"/>
        <v>3257</v>
      </c>
      <c r="B3261" s="25" t="s">
        <v>4740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4524</v>
      </c>
      <c r="I3261" s="25" t="s">
        <v>4525</v>
      </c>
      <c r="J3261" s="25">
        <v>1</v>
      </c>
      <c r="K3261" s="25">
        <v>1</v>
      </c>
      <c r="L3261" s="25">
        <f t="shared" si="533"/>
        <v>0</v>
      </c>
      <c r="M3261" s="25" t="s">
        <v>4910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3594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x14ac:dyDescent="0.25">
      <c r="A3262" s="25">
        <f t="shared" si="530"/>
        <v>3258</v>
      </c>
      <c r="B3262" s="25" t="s">
        <v>4740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4526</v>
      </c>
      <c r="I3262" s="25" t="s">
        <v>4527</v>
      </c>
      <c r="J3262" s="25">
        <v>1</v>
      </c>
      <c r="K3262" s="25">
        <v>1</v>
      </c>
      <c r="L3262" s="25">
        <f t="shared" si="533"/>
        <v>0</v>
      </c>
      <c r="M3262" s="25" t="s">
        <v>4917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3594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x14ac:dyDescent="0.25">
      <c r="A3263" s="25">
        <f t="shared" si="530"/>
        <v>3259</v>
      </c>
      <c r="B3263" s="25" t="s">
        <v>4740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4528</v>
      </c>
      <c r="I3263" s="25" t="s">
        <v>4529</v>
      </c>
      <c r="J3263" s="25">
        <v>1</v>
      </c>
      <c r="K3263" s="25">
        <v>1</v>
      </c>
      <c r="L3263" s="25">
        <f t="shared" si="533"/>
        <v>0</v>
      </c>
      <c r="M3263" s="25" t="s">
        <v>4917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3594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x14ac:dyDescent="0.25">
      <c r="A3264" s="25">
        <f t="shared" si="530"/>
        <v>3260</v>
      </c>
      <c r="B3264" s="25" t="s">
        <v>4740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4530</v>
      </c>
      <c r="I3264" s="25" t="s">
        <v>4531</v>
      </c>
      <c r="J3264" s="25">
        <v>1</v>
      </c>
      <c r="K3264" s="25">
        <v>1</v>
      </c>
      <c r="L3264" s="25">
        <f t="shared" si="533"/>
        <v>0</v>
      </c>
      <c r="M3264" s="25" t="s">
        <v>4905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3594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x14ac:dyDescent="0.25">
      <c r="A3265" s="25">
        <f t="shared" si="530"/>
        <v>3261</v>
      </c>
      <c r="B3265" s="25" t="s">
        <v>4740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4532</v>
      </c>
      <c r="I3265" s="25" t="s">
        <v>4533</v>
      </c>
      <c r="J3265" s="25">
        <v>1</v>
      </c>
      <c r="K3265" s="25">
        <v>1</v>
      </c>
      <c r="L3265" s="25">
        <f t="shared" si="533"/>
        <v>0</v>
      </c>
      <c r="M3265" s="25" t="s">
        <v>4900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3594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x14ac:dyDescent="0.25">
      <c r="A3266" s="25">
        <f t="shared" si="530"/>
        <v>3262</v>
      </c>
      <c r="B3266" s="25" t="s">
        <v>4740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355</v>
      </c>
      <c r="I3266" s="25" t="s">
        <v>4138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3594</v>
      </c>
      <c r="V3266" s="25" t="str">
        <f>VLOOKUP(P3266,'Customer List'!B:C,2,)</f>
        <v>STOCK</v>
      </c>
      <c r="W3266" s="43" t="s">
        <v>1148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x14ac:dyDescent="0.25">
      <c r="A3267" s="25">
        <f t="shared" si="530"/>
        <v>3263</v>
      </c>
      <c r="B3267" s="25" t="s">
        <v>4740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321</v>
      </c>
      <c r="I3267" s="25" t="s">
        <v>4146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3594</v>
      </c>
      <c r="V3267" s="25" t="str">
        <f>VLOOKUP(P3267,'Customer List'!B:C,2,)</f>
        <v>STOCK</v>
      </c>
      <c r="W3267" s="43" t="s">
        <v>1148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x14ac:dyDescent="0.25">
      <c r="A3268" s="25">
        <f t="shared" si="530"/>
        <v>3264</v>
      </c>
      <c r="B3268" s="25" t="s">
        <v>4740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364</v>
      </c>
      <c r="I3268" s="25" t="s">
        <v>4145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3594</v>
      </c>
      <c r="V3268" s="25" t="str">
        <f>VLOOKUP(P3268,'Customer List'!B:C,2,)</f>
        <v>STOCK</v>
      </c>
      <c r="W3268" s="43" t="s">
        <v>1148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x14ac:dyDescent="0.25">
      <c r="A3269" s="25">
        <f t="shared" si="530"/>
        <v>3265</v>
      </c>
      <c r="B3269" s="25" t="s">
        <v>4759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4751</v>
      </c>
      <c r="J3269" s="25">
        <v>2</v>
      </c>
      <c r="K3269" s="25">
        <v>2</v>
      </c>
      <c r="L3269" s="25">
        <f t="shared" si="533"/>
        <v>0</v>
      </c>
      <c r="M3269" s="25" t="s">
        <v>4961</v>
      </c>
      <c r="N3269" s="34">
        <v>45937</v>
      </c>
      <c r="O3269" s="41">
        <v>323700</v>
      </c>
      <c r="P3269" s="25" t="s">
        <v>2489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x14ac:dyDescent="0.25">
      <c r="A3270" s="25">
        <f t="shared" si="530"/>
        <v>3266</v>
      </c>
      <c r="B3270" s="25" t="s">
        <v>4759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4752</v>
      </c>
      <c r="I3270" s="25" t="s">
        <v>4753</v>
      </c>
      <c r="J3270" s="25">
        <v>2</v>
      </c>
      <c r="K3270" s="25">
        <v>2</v>
      </c>
      <c r="L3270" s="25">
        <f t="shared" si="533"/>
        <v>0</v>
      </c>
      <c r="M3270" s="25" t="s">
        <v>4961</v>
      </c>
      <c r="N3270" s="34">
        <v>45937</v>
      </c>
      <c r="O3270" s="41">
        <v>299520</v>
      </c>
      <c r="P3270" s="25" t="s">
        <v>2489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x14ac:dyDescent="0.25">
      <c r="A3271" s="25">
        <f t="shared" si="530"/>
        <v>3267</v>
      </c>
      <c r="B3271" s="25" t="s">
        <v>4759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4754</v>
      </c>
      <c r="J3271" s="25">
        <v>2</v>
      </c>
      <c r="K3271" s="25">
        <v>2</v>
      </c>
      <c r="L3271" s="25">
        <f t="shared" si="533"/>
        <v>0</v>
      </c>
      <c r="M3271" s="25" t="s">
        <v>4961</v>
      </c>
      <c r="N3271" s="34">
        <v>45937</v>
      </c>
      <c r="O3271" s="41">
        <v>147420</v>
      </c>
      <c r="P3271" s="25" t="s">
        <v>2489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x14ac:dyDescent="0.25">
      <c r="A3272" s="25">
        <f t="shared" si="530"/>
        <v>3268</v>
      </c>
      <c r="B3272" s="25" t="s">
        <v>4759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4755</v>
      </c>
      <c r="J3272" s="25">
        <v>2</v>
      </c>
      <c r="K3272" s="25">
        <v>2</v>
      </c>
      <c r="L3272" s="25">
        <f t="shared" si="533"/>
        <v>0</v>
      </c>
      <c r="M3272" s="25" t="s">
        <v>4961</v>
      </c>
      <c r="N3272" s="34">
        <v>45937</v>
      </c>
      <c r="O3272" s="41">
        <v>141180</v>
      </c>
      <c r="P3272" s="25" t="s">
        <v>2489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x14ac:dyDescent="0.25">
      <c r="A3273" s="25">
        <f t="shared" si="530"/>
        <v>3269</v>
      </c>
      <c r="B3273" s="25" t="s">
        <v>2483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3049</v>
      </c>
      <c r="J3273" s="25">
        <v>3</v>
      </c>
      <c r="K3273" s="25">
        <v>3</v>
      </c>
      <c r="L3273" s="25">
        <f t="shared" si="533"/>
        <v>0</v>
      </c>
      <c r="M3273" s="25" t="s">
        <v>5038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/>
      <c r="S3273" s="3" t="s">
        <v>2057</v>
      </c>
      <c r="T3273" s="42" t="s">
        <v>4997</v>
      </c>
      <c r="U3273" s="25" t="s">
        <v>18</v>
      </c>
      <c r="V3273" s="25" t="str">
        <f>VLOOKUP(P3273,'Customer List'!B:C,2,)</f>
        <v>Hyderabad</v>
      </c>
      <c r="W3273" s="43"/>
      <c r="X3273" s="34" t="str">
        <f>IF(OR(R3273 = "PRIYANKA MADAM", R3273 = "DEEPAK", R3273 = "PORTER"),N3273,"")</f>
        <v/>
      </c>
      <c r="Y3273" s="25" t="str">
        <f t="shared" si="534"/>
        <v/>
      </c>
      <c r="Z3273" s="25" t="str">
        <f t="shared" si="535"/>
        <v>Saturday</v>
      </c>
      <c r="AA3273" s="25" t="str">
        <f t="shared" si="536"/>
        <v/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x14ac:dyDescent="0.25">
      <c r="A3274" s="25">
        <f t="shared" si="530"/>
        <v>3270</v>
      </c>
      <c r="B3274" s="25" t="s">
        <v>4739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4585</v>
      </c>
      <c r="J3274" s="25">
        <v>3</v>
      </c>
      <c r="K3274" s="25">
        <v>3</v>
      </c>
      <c r="L3274" s="25">
        <f t="shared" si="533"/>
        <v>0</v>
      </c>
      <c r="M3274" s="25" t="s">
        <v>4943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x14ac:dyDescent="0.25">
      <c r="A3275" s="25">
        <f t="shared" si="530"/>
        <v>3271</v>
      </c>
      <c r="B3275" s="25" t="s">
        <v>4739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3888</v>
      </c>
      <c r="J3275" s="25">
        <v>3</v>
      </c>
      <c r="K3275" s="25">
        <v>3</v>
      </c>
      <c r="L3275" s="25">
        <f t="shared" si="533"/>
        <v>0</v>
      </c>
      <c r="M3275" s="25" t="s">
        <v>4943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x14ac:dyDescent="0.25">
      <c r="A3276" s="25">
        <f t="shared" si="530"/>
        <v>3272</v>
      </c>
      <c r="B3276" s="25" t="s">
        <v>4739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3893</v>
      </c>
      <c r="J3276" s="25">
        <v>3</v>
      </c>
      <c r="K3276" s="25">
        <v>3</v>
      </c>
      <c r="L3276" s="25">
        <f t="shared" si="533"/>
        <v>0</v>
      </c>
      <c r="M3276" s="25" t="s">
        <v>4875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x14ac:dyDescent="0.25">
      <c r="A3277" s="25">
        <f t="shared" si="530"/>
        <v>3273</v>
      </c>
      <c r="B3277" s="25" t="s">
        <v>4739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4581</v>
      </c>
      <c r="J3277" s="25">
        <v>4</v>
      </c>
      <c r="K3277" s="25">
        <v>4</v>
      </c>
      <c r="L3277" s="25">
        <f t="shared" si="533"/>
        <v>0</v>
      </c>
      <c r="M3277" s="25" t="s">
        <v>4875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x14ac:dyDescent="0.25">
      <c r="A3278" s="25">
        <f t="shared" si="530"/>
        <v>3274</v>
      </c>
      <c r="B3278" s="25" t="s">
        <v>4739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3798</v>
      </c>
      <c r="J3278" s="25">
        <v>7</v>
      </c>
      <c r="K3278" s="25">
        <v>7</v>
      </c>
      <c r="L3278" s="25">
        <f t="shared" si="533"/>
        <v>0</v>
      </c>
      <c r="M3278" s="25" t="s">
        <v>4875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x14ac:dyDescent="0.25">
      <c r="A3279" s="25">
        <f t="shared" si="530"/>
        <v>3275</v>
      </c>
      <c r="B3279" s="25" t="s">
        <v>4759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4756</v>
      </c>
      <c r="J3279" s="25">
        <v>1</v>
      </c>
      <c r="K3279" s="25">
        <v>1</v>
      </c>
      <c r="L3279" s="25">
        <f t="shared" si="533"/>
        <v>0</v>
      </c>
      <c r="M3279" s="25" t="s">
        <v>4961</v>
      </c>
      <c r="N3279" s="34">
        <v>45937</v>
      </c>
      <c r="O3279" s="41">
        <v>47580</v>
      </c>
      <c r="P3279" s="25" t="s">
        <v>2489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x14ac:dyDescent="0.25">
      <c r="A3280" s="25">
        <f t="shared" si="530"/>
        <v>3276</v>
      </c>
      <c r="B3280" s="25" t="s">
        <v>4759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4757</v>
      </c>
      <c r="I3280" s="25" t="s">
        <v>4758</v>
      </c>
      <c r="J3280" s="25">
        <v>1</v>
      </c>
      <c r="K3280" s="25">
        <v>1</v>
      </c>
      <c r="L3280" s="25">
        <f t="shared" si="533"/>
        <v>0</v>
      </c>
      <c r="M3280" s="25" t="s">
        <v>4961</v>
      </c>
      <c r="N3280" s="34">
        <v>45937</v>
      </c>
      <c r="O3280" s="41">
        <v>47580</v>
      </c>
      <c r="P3280" s="25" t="s">
        <v>2489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x14ac:dyDescent="0.25">
      <c r="A3281" s="25">
        <f t="shared" si="530"/>
        <v>3277</v>
      </c>
      <c r="B3281" s="25" t="s">
        <v>4859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4765</v>
      </c>
      <c r="J3281" s="25">
        <v>1</v>
      </c>
      <c r="K3281" s="25">
        <v>1</v>
      </c>
      <c r="L3281" s="25">
        <f t="shared" si="533"/>
        <v>0</v>
      </c>
      <c r="M3281" s="25" t="s">
        <v>5048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25"/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 t="str">
        <f t="shared" ref="X3281:X3304" si="543">IF(OR(R3281 = "PRIYANKA MADAM", R3281 = "DEEPAK", R3281 = "PORTER"),N3281,"")</f>
        <v/>
      </c>
      <c r="Y3281" s="25" t="str">
        <f t="shared" ref="Y3281:Y3304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x14ac:dyDescent="0.25">
      <c r="A3282" s="25">
        <f t="shared" si="530"/>
        <v>3278</v>
      </c>
      <c r="B3282" s="25" t="s">
        <v>4859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4765</v>
      </c>
      <c r="J3282" s="25">
        <v>1</v>
      </c>
      <c r="K3282" s="25">
        <v>1</v>
      </c>
      <c r="L3282" s="25">
        <f t="shared" si="533"/>
        <v>0</v>
      </c>
      <c r="M3282" s="25" t="s">
        <v>5048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25"/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x14ac:dyDescent="0.25">
      <c r="A3283" s="25">
        <f t="shared" si="530"/>
        <v>3279</v>
      </c>
      <c r="B3283" s="25" t="s">
        <v>4859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4765</v>
      </c>
      <c r="J3283" s="25">
        <v>1</v>
      </c>
      <c r="K3283" s="25">
        <v>1</v>
      </c>
      <c r="L3283" s="25">
        <f t="shared" si="533"/>
        <v>0</v>
      </c>
      <c r="M3283" s="25" t="s">
        <v>5011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/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x14ac:dyDescent="0.25">
      <c r="A3284" s="25">
        <f t="shared" si="530"/>
        <v>3280</v>
      </c>
      <c r="B3284" s="25" t="s">
        <v>4859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4766</v>
      </c>
      <c r="J3284" s="25">
        <v>1</v>
      </c>
      <c r="K3284" s="25">
        <v>1</v>
      </c>
      <c r="L3284" s="25">
        <f t="shared" si="533"/>
        <v>0</v>
      </c>
      <c r="M3284" s="25" t="s">
        <v>5048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25"/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x14ac:dyDescent="0.25">
      <c r="A3285" s="25">
        <f t="shared" si="530"/>
        <v>3281</v>
      </c>
      <c r="B3285" s="25" t="s">
        <v>4859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4767</v>
      </c>
      <c r="J3285" s="25">
        <v>1</v>
      </c>
      <c r="K3285" s="25">
        <v>1</v>
      </c>
      <c r="L3285" s="25">
        <f t="shared" si="533"/>
        <v>0</v>
      </c>
      <c r="M3285" s="25" t="s">
        <v>5002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/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 t="str">
        <f t="shared" si="543"/>
        <v/>
      </c>
      <c r="Y3285" s="25" t="str">
        <f t="shared" si="544"/>
        <v/>
      </c>
      <c r="Z3285" s="25" t="str">
        <f t="shared" si="539"/>
        <v>Saturday</v>
      </c>
      <c r="AA3285" s="25" t="str">
        <f t="shared" si="540"/>
        <v/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x14ac:dyDescent="0.25">
      <c r="A3286" s="25">
        <f t="shared" si="530"/>
        <v>3282</v>
      </c>
      <c r="B3286" s="25" t="s">
        <v>4859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4767</v>
      </c>
      <c r="J3286" s="25">
        <v>1</v>
      </c>
      <c r="K3286" s="25">
        <v>1</v>
      </c>
      <c r="L3286" s="25">
        <f t="shared" si="533"/>
        <v>0</v>
      </c>
      <c r="M3286" s="25" t="s">
        <v>5048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25"/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x14ac:dyDescent="0.25">
      <c r="A3287" s="25">
        <f t="shared" si="530"/>
        <v>3283</v>
      </c>
      <c r="B3287" s="25" t="s">
        <v>4859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4767</v>
      </c>
      <c r="J3287" s="25">
        <v>1</v>
      </c>
      <c r="K3287" s="25">
        <v>1</v>
      </c>
      <c r="L3287" s="25">
        <f t="shared" si="533"/>
        <v>0</v>
      </c>
      <c r="M3287" s="25" t="s">
        <v>4992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x14ac:dyDescent="0.25">
      <c r="A3288" s="25">
        <f t="shared" si="530"/>
        <v>3284</v>
      </c>
      <c r="B3288" s="25" t="s">
        <v>4859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4768</v>
      </c>
      <c r="J3288" s="25">
        <v>1</v>
      </c>
      <c r="K3288" s="25">
        <v>1</v>
      </c>
      <c r="L3288" s="25">
        <f t="shared" si="533"/>
        <v>0</v>
      </c>
      <c r="M3288" s="25" t="s">
        <v>5048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25"/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x14ac:dyDescent="0.25">
      <c r="A3289" s="25">
        <f t="shared" si="530"/>
        <v>3285</v>
      </c>
      <c r="B3289" s="25" t="s">
        <v>4859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4769</v>
      </c>
      <c r="J3289" s="25">
        <v>1</v>
      </c>
      <c r="K3289" s="25">
        <v>1</v>
      </c>
      <c r="L3289" s="25">
        <f t="shared" si="533"/>
        <v>0</v>
      </c>
      <c r="M3289" s="25" t="s">
        <v>5048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25"/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x14ac:dyDescent="0.25">
      <c r="A3290" s="25">
        <f t="shared" si="530"/>
        <v>3286</v>
      </c>
      <c r="B3290" s="25" t="s">
        <v>4859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4769</v>
      </c>
      <c r="J3290" s="25">
        <v>2</v>
      </c>
      <c r="K3290" s="25">
        <v>2</v>
      </c>
      <c r="L3290" s="25">
        <f t="shared" si="533"/>
        <v>0</v>
      </c>
      <c r="M3290" s="25" t="s">
        <v>5032</v>
      </c>
      <c r="N3290" s="34">
        <v>45941</v>
      </c>
      <c r="O3290" s="41">
        <v>52514</v>
      </c>
      <c r="P3290" s="25" t="s">
        <v>2052</v>
      </c>
      <c r="Q3290" s="25">
        <v>58156813050</v>
      </c>
      <c r="R3290" s="25"/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 t="str">
        <f t="shared" si="543"/>
        <v/>
      </c>
      <c r="Y3290" s="25" t="str">
        <f t="shared" si="544"/>
        <v/>
      </c>
      <c r="Z3290" s="25" t="str">
        <f t="shared" si="539"/>
        <v>Saturday</v>
      </c>
      <c r="AA3290" s="25" t="str">
        <f t="shared" si="540"/>
        <v/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x14ac:dyDescent="0.25">
      <c r="A3291" s="25">
        <f t="shared" si="530"/>
        <v>3287</v>
      </c>
      <c r="B3291" s="25" t="s">
        <v>4859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4770</v>
      </c>
      <c r="J3291" s="25">
        <v>1</v>
      </c>
      <c r="K3291" s="25">
        <v>1</v>
      </c>
      <c r="L3291" s="25">
        <f t="shared" si="533"/>
        <v>0</v>
      </c>
      <c r="M3291" s="25" t="s">
        <v>5048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25"/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x14ac:dyDescent="0.25">
      <c r="A3292" s="25">
        <f t="shared" si="530"/>
        <v>3288</v>
      </c>
      <c r="B3292" s="25" t="s">
        <v>4859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4770</v>
      </c>
      <c r="J3292" s="25">
        <v>1</v>
      </c>
      <c r="K3292" s="25">
        <v>1</v>
      </c>
      <c r="L3292" s="25">
        <f t="shared" si="533"/>
        <v>0</v>
      </c>
      <c r="M3292" s="25" t="s">
        <v>5030</v>
      </c>
      <c r="N3292" s="34">
        <v>45941</v>
      </c>
      <c r="O3292" s="41">
        <v>12226.4</v>
      </c>
      <c r="P3292" s="25" t="s">
        <v>4857</v>
      </c>
      <c r="Q3292" s="25">
        <v>58156813610</v>
      </c>
      <c r="R3292" s="25"/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x14ac:dyDescent="0.25">
      <c r="A3293" s="25">
        <f t="shared" si="530"/>
        <v>3289</v>
      </c>
      <c r="B3293" s="25" t="s">
        <v>4859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4771</v>
      </c>
      <c r="J3293" s="25">
        <v>1</v>
      </c>
      <c r="K3293" s="25">
        <v>1</v>
      </c>
      <c r="L3293" s="25">
        <f t="shared" si="533"/>
        <v>0</v>
      </c>
      <c r="M3293" s="25" t="s">
        <v>5048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25"/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x14ac:dyDescent="0.25">
      <c r="A3294" s="25">
        <f t="shared" si="530"/>
        <v>3290</v>
      </c>
      <c r="B3294" s="25" t="s">
        <v>4859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4772</v>
      </c>
      <c r="J3294" s="25">
        <v>1</v>
      </c>
      <c r="K3294" s="25">
        <v>1</v>
      </c>
      <c r="L3294" s="25">
        <f t="shared" si="533"/>
        <v>0</v>
      </c>
      <c r="M3294" s="25" t="s">
        <v>5048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25"/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x14ac:dyDescent="0.25">
      <c r="A3295" s="25">
        <f t="shared" si="530"/>
        <v>3291</v>
      </c>
      <c r="B3295" s="25" t="s">
        <v>4859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4773</v>
      </c>
      <c r="J3295" s="25">
        <v>1</v>
      </c>
      <c r="K3295" s="25">
        <v>1</v>
      </c>
      <c r="L3295" s="25">
        <f t="shared" si="533"/>
        <v>0</v>
      </c>
      <c r="M3295" s="25" t="s">
        <v>5048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25"/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x14ac:dyDescent="0.25">
      <c r="A3296" s="25">
        <f t="shared" si="530"/>
        <v>3292</v>
      </c>
      <c r="B3296" s="25" t="s">
        <v>4859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4774</v>
      </c>
      <c r="J3296" s="25">
        <v>1</v>
      </c>
      <c r="K3296" s="25">
        <v>1</v>
      </c>
      <c r="L3296" s="25">
        <f t="shared" si="533"/>
        <v>0</v>
      </c>
      <c r="M3296" s="25" t="s">
        <v>5048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25"/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x14ac:dyDescent="0.25">
      <c r="A3297" s="25">
        <f t="shared" si="530"/>
        <v>3293</v>
      </c>
      <c r="B3297" s="25" t="s">
        <v>4859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4775</v>
      </c>
      <c r="J3297" s="25">
        <v>1</v>
      </c>
      <c r="K3297" s="25">
        <v>1</v>
      </c>
      <c r="L3297" s="25">
        <f t="shared" si="533"/>
        <v>0</v>
      </c>
      <c r="M3297" s="25" t="s">
        <v>5048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25"/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x14ac:dyDescent="0.25">
      <c r="A3298" s="25">
        <f t="shared" si="530"/>
        <v>3294</v>
      </c>
      <c r="B3298" s="25" t="s">
        <v>4859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4776</v>
      </c>
      <c r="J3298" s="25">
        <v>1</v>
      </c>
      <c r="K3298" s="25">
        <v>1</v>
      </c>
      <c r="L3298" s="25">
        <f t="shared" si="533"/>
        <v>0</v>
      </c>
      <c r="M3298" s="25" t="s">
        <v>5048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25"/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x14ac:dyDescent="0.25">
      <c r="A3299" s="25">
        <f t="shared" si="530"/>
        <v>3295</v>
      </c>
      <c r="B3299" s="25" t="s">
        <v>4859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4777</v>
      </c>
      <c r="J3299" s="25">
        <v>1</v>
      </c>
      <c r="K3299" s="25">
        <v>1</v>
      </c>
      <c r="L3299" s="25">
        <f t="shared" si="533"/>
        <v>0</v>
      </c>
      <c r="M3299" s="25" t="s">
        <v>5011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/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x14ac:dyDescent="0.25">
      <c r="A3300" s="25">
        <f t="shared" si="530"/>
        <v>3296</v>
      </c>
      <c r="B3300" s="25" t="s">
        <v>4859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4777</v>
      </c>
      <c r="J3300" s="25">
        <v>1</v>
      </c>
      <c r="K3300" s="25">
        <v>1</v>
      </c>
      <c r="L3300" s="25">
        <f t="shared" si="533"/>
        <v>0</v>
      </c>
      <c r="M3300" s="25" t="s">
        <v>5048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25"/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x14ac:dyDescent="0.25">
      <c r="A3301" s="25">
        <f t="shared" si="530"/>
        <v>3297</v>
      </c>
      <c r="B3301" s="25" t="s">
        <v>4859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4778</v>
      </c>
      <c r="J3301" s="25">
        <v>1</v>
      </c>
      <c r="K3301" s="25">
        <v>1</v>
      </c>
      <c r="L3301" s="25">
        <f t="shared" si="533"/>
        <v>0</v>
      </c>
      <c r="M3301" s="25" t="s">
        <v>5011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/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x14ac:dyDescent="0.25">
      <c r="A3302" s="25">
        <f t="shared" si="530"/>
        <v>3298</v>
      </c>
      <c r="B3302" s="25" t="s">
        <v>4859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4779</v>
      </c>
      <c r="J3302" s="25">
        <v>1</v>
      </c>
      <c r="K3302" s="25">
        <v>1</v>
      </c>
      <c r="L3302" s="25">
        <f t="shared" si="533"/>
        <v>0</v>
      </c>
      <c r="M3302" s="25" t="s">
        <v>5002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/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 t="str">
        <f t="shared" si="543"/>
        <v/>
      </c>
      <c r="Y3302" s="25" t="str">
        <f t="shared" si="544"/>
        <v/>
      </c>
      <c r="Z3302" s="25" t="str">
        <f t="shared" si="539"/>
        <v>Saturday</v>
      </c>
      <c r="AA3302" s="25" t="str">
        <f t="shared" si="540"/>
        <v/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x14ac:dyDescent="0.25">
      <c r="A3303" s="25">
        <f t="shared" si="530"/>
        <v>3299</v>
      </c>
      <c r="B3303" s="25" t="s">
        <v>4859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4779</v>
      </c>
      <c r="J3303" s="25">
        <v>1</v>
      </c>
      <c r="K3303" s="25">
        <v>1</v>
      </c>
      <c r="L3303" s="25">
        <f t="shared" si="533"/>
        <v>0</v>
      </c>
      <c r="M3303" s="25" t="s">
        <v>4992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x14ac:dyDescent="0.25">
      <c r="A3304" s="25">
        <f t="shared" si="530"/>
        <v>3300</v>
      </c>
      <c r="B3304" s="25" t="s">
        <v>4859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4779</v>
      </c>
      <c r="J3304" s="25">
        <v>2</v>
      </c>
      <c r="K3304" s="25">
        <v>2</v>
      </c>
      <c r="L3304" s="25">
        <f t="shared" si="533"/>
        <v>0</v>
      </c>
      <c r="M3304" s="25" t="s">
        <v>5048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25"/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x14ac:dyDescent="0.25">
      <c r="A3305" s="25">
        <f t="shared" ref="A3305:A3337" si="545">A3304+1</f>
        <v>3301</v>
      </c>
      <c r="B3305" s="25" t="s">
        <v>4859</v>
      </c>
      <c r="C3305" s="34">
        <v>45933</v>
      </c>
      <c r="D3305" s="34">
        <v>45938</v>
      </c>
      <c r="E3305" s="8">
        <v>219</v>
      </c>
      <c r="F3305" s="8">
        <f t="shared" ref="F3305:F3336" si="546">IF(AB3305="DOLLAR",E3305*88,E3305)</f>
        <v>19272</v>
      </c>
      <c r="G3305" s="41">
        <f t="shared" ref="G3305:G3336" si="547">F3305*J3305</f>
        <v>19272</v>
      </c>
      <c r="H3305" s="25">
        <v>123173</v>
      </c>
      <c r="I3305" s="25" t="s">
        <v>4779</v>
      </c>
      <c r="J3305" s="25">
        <v>1</v>
      </c>
      <c r="K3305" s="25">
        <v>1</v>
      </c>
      <c r="L3305" s="25">
        <f t="shared" ref="L3305:L3336" si="548">J3305-K3305</f>
        <v>0</v>
      </c>
      <c r="M3305" s="25" t="s">
        <v>5015</v>
      </c>
      <c r="N3305" s="34">
        <v>45941</v>
      </c>
      <c r="O3305" s="41">
        <v>31682</v>
      </c>
      <c r="P3305" s="25" t="s">
        <v>2177</v>
      </c>
      <c r="Q3305" s="25">
        <v>58156842866</v>
      </c>
      <c r="R3305" s="25"/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 t="str">
        <f t="shared" ref="X3305:X3336" si="549">IF(OR(R3305 = "PRIYANKA MADAM", R3305 = "DEEPAK", R3305 = "PORTER"),N3305,"")</f>
        <v/>
      </c>
      <c r="Y3305" s="25" t="str">
        <f t="shared" ref="Y3305:Y3336" si="550">IF(X3305="", "", X3305-N3305)</f>
        <v/>
      </c>
      <c r="Z3305" s="25" t="str">
        <f t="shared" ref="Z3305:Z3336" si="551">IF(N3305="", "", TEXT(N3305, "dddd"))</f>
        <v>Saturday</v>
      </c>
      <c r="AA3305" s="25" t="str">
        <f t="shared" ref="AA3305:AA3336" si="552">IF(X3305="", "", TEXT(X3305, "dddd"))</f>
        <v/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x14ac:dyDescent="0.25">
      <c r="A3306" s="25">
        <f t="shared" si="545"/>
        <v>3302</v>
      </c>
      <c r="B3306" s="25" t="s">
        <v>4859</v>
      </c>
      <c r="C3306" s="34">
        <v>45933</v>
      </c>
      <c r="D3306" s="34">
        <v>45938</v>
      </c>
      <c r="E3306" s="8">
        <v>74.2</v>
      </c>
      <c r="F3306" s="8">
        <f t="shared" si="546"/>
        <v>6529.6</v>
      </c>
      <c r="G3306" s="41">
        <f t="shared" si="547"/>
        <v>6529.6</v>
      </c>
      <c r="H3306" s="25">
        <v>124625</v>
      </c>
      <c r="I3306" s="25" t="s">
        <v>4780</v>
      </c>
      <c r="J3306" s="25">
        <v>1</v>
      </c>
      <c r="K3306" s="25">
        <v>1</v>
      </c>
      <c r="L3306" s="25">
        <f t="shared" si="548"/>
        <v>0</v>
      </c>
      <c r="M3306" s="25" t="s">
        <v>5030</v>
      </c>
      <c r="N3306" s="34">
        <v>45941</v>
      </c>
      <c r="O3306" s="41">
        <v>11172.4</v>
      </c>
      <c r="P3306" s="25" t="s">
        <v>4857</v>
      </c>
      <c r="Q3306" s="25">
        <v>58156813610</v>
      </c>
      <c r="R3306" s="25"/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 t="str">
        <f t="shared" si="549"/>
        <v/>
      </c>
      <c r="Y3306" s="25" t="str">
        <f t="shared" si="550"/>
        <v/>
      </c>
      <c r="Z3306" s="25" t="str">
        <f t="shared" si="551"/>
        <v>Saturday</v>
      </c>
      <c r="AA3306" s="25" t="str">
        <f t="shared" si="552"/>
        <v/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x14ac:dyDescent="0.25">
      <c r="A3307" s="25">
        <f t="shared" si="545"/>
        <v>3303</v>
      </c>
      <c r="B3307" s="25" t="s">
        <v>4859</v>
      </c>
      <c r="C3307" s="34">
        <v>45933</v>
      </c>
      <c r="D3307" s="34">
        <v>45938</v>
      </c>
      <c r="E3307" s="8">
        <v>259</v>
      </c>
      <c r="F3307" s="8">
        <f t="shared" si="546"/>
        <v>22792</v>
      </c>
      <c r="G3307" s="41">
        <f t="shared" si="547"/>
        <v>22792</v>
      </c>
      <c r="H3307" s="25">
        <v>126406</v>
      </c>
      <c r="I3307" s="25" t="s">
        <v>4781</v>
      </c>
      <c r="J3307" s="25">
        <v>1</v>
      </c>
      <c r="K3307" s="25">
        <v>1</v>
      </c>
      <c r="L3307" s="25">
        <f t="shared" si="548"/>
        <v>0</v>
      </c>
      <c r="M3307" s="25" t="s">
        <v>5048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25"/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 t="str">
        <f t="shared" si="549"/>
        <v/>
      </c>
      <c r="Y3307" s="25" t="str">
        <f t="shared" si="550"/>
        <v/>
      </c>
      <c r="Z3307" s="25" t="str">
        <f t="shared" si="551"/>
        <v>Saturday</v>
      </c>
      <c r="AA3307" s="25" t="str">
        <f t="shared" si="552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x14ac:dyDescent="0.25">
      <c r="A3308" s="25">
        <f t="shared" si="545"/>
        <v>3304</v>
      </c>
      <c r="B3308" s="25" t="s">
        <v>4859</v>
      </c>
      <c r="C3308" s="34">
        <v>45933</v>
      </c>
      <c r="D3308" s="34">
        <v>45938</v>
      </c>
      <c r="E3308" s="8">
        <v>262.5</v>
      </c>
      <c r="F3308" s="8">
        <f t="shared" si="546"/>
        <v>23100</v>
      </c>
      <c r="G3308" s="41">
        <f t="shared" si="547"/>
        <v>23100</v>
      </c>
      <c r="H3308" s="25">
        <v>126422</v>
      </c>
      <c r="I3308" s="25" t="s">
        <v>4781</v>
      </c>
      <c r="J3308" s="25">
        <v>1</v>
      </c>
      <c r="K3308" s="25">
        <v>1</v>
      </c>
      <c r="L3308" s="25">
        <f t="shared" si="548"/>
        <v>0</v>
      </c>
      <c r="M3308" s="25" t="s">
        <v>5048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25"/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 t="str">
        <f t="shared" si="549"/>
        <v/>
      </c>
      <c r="Y3308" s="25" t="str">
        <f t="shared" si="550"/>
        <v/>
      </c>
      <c r="Z3308" s="25" t="str">
        <f t="shared" si="551"/>
        <v>Saturday</v>
      </c>
      <c r="AA3308" s="25" t="str">
        <f t="shared" si="552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x14ac:dyDescent="0.25">
      <c r="A3309" s="25">
        <f t="shared" si="545"/>
        <v>3305</v>
      </c>
      <c r="B3309" s="25" t="s">
        <v>4859</v>
      </c>
      <c r="C3309" s="34">
        <v>45933</v>
      </c>
      <c r="D3309" s="34">
        <v>45938</v>
      </c>
      <c r="E3309" s="8">
        <v>250.6</v>
      </c>
      <c r="F3309" s="8">
        <f t="shared" si="546"/>
        <v>22052.799999999999</v>
      </c>
      <c r="G3309" s="41">
        <f t="shared" si="547"/>
        <v>22052.799999999999</v>
      </c>
      <c r="H3309" s="25">
        <v>141720</v>
      </c>
      <c r="I3309" s="25" t="s">
        <v>4782</v>
      </c>
      <c r="J3309" s="25">
        <v>1</v>
      </c>
      <c r="K3309" s="25">
        <v>1</v>
      </c>
      <c r="L3309" s="25">
        <f t="shared" si="548"/>
        <v>0</v>
      </c>
      <c r="M3309" s="25" t="s">
        <v>5048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25"/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 t="str">
        <f t="shared" si="549"/>
        <v/>
      </c>
      <c r="Y3309" s="25" t="str">
        <f t="shared" si="550"/>
        <v/>
      </c>
      <c r="Z3309" s="25" t="str">
        <f t="shared" si="551"/>
        <v>Saturday</v>
      </c>
      <c r="AA3309" s="25" t="str">
        <f t="shared" si="552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x14ac:dyDescent="0.25">
      <c r="A3310" s="25">
        <f t="shared" si="545"/>
        <v>3306</v>
      </c>
      <c r="B3310" s="25" t="s">
        <v>4859</v>
      </c>
      <c r="C3310" s="34">
        <v>45933</v>
      </c>
      <c r="D3310" s="34">
        <v>45938</v>
      </c>
      <c r="E3310" s="8">
        <v>156.75</v>
      </c>
      <c r="F3310" s="8">
        <f t="shared" si="546"/>
        <v>13794</v>
      </c>
      <c r="G3310" s="41">
        <f t="shared" si="547"/>
        <v>13794</v>
      </c>
      <c r="H3310" s="25">
        <v>142517</v>
      </c>
      <c r="I3310" s="25" t="s">
        <v>4775</v>
      </c>
      <c r="J3310" s="25">
        <v>1</v>
      </c>
      <c r="K3310" s="25">
        <v>1</v>
      </c>
      <c r="L3310" s="25">
        <f t="shared" si="548"/>
        <v>0</v>
      </c>
      <c r="M3310" s="25" t="s">
        <v>5017</v>
      </c>
      <c r="N3310" s="34">
        <v>45941</v>
      </c>
      <c r="O3310" s="41">
        <v>22676.5</v>
      </c>
      <c r="P3310" s="25" t="s">
        <v>2177</v>
      </c>
      <c r="Q3310" s="25">
        <v>58156842866</v>
      </c>
      <c r="R3310" s="25"/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 t="str">
        <f t="shared" si="549"/>
        <v/>
      </c>
      <c r="Y3310" s="25" t="str">
        <f t="shared" si="550"/>
        <v/>
      </c>
      <c r="Z3310" s="25" t="str">
        <f t="shared" si="551"/>
        <v>Saturday</v>
      </c>
      <c r="AA3310" s="25" t="str">
        <f t="shared" si="552"/>
        <v/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x14ac:dyDescent="0.25">
      <c r="A3311" s="25">
        <f t="shared" si="545"/>
        <v>3307</v>
      </c>
      <c r="B3311" s="25" t="s">
        <v>4859</v>
      </c>
      <c r="C3311" s="34">
        <v>45933</v>
      </c>
      <c r="D3311" s="34">
        <v>45938</v>
      </c>
      <c r="E3311" s="8">
        <v>209.3</v>
      </c>
      <c r="F3311" s="8">
        <f t="shared" si="546"/>
        <v>18418.400000000001</v>
      </c>
      <c r="G3311" s="41">
        <f t="shared" si="547"/>
        <v>18418.400000000001</v>
      </c>
      <c r="H3311" s="25">
        <v>142604</v>
      </c>
      <c r="I3311" s="25" t="s">
        <v>4783</v>
      </c>
      <c r="J3311" s="25">
        <v>1</v>
      </c>
      <c r="K3311" s="25">
        <v>1</v>
      </c>
      <c r="L3311" s="25">
        <f t="shared" si="548"/>
        <v>0</v>
      </c>
      <c r="M3311" s="25" t="s">
        <v>5011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/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 t="str">
        <f t="shared" si="549"/>
        <v/>
      </c>
      <c r="Y3311" s="25" t="str">
        <f t="shared" si="550"/>
        <v/>
      </c>
      <c r="Z3311" s="25" t="str">
        <f t="shared" si="551"/>
        <v>Saturday</v>
      </c>
      <c r="AA3311" s="25" t="str">
        <f t="shared" si="552"/>
        <v/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x14ac:dyDescent="0.25">
      <c r="A3312" s="25">
        <f t="shared" si="545"/>
        <v>3308</v>
      </c>
      <c r="B3312" s="25" t="s">
        <v>4859</v>
      </c>
      <c r="C3312" s="34">
        <v>45933</v>
      </c>
      <c r="D3312" s="34">
        <v>45938</v>
      </c>
      <c r="E3312" s="8">
        <v>205.1</v>
      </c>
      <c r="F3312" s="8">
        <f t="shared" si="546"/>
        <v>18048.8</v>
      </c>
      <c r="G3312" s="41">
        <f t="shared" si="547"/>
        <v>18048.8</v>
      </c>
      <c r="H3312" s="25">
        <v>145510</v>
      </c>
      <c r="I3312" s="25" t="s">
        <v>4784</v>
      </c>
      <c r="J3312" s="25">
        <v>1</v>
      </c>
      <c r="K3312" s="25">
        <v>1</v>
      </c>
      <c r="L3312" s="25">
        <f t="shared" si="548"/>
        <v>0</v>
      </c>
      <c r="M3312" s="25" t="s">
        <v>5017</v>
      </c>
      <c r="N3312" s="34">
        <v>45941</v>
      </c>
      <c r="O3312" s="41">
        <v>31790.5</v>
      </c>
      <c r="P3312" s="25" t="s">
        <v>2177</v>
      </c>
      <c r="Q3312" s="25">
        <v>58156842866</v>
      </c>
      <c r="R3312" s="25"/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 t="str">
        <f t="shared" si="549"/>
        <v/>
      </c>
      <c r="Y3312" s="25" t="str">
        <f t="shared" si="550"/>
        <v/>
      </c>
      <c r="Z3312" s="25" t="str">
        <f t="shared" si="551"/>
        <v>Saturday</v>
      </c>
      <c r="AA3312" s="25" t="str">
        <f t="shared" si="552"/>
        <v/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x14ac:dyDescent="0.25">
      <c r="A3313" s="25">
        <f t="shared" si="545"/>
        <v>3309</v>
      </c>
      <c r="B3313" s="25" t="s">
        <v>4859</v>
      </c>
      <c r="C3313" s="34">
        <v>45933</v>
      </c>
      <c r="D3313" s="34">
        <v>45938</v>
      </c>
      <c r="E3313" s="8">
        <v>129.5</v>
      </c>
      <c r="F3313" s="8">
        <f t="shared" si="546"/>
        <v>11396</v>
      </c>
      <c r="G3313" s="41">
        <f t="shared" si="547"/>
        <v>11396</v>
      </c>
      <c r="H3313" s="25">
        <v>159220</v>
      </c>
      <c r="I3313" s="25" t="s">
        <v>4771</v>
      </c>
      <c r="J3313" s="25">
        <v>1</v>
      </c>
      <c r="K3313" s="25">
        <v>1</v>
      </c>
      <c r="L3313" s="25">
        <f t="shared" si="548"/>
        <v>0</v>
      </c>
      <c r="M3313" s="25" t="s">
        <v>5048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25"/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 t="str">
        <f t="shared" si="549"/>
        <v/>
      </c>
      <c r="Y3313" s="25" t="str">
        <f t="shared" si="550"/>
        <v/>
      </c>
      <c r="Z3313" s="25" t="str">
        <f t="shared" si="551"/>
        <v>Saturday</v>
      </c>
      <c r="AA3313" s="25" t="str">
        <f t="shared" si="552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x14ac:dyDescent="0.25">
      <c r="A3314" s="25">
        <f t="shared" si="545"/>
        <v>3310</v>
      </c>
      <c r="B3314" s="25" t="s">
        <v>4859</v>
      </c>
      <c r="C3314" s="34">
        <v>45933</v>
      </c>
      <c r="D3314" s="34">
        <v>45938</v>
      </c>
      <c r="E3314" s="8">
        <v>206.5</v>
      </c>
      <c r="F3314" s="8">
        <f t="shared" si="546"/>
        <v>18172</v>
      </c>
      <c r="G3314" s="41">
        <f t="shared" si="547"/>
        <v>18172</v>
      </c>
      <c r="H3314" s="25">
        <v>165804</v>
      </c>
      <c r="I3314" s="25" t="s">
        <v>4785</v>
      </c>
      <c r="J3314" s="25">
        <v>1</v>
      </c>
      <c r="K3314" s="25">
        <v>1</v>
      </c>
      <c r="L3314" s="25">
        <f t="shared" si="548"/>
        <v>0</v>
      </c>
      <c r="M3314" s="25" t="s">
        <v>5048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25"/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 t="str">
        <f t="shared" si="549"/>
        <v/>
      </c>
      <c r="Y3314" s="25" t="str">
        <f t="shared" si="550"/>
        <v/>
      </c>
      <c r="Z3314" s="25" t="str">
        <f t="shared" si="551"/>
        <v>Saturday</v>
      </c>
      <c r="AA3314" s="25" t="str">
        <f t="shared" si="552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x14ac:dyDescent="0.25">
      <c r="A3315" s="25">
        <f t="shared" si="545"/>
        <v>3311</v>
      </c>
      <c r="B3315" s="25" t="s">
        <v>4859</v>
      </c>
      <c r="C3315" s="34">
        <v>45933</v>
      </c>
      <c r="D3315" s="34">
        <v>45938</v>
      </c>
      <c r="E3315" s="8">
        <v>38.5</v>
      </c>
      <c r="F3315" s="8">
        <f t="shared" si="546"/>
        <v>3388</v>
      </c>
      <c r="G3315" s="41">
        <f t="shared" si="547"/>
        <v>6776</v>
      </c>
      <c r="H3315" s="25">
        <v>300306</v>
      </c>
      <c r="I3315" s="25" t="s">
        <v>4786</v>
      </c>
      <c r="J3315" s="25">
        <v>2</v>
      </c>
      <c r="K3315" s="25">
        <v>2</v>
      </c>
      <c r="L3315" s="25">
        <f t="shared" si="548"/>
        <v>0</v>
      </c>
      <c r="M3315" s="25" t="s">
        <v>5032</v>
      </c>
      <c r="N3315" s="34">
        <v>45941</v>
      </c>
      <c r="O3315" s="41">
        <v>11935</v>
      </c>
      <c r="P3315" s="25" t="s">
        <v>2052</v>
      </c>
      <c r="Q3315" s="25">
        <v>58156813050</v>
      </c>
      <c r="R3315" s="25"/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 t="str">
        <f t="shared" si="549"/>
        <v/>
      </c>
      <c r="Y3315" s="25" t="str">
        <f t="shared" si="550"/>
        <v/>
      </c>
      <c r="Z3315" s="25" t="str">
        <f t="shared" si="551"/>
        <v>Saturday</v>
      </c>
      <c r="AA3315" s="25" t="str">
        <f t="shared" si="552"/>
        <v/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x14ac:dyDescent="0.25">
      <c r="A3316" s="25">
        <f t="shared" si="545"/>
        <v>3312</v>
      </c>
      <c r="B3316" s="25" t="s">
        <v>4859</v>
      </c>
      <c r="C3316" s="34">
        <v>45933</v>
      </c>
      <c r="D3316" s="34">
        <v>45938</v>
      </c>
      <c r="E3316" s="8">
        <v>187.6</v>
      </c>
      <c r="F3316" s="8">
        <f t="shared" si="546"/>
        <v>16508.8</v>
      </c>
      <c r="G3316" s="41">
        <f t="shared" si="547"/>
        <v>16508.8</v>
      </c>
      <c r="H3316" s="25">
        <v>301028</v>
      </c>
      <c r="I3316" s="25" t="s">
        <v>4787</v>
      </c>
      <c r="J3316" s="25">
        <v>1</v>
      </c>
      <c r="K3316" s="25">
        <v>1</v>
      </c>
      <c r="L3316" s="25">
        <f t="shared" si="548"/>
        <v>0</v>
      </c>
      <c r="M3316" s="25" t="s">
        <v>5015</v>
      </c>
      <c r="N3316" s="34">
        <v>45941</v>
      </c>
      <c r="O3316" s="41">
        <v>29078</v>
      </c>
      <c r="P3316" s="25" t="s">
        <v>2177</v>
      </c>
      <c r="Q3316" s="25">
        <v>58156842866</v>
      </c>
      <c r="R3316" s="25"/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 t="str">
        <f t="shared" si="549"/>
        <v/>
      </c>
      <c r="Y3316" s="25" t="str">
        <f t="shared" si="550"/>
        <v/>
      </c>
      <c r="Z3316" s="25" t="str">
        <f t="shared" si="551"/>
        <v>Saturday</v>
      </c>
      <c r="AA3316" s="25" t="str">
        <f t="shared" si="552"/>
        <v/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x14ac:dyDescent="0.25">
      <c r="A3317" s="25">
        <f t="shared" si="545"/>
        <v>3313</v>
      </c>
      <c r="B3317" s="25" t="s">
        <v>4859</v>
      </c>
      <c r="C3317" s="34">
        <v>45933</v>
      </c>
      <c r="D3317" s="34">
        <v>45938</v>
      </c>
      <c r="E3317" s="8">
        <v>73.5</v>
      </c>
      <c r="F3317" s="8">
        <f t="shared" si="546"/>
        <v>6468</v>
      </c>
      <c r="G3317" s="41">
        <f t="shared" si="547"/>
        <v>19404</v>
      </c>
      <c r="H3317" s="25">
        <v>302212</v>
      </c>
      <c r="I3317" s="25" t="s">
        <v>4788</v>
      </c>
      <c r="J3317" s="25">
        <v>3</v>
      </c>
      <c r="K3317" s="25">
        <v>3</v>
      </c>
      <c r="L3317" s="25">
        <f t="shared" si="548"/>
        <v>0</v>
      </c>
      <c r="M3317" s="25" t="s">
        <v>5025</v>
      </c>
      <c r="N3317" s="34">
        <v>45941</v>
      </c>
      <c r="O3317" s="41">
        <v>34177.5</v>
      </c>
      <c r="P3317" s="25" t="s">
        <v>2177</v>
      </c>
      <c r="Q3317" s="25">
        <v>58156842866</v>
      </c>
      <c r="R3317" s="25"/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 t="str">
        <f t="shared" si="549"/>
        <v/>
      </c>
      <c r="Y3317" s="25" t="str">
        <f t="shared" si="550"/>
        <v/>
      </c>
      <c r="Z3317" s="25" t="str">
        <f t="shared" si="551"/>
        <v>Saturday</v>
      </c>
      <c r="AA3317" s="25" t="str">
        <f t="shared" si="552"/>
        <v/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x14ac:dyDescent="0.25">
      <c r="A3318" s="25">
        <f t="shared" si="545"/>
        <v>3314</v>
      </c>
      <c r="B3318" s="25" t="s">
        <v>4859</v>
      </c>
      <c r="C3318" s="34">
        <v>45933</v>
      </c>
      <c r="D3318" s="34">
        <v>45938</v>
      </c>
      <c r="E3318" s="8">
        <v>275.10000000000002</v>
      </c>
      <c r="F3318" s="8">
        <f t="shared" si="546"/>
        <v>24208.800000000003</v>
      </c>
      <c r="G3318" s="41">
        <f t="shared" si="547"/>
        <v>24208.800000000003</v>
      </c>
      <c r="H3318" s="25">
        <v>302864</v>
      </c>
      <c r="I3318" s="25" t="s">
        <v>4789</v>
      </c>
      <c r="J3318" s="25">
        <v>1</v>
      </c>
      <c r="K3318" s="25"/>
      <c r="L3318" s="25">
        <f t="shared" si="548"/>
        <v>1</v>
      </c>
      <c r="M3318" s="25"/>
      <c r="N3318" s="34"/>
      <c r="O3318" s="41"/>
      <c r="P3318" s="25" t="s">
        <v>625</v>
      </c>
      <c r="Q3318" s="25"/>
      <c r="R3318" s="25"/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 t="s">
        <v>605</v>
      </c>
      <c r="X3318" s="34" t="str">
        <f t="shared" si="549"/>
        <v/>
      </c>
      <c r="Y3318" s="25" t="str">
        <f t="shared" si="550"/>
        <v/>
      </c>
      <c r="Z3318" s="25" t="str">
        <f t="shared" si="551"/>
        <v/>
      </c>
      <c r="AA3318" s="25" t="str">
        <f t="shared" si="552"/>
        <v/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x14ac:dyDescent="0.25">
      <c r="A3319" s="25">
        <f t="shared" si="545"/>
        <v>3315</v>
      </c>
      <c r="B3319" s="25" t="s">
        <v>4859</v>
      </c>
      <c r="C3319" s="34">
        <v>45933</v>
      </c>
      <c r="D3319" s="34">
        <v>45938</v>
      </c>
      <c r="E3319" s="8">
        <v>123.2</v>
      </c>
      <c r="F3319" s="8">
        <f t="shared" si="546"/>
        <v>10841.6</v>
      </c>
      <c r="G3319" s="41">
        <f t="shared" si="547"/>
        <v>10841.6</v>
      </c>
      <c r="H3319" s="25">
        <v>302904</v>
      </c>
      <c r="I3319" s="25" t="s">
        <v>4790</v>
      </c>
      <c r="J3319" s="25">
        <v>1</v>
      </c>
      <c r="K3319" s="25">
        <v>1</v>
      </c>
      <c r="L3319" s="25">
        <f t="shared" si="548"/>
        <v>0</v>
      </c>
      <c r="M3319" s="25" t="s">
        <v>5008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/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 t="str">
        <f t="shared" si="549"/>
        <v/>
      </c>
      <c r="Y3319" s="25" t="str">
        <f t="shared" si="550"/>
        <v/>
      </c>
      <c r="Z3319" s="25" t="str">
        <f t="shared" si="551"/>
        <v>Saturday</v>
      </c>
      <c r="AA3319" s="25" t="str">
        <f t="shared" si="552"/>
        <v/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x14ac:dyDescent="0.25">
      <c r="A3320" s="25">
        <f t="shared" si="545"/>
        <v>3316</v>
      </c>
      <c r="B3320" s="25" t="s">
        <v>4859</v>
      </c>
      <c r="C3320" s="34">
        <v>45933</v>
      </c>
      <c r="D3320" s="34">
        <v>45938</v>
      </c>
      <c r="E3320" s="8">
        <v>74.900000000000006</v>
      </c>
      <c r="F3320" s="8">
        <f t="shared" si="546"/>
        <v>6591.2000000000007</v>
      </c>
      <c r="G3320" s="41">
        <f t="shared" si="547"/>
        <v>6591.2000000000007</v>
      </c>
      <c r="H3320" s="25">
        <v>303403</v>
      </c>
      <c r="I3320" s="25" t="s">
        <v>4791</v>
      </c>
      <c r="J3320" s="25">
        <v>1</v>
      </c>
      <c r="K3320" s="25">
        <v>1</v>
      </c>
      <c r="L3320" s="25">
        <f t="shared" si="548"/>
        <v>0</v>
      </c>
      <c r="M3320" s="25" t="s">
        <v>5048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25"/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 t="str">
        <f t="shared" si="549"/>
        <v/>
      </c>
      <c r="Y3320" s="25" t="str">
        <f t="shared" si="550"/>
        <v/>
      </c>
      <c r="Z3320" s="25" t="str">
        <f t="shared" si="551"/>
        <v>Saturday</v>
      </c>
      <c r="AA3320" s="25" t="str">
        <f t="shared" si="552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x14ac:dyDescent="0.25">
      <c r="A3321" s="25">
        <f t="shared" si="545"/>
        <v>3317</v>
      </c>
      <c r="B3321" s="25" t="s">
        <v>4859</v>
      </c>
      <c r="C3321" s="34">
        <v>45933</v>
      </c>
      <c r="D3321" s="34">
        <v>45938</v>
      </c>
      <c r="E3321" s="8">
        <v>196</v>
      </c>
      <c r="F3321" s="8">
        <f t="shared" si="546"/>
        <v>17248</v>
      </c>
      <c r="G3321" s="41">
        <f t="shared" si="547"/>
        <v>51744</v>
      </c>
      <c r="H3321" s="25">
        <v>303508</v>
      </c>
      <c r="I3321" s="25" t="s">
        <v>4792</v>
      </c>
      <c r="J3321" s="25">
        <v>3</v>
      </c>
      <c r="K3321" s="25">
        <v>3</v>
      </c>
      <c r="L3321" s="25">
        <f t="shared" si="548"/>
        <v>0</v>
      </c>
      <c r="M3321" s="25" t="s">
        <v>5026</v>
      </c>
      <c r="N3321" s="34">
        <v>45941</v>
      </c>
      <c r="O3321" s="41">
        <v>91140</v>
      </c>
      <c r="P3321" s="25" t="s">
        <v>2177</v>
      </c>
      <c r="Q3321" s="25">
        <v>58156842866</v>
      </c>
      <c r="R3321" s="25"/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 t="str">
        <f t="shared" si="549"/>
        <v/>
      </c>
      <c r="Y3321" s="25" t="str">
        <f t="shared" si="550"/>
        <v/>
      </c>
      <c r="Z3321" s="25" t="str">
        <f t="shared" si="551"/>
        <v>Saturday</v>
      </c>
      <c r="AA3321" s="25" t="str">
        <f t="shared" si="552"/>
        <v/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x14ac:dyDescent="0.25">
      <c r="A3322" s="25">
        <f t="shared" si="545"/>
        <v>3318</v>
      </c>
      <c r="B3322" s="25" t="s">
        <v>4859</v>
      </c>
      <c r="C3322" s="34">
        <v>45933</v>
      </c>
      <c r="D3322" s="34">
        <v>45938</v>
      </c>
      <c r="E3322" s="8">
        <v>235.3</v>
      </c>
      <c r="F3322" s="8">
        <f t="shared" si="546"/>
        <v>20706.400000000001</v>
      </c>
      <c r="G3322" s="41">
        <f t="shared" si="547"/>
        <v>20706.400000000001</v>
      </c>
      <c r="H3322" s="25">
        <v>304128</v>
      </c>
      <c r="I3322" s="25" t="s">
        <v>4793</v>
      </c>
      <c r="J3322" s="25">
        <v>1</v>
      </c>
      <c r="K3322" s="25">
        <v>1</v>
      </c>
      <c r="L3322" s="25">
        <f t="shared" si="548"/>
        <v>0</v>
      </c>
      <c r="M3322" s="25" t="s">
        <v>5004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/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 t="str">
        <f t="shared" si="549"/>
        <v/>
      </c>
      <c r="Y3322" s="25" t="str">
        <f t="shared" si="550"/>
        <v/>
      </c>
      <c r="Z3322" s="25" t="str">
        <f t="shared" si="551"/>
        <v>Saturday</v>
      </c>
      <c r="AA3322" s="25" t="str">
        <f t="shared" si="552"/>
        <v/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x14ac:dyDescent="0.25">
      <c r="A3323" s="25">
        <f t="shared" si="545"/>
        <v>3319</v>
      </c>
      <c r="B3323" s="25" t="s">
        <v>4859</v>
      </c>
      <c r="C3323" s="34">
        <v>45933</v>
      </c>
      <c r="D3323" s="34">
        <v>45938</v>
      </c>
      <c r="E3323" s="8">
        <v>221.2</v>
      </c>
      <c r="F3323" s="8">
        <f t="shared" si="546"/>
        <v>19465.599999999999</v>
      </c>
      <c r="G3323" s="41">
        <f t="shared" si="547"/>
        <v>19465.599999999999</v>
      </c>
      <c r="H3323" s="25">
        <v>304810</v>
      </c>
      <c r="I3323" s="25" t="s">
        <v>4794</v>
      </c>
      <c r="J3323" s="25">
        <v>1</v>
      </c>
      <c r="K3323" s="25"/>
      <c r="L3323" s="25">
        <f t="shared" si="548"/>
        <v>1</v>
      </c>
      <c r="M3323" s="25"/>
      <c r="N3323" s="34"/>
      <c r="O3323" s="41"/>
      <c r="P3323" s="25" t="s">
        <v>625</v>
      </c>
      <c r="Q3323" s="25"/>
      <c r="R3323" s="25"/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 t="s">
        <v>605</v>
      </c>
      <c r="X3323" s="34" t="str">
        <f t="shared" si="549"/>
        <v/>
      </c>
      <c r="Y3323" s="25" t="str">
        <f t="shared" si="550"/>
        <v/>
      </c>
      <c r="Z3323" s="25" t="str">
        <f t="shared" si="551"/>
        <v/>
      </c>
      <c r="AA3323" s="25" t="str">
        <f t="shared" si="552"/>
        <v/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x14ac:dyDescent="0.25">
      <c r="A3324" s="25">
        <f t="shared" si="545"/>
        <v>3320</v>
      </c>
      <c r="B3324" s="25" t="s">
        <v>4859</v>
      </c>
      <c r="C3324" s="34">
        <v>45933</v>
      </c>
      <c r="D3324" s="34">
        <v>45938</v>
      </c>
      <c r="E3324" s="8">
        <v>217.7</v>
      </c>
      <c r="F3324" s="8">
        <f t="shared" si="546"/>
        <v>19157.599999999999</v>
      </c>
      <c r="G3324" s="41">
        <f t="shared" si="547"/>
        <v>19157.599999999999</v>
      </c>
      <c r="H3324" s="25">
        <v>307616</v>
      </c>
      <c r="I3324" s="25" t="s">
        <v>4795</v>
      </c>
      <c r="J3324" s="25">
        <v>1</v>
      </c>
      <c r="K3324" s="25">
        <v>1</v>
      </c>
      <c r="L3324" s="25">
        <f t="shared" si="548"/>
        <v>0</v>
      </c>
      <c r="M3324" s="25" t="s">
        <v>4990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49"/>
        <v>45940</v>
      </c>
      <c r="Y3324" s="25">
        <f t="shared" si="550"/>
        <v>0</v>
      </c>
      <c r="Z3324" s="25" t="str">
        <f t="shared" si="551"/>
        <v>Friday</v>
      </c>
      <c r="AA3324" s="25" t="str">
        <f t="shared" si="552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x14ac:dyDescent="0.25">
      <c r="A3325" s="25">
        <f t="shared" si="545"/>
        <v>3321</v>
      </c>
      <c r="B3325" s="25" t="s">
        <v>4859</v>
      </c>
      <c r="C3325" s="34">
        <v>45933</v>
      </c>
      <c r="D3325" s="34">
        <v>45938</v>
      </c>
      <c r="E3325" s="8">
        <v>107.8</v>
      </c>
      <c r="F3325" s="8">
        <f t="shared" si="546"/>
        <v>9486.4</v>
      </c>
      <c r="G3325" s="41">
        <f t="shared" si="547"/>
        <v>47432</v>
      </c>
      <c r="H3325" s="25">
        <v>310910</v>
      </c>
      <c r="I3325" s="25" t="s">
        <v>4796</v>
      </c>
      <c r="J3325" s="25">
        <v>5</v>
      </c>
      <c r="K3325" s="25">
        <v>5</v>
      </c>
      <c r="L3325" s="25">
        <f t="shared" si="548"/>
        <v>0</v>
      </c>
      <c r="M3325" s="25" t="s">
        <v>5020</v>
      </c>
      <c r="N3325" s="34">
        <v>45941</v>
      </c>
      <c r="O3325" s="41">
        <v>83545</v>
      </c>
      <c r="P3325" s="25" t="s">
        <v>2177</v>
      </c>
      <c r="Q3325" s="25">
        <v>58156842866</v>
      </c>
      <c r="R3325" s="25"/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 t="str">
        <f t="shared" si="549"/>
        <v/>
      </c>
      <c r="Y3325" s="25" t="str">
        <f t="shared" si="550"/>
        <v/>
      </c>
      <c r="Z3325" s="25" t="str">
        <f t="shared" si="551"/>
        <v>Saturday</v>
      </c>
      <c r="AA3325" s="25" t="str">
        <f t="shared" si="552"/>
        <v/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x14ac:dyDescent="0.25">
      <c r="A3326" s="25">
        <f t="shared" si="545"/>
        <v>3322</v>
      </c>
      <c r="B3326" s="25" t="s">
        <v>4859</v>
      </c>
      <c r="C3326" s="34">
        <v>45933</v>
      </c>
      <c r="D3326" s="34">
        <v>45938</v>
      </c>
      <c r="E3326" s="8">
        <v>277.5</v>
      </c>
      <c r="F3326" s="8">
        <f t="shared" si="546"/>
        <v>24420</v>
      </c>
      <c r="G3326" s="41">
        <f t="shared" si="547"/>
        <v>24420</v>
      </c>
      <c r="H3326" s="25">
        <v>317434</v>
      </c>
      <c r="I3326" s="25" t="s">
        <v>4797</v>
      </c>
      <c r="J3326" s="25">
        <v>1</v>
      </c>
      <c r="K3326" s="25">
        <v>1</v>
      </c>
      <c r="L3326" s="25">
        <f t="shared" si="548"/>
        <v>0</v>
      </c>
      <c r="M3326" s="25" t="s">
        <v>5015</v>
      </c>
      <c r="N3326" s="34">
        <v>45941</v>
      </c>
      <c r="O3326" s="41">
        <v>40145</v>
      </c>
      <c r="P3326" s="25" t="s">
        <v>2177</v>
      </c>
      <c r="Q3326" s="25">
        <v>58156842866</v>
      </c>
      <c r="R3326" s="25"/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 t="str">
        <f t="shared" si="549"/>
        <v/>
      </c>
      <c r="Y3326" s="25" t="str">
        <f t="shared" si="550"/>
        <v/>
      </c>
      <c r="Z3326" s="25" t="str">
        <f t="shared" si="551"/>
        <v>Saturday</v>
      </c>
      <c r="AA3326" s="25" t="str">
        <f t="shared" si="552"/>
        <v/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x14ac:dyDescent="0.25">
      <c r="A3327" s="25">
        <f t="shared" si="545"/>
        <v>3323</v>
      </c>
      <c r="B3327" s="25" t="s">
        <v>4859</v>
      </c>
      <c r="C3327" s="34">
        <v>45933</v>
      </c>
      <c r="D3327" s="34">
        <v>45938</v>
      </c>
      <c r="E3327" s="8">
        <v>305.25</v>
      </c>
      <c r="F3327" s="8">
        <f t="shared" si="546"/>
        <v>26862</v>
      </c>
      <c r="G3327" s="41">
        <f t="shared" si="547"/>
        <v>26862</v>
      </c>
      <c r="H3327" s="25">
        <v>318340</v>
      </c>
      <c r="I3327" s="25" t="s">
        <v>4798</v>
      </c>
      <c r="J3327" s="25">
        <v>1</v>
      </c>
      <c r="K3327" s="25">
        <v>1</v>
      </c>
      <c r="L3327" s="25">
        <f t="shared" si="548"/>
        <v>0</v>
      </c>
      <c r="M3327" s="25" t="s">
        <v>5032</v>
      </c>
      <c r="N3327" s="34">
        <v>45941</v>
      </c>
      <c r="O3327" s="41">
        <v>44159.5</v>
      </c>
      <c r="P3327" s="25" t="s">
        <v>2052</v>
      </c>
      <c r="Q3327" s="25">
        <v>58156813050</v>
      </c>
      <c r="R3327" s="25"/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 t="str">
        <f t="shared" si="549"/>
        <v/>
      </c>
      <c r="Y3327" s="25" t="str">
        <f t="shared" si="550"/>
        <v/>
      </c>
      <c r="Z3327" s="25" t="str">
        <f t="shared" si="551"/>
        <v>Saturday</v>
      </c>
      <c r="AA3327" s="25" t="str">
        <f t="shared" si="552"/>
        <v/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x14ac:dyDescent="0.25">
      <c r="A3328" s="25">
        <f t="shared" si="545"/>
        <v>3324</v>
      </c>
      <c r="B3328" s="25" t="s">
        <v>4859</v>
      </c>
      <c r="C3328" s="34">
        <v>45933</v>
      </c>
      <c r="D3328" s="34">
        <v>45938</v>
      </c>
      <c r="E3328" s="8">
        <v>219.8</v>
      </c>
      <c r="F3328" s="8">
        <f t="shared" si="546"/>
        <v>19342.400000000001</v>
      </c>
      <c r="G3328" s="41">
        <f t="shared" si="547"/>
        <v>38684.800000000003</v>
      </c>
      <c r="H3328" s="25">
        <v>328114</v>
      </c>
      <c r="I3328" s="25" t="s">
        <v>4799</v>
      </c>
      <c r="J3328" s="25">
        <v>2</v>
      </c>
      <c r="K3328" s="25">
        <v>2</v>
      </c>
      <c r="L3328" s="25">
        <f t="shared" si="548"/>
        <v>0</v>
      </c>
      <c r="M3328" s="25" t="s">
        <v>5026</v>
      </c>
      <c r="N3328" s="34">
        <v>45941</v>
      </c>
      <c r="O3328" s="41">
        <v>68138</v>
      </c>
      <c r="P3328" s="25" t="s">
        <v>2177</v>
      </c>
      <c r="Q3328" s="25">
        <v>58156842866</v>
      </c>
      <c r="R3328" s="25"/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 t="str">
        <f t="shared" si="549"/>
        <v/>
      </c>
      <c r="Y3328" s="25" t="str">
        <f t="shared" si="550"/>
        <v/>
      </c>
      <c r="Z3328" s="25" t="str">
        <f t="shared" si="551"/>
        <v>Saturday</v>
      </c>
      <c r="AA3328" s="25" t="str">
        <f t="shared" si="552"/>
        <v/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x14ac:dyDescent="0.25">
      <c r="A3329" s="25">
        <f t="shared" si="545"/>
        <v>3325</v>
      </c>
      <c r="B3329" s="25" t="s">
        <v>4859</v>
      </c>
      <c r="C3329" s="34">
        <v>45933</v>
      </c>
      <c r="D3329" s="34">
        <v>45938</v>
      </c>
      <c r="E3329" s="8">
        <v>313.5</v>
      </c>
      <c r="F3329" s="8">
        <f t="shared" si="546"/>
        <v>27588</v>
      </c>
      <c r="G3329" s="41">
        <f t="shared" si="547"/>
        <v>27588</v>
      </c>
      <c r="H3329" s="25">
        <v>329950</v>
      </c>
      <c r="I3329" s="25" t="s">
        <v>4800</v>
      </c>
      <c r="J3329" s="25">
        <v>1</v>
      </c>
      <c r="K3329" s="25"/>
      <c r="L3329" s="25">
        <f t="shared" si="548"/>
        <v>1</v>
      </c>
      <c r="M3329" s="25"/>
      <c r="N3329" s="34"/>
      <c r="O3329" s="41"/>
      <c r="P3329" s="25" t="s">
        <v>625</v>
      </c>
      <c r="Q3329" s="25"/>
      <c r="R3329" s="25"/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 t="s">
        <v>605</v>
      </c>
      <c r="X3329" s="34" t="str">
        <f t="shared" si="549"/>
        <v/>
      </c>
      <c r="Y3329" s="25" t="str">
        <f t="shared" si="550"/>
        <v/>
      </c>
      <c r="Z3329" s="25" t="str">
        <f t="shared" si="551"/>
        <v/>
      </c>
      <c r="AA3329" s="25" t="str">
        <f t="shared" si="552"/>
        <v/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x14ac:dyDescent="0.25">
      <c r="A3330" s="25">
        <f t="shared" si="545"/>
        <v>3326</v>
      </c>
      <c r="B3330" s="25" t="s">
        <v>4859</v>
      </c>
      <c r="C3330" s="34">
        <v>45933</v>
      </c>
      <c r="D3330" s="34">
        <v>45938</v>
      </c>
      <c r="E3330" s="8">
        <v>262.5</v>
      </c>
      <c r="F3330" s="8">
        <f t="shared" si="546"/>
        <v>23100</v>
      </c>
      <c r="G3330" s="41">
        <f t="shared" si="547"/>
        <v>23100</v>
      </c>
      <c r="H3330" s="25">
        <v>331416</v>
      </c>
      <c r="I3330" s="25" t="s">
        <v>4801</v>
      </c>
      <c r="J3330" s="25">
        <v>1</v>
      </c>
      <c r="K3330" s="25">
        <v>1</v>
      </c>
      <c r="L3330" s="25">
        <f t="shared" si="548"/>
        <v>0</v>
      </c>
      <c r="M3330" s="25" t="s">
        <v>5004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/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 t="str">
        <f t="shared" si="549"/>
        <v/>
      </c>
      <c r="Y3330" s="25" t="str">
        <f t="shared" si="550"/>
        <v/>
      </c>
      <c r="Z3330" s="25" t="str">
        <f t="shared" si="551"/>
        <v>Saturday</v>
      </c>
      <c r="AA3330" s="25" t="str">
        <f t="shared" si="552"/>
        <v/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x14ac:dyDescent="0.25">
      <c r="A3331" s="25">
        <f t="shared" si="545"/>
        <v>3327</v>
      </c>
      <c r="B3331" s="25" t="s">
        <v>4859</v>
      </c>
      <c r="C3331" s="34">
        <v>45933</v>
      </c>
      <c r="D3331" s="34">
        <v>45938</v>
      </c>
      <c r="E3331" s="8">
        <v>318</v>
      </c>
      <c r="F3331" s="8">
        <f t="shared" si="546"/>
        <v>27984</v>
      </c>
      <c r="G3331" s="41">
        <f t="shared" si="547"/>
        <v>27984</v>
      </c>
      <c r="H3331" s="25">
        <v>334330</v>
      </c>
      <c r="I3331" s="25" t="s">
        <v>4802</v>
      </c>
      <c r="J3331" s="25">
        <v>1</v>
      </c>
      <c r="K3331" s="25"/>
      <c r="L3331" s="25">
        <f t="shared" si="548"/>
        <v>1</v>
      </c>
      <c r="M3331" s="25"/>
      <c r="N3331" s="34"/>
      <c r="O3331" s="41"/>
      <c r="P3331" s="25" t="s">
        <v>625</v>
      </c>
      <c r="Q3331" s="25"/>
      <c r="R3331" s="25"/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 t="s">
        <v>605</v>
      </c>
      <c r="X3331" s="34" t="str">
        <f t="shared" si="549"/>
        <v/>
      </c>
      <c r="Y3331" s="25" t="str">
        <f t="shared" si="550"/>
        <v/>
      </c>
      <c r="Z3331" s="25" t="str">
        <f t="shared" si="551"/>
        <v/>
      </c>
      <c r="AA3331" s="25" t="str">
        <f t="shared" si="552"/>
        <v/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x14ac:dyDescent="0.25">
      <c r="A3332" s="25">
        <f t="shared" si="545"/>
        <v>3328</v>
      </c>
      <c r="B3332" s="25" t="s">
        <v>4859</v>
      </c>
      <c r="C3332" s="34">
        <v>45933</v>
      </c>
      <c r="D3332" s="34">
        <v>45938</v>
      </c>
      <c r="E3332" s="8">
        <v>124.6</v>
      </c>
      <c r="F3332" s="8">
        <f t="shared" si="546"/>
        <v>10964.8</v>
      </c>
      <c r="G3332" s="41">
        <f t="shared" si="547"/>
        <v>10964.8</v>
      </c>
      <c r="H3332" s="25">
        <v>336119</v>
      </c>
      <c r="I3332" s="25" t="s">
        <v>4803</v>
      </c>
      <c r="J3332" s="25">
        <v>1</v>
      </c>
      <c r="K3332" s="25">
        <v>1</v>
      </c>
      <c r="L3332" s="25">
        <f t="shared" si="548"/>
        <v>0</v>
      </c>
      <c r="M3332" s="25" t="s">
        <v>5048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25"/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 t="str">
        <f t="shared" si="549"/>
        <v/>
      </c>
      <c r="Y3332" s="25" t="str">
        <f t="shared" si="550"/>
        <v/>
      </c>
      <c r="Z3332" s="25" t="str">
        <f t="shared" si="551"/>
        <v>Saturday</v>
      </c>
      <c r="AA3332" s="25" t="str">
        <f t="shared" si="552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x14ac:dyDescent="0.25">
      <c r="A3333" s="25">
        <f t="shared" si="545"/>
        <v>3329</v>
      </c>
      <c r="B3333" s="25" t="s">
        <v>4859</v>
      </c>
      <c r="C3333" s="34">
        <v>45933</v>
      </c>
      <c r="D3333" s="34">
        <v>45938</v>
      </c>
      <c r="E3333" s="8">
        <v>144.75</v>
      </c>
      <c r="F3333" s="8">
        <f t="shared" si="546"/>
        <v>12738</v>
      </c>
      <c r="G3333" s="41">
        <f t="shared" si="547"/>
        <v>12738</v>
      </c>
      <c r="H3333" s="25">
        <v>342915</v>
      </c>
      <c r="I3333" s="25" t="s">
        <v>4804</v>
      </c>
      <c r="J3333" s="25">
        <v>1</v>
      </c>
      <c r="K3333" s="25">
        <v>1</v>
      </c>
      <c r="L3333" s="25">
        <f t="shared" si="548"/>
        <v>0</v>
      </c>
      <c r="M3333" s="25"/>
      <c r="N3333" s="34">
        <v>45941</v>
      </c>
      <c r="O3333" s="41"/>
      <c r="P3333" s="25" t="s">
        <v>242</v>
      </c>
      <c r="Q3333" s="25">
        <v>58156838563</v>
      </c>
      <c r="R3333" s="25"/>
      <c r="S3333" s="3">
        <v>4</v>
      </c>
      <c r="T3333" s="42" t="s">
        <v>4998</v>
      </c>
      <c r="U3333" s="25" t="s">
        <v>18</v>
      </c>
      <c r="V3333" s="25" t="str">
        <f>VLOOKUP(P3333,'Customer List'!B:C,2,)</f>
        <v>Mumbai</v>
      </c>
      <c r="W3333" s="43"/>
      <c r="X3333" s="34" t="str">
        <f t="shared" si="549"/>
        <v/>
      </c>
      <c r="Y3333" s="25" t="str">
        <f t="shared" si="550"/>
        <v/>
      </c>
      <c r="Z3333" s="25" t="str">
        <f t="shared" si="551"/>
        <v>Saturday</v>
      </c>
      <c r="AA3333" s="25" t="str">
        <f t="shared" si="552"/>
        <v/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x14ac:dyDescent="0.25">
      <c r="A3334" s="25">
        <f t="shared" si="545"/>
        <v>3330</v>
      </c>
      <c r="B3334" s="25" t="s">
        <v>4859</v>
      </c>
      <c r="C3334" s="34">
        <v>45933</v>
      </c>
      <c r="D3334" s="34">
        <v>45938</v>
      </c>
      <c r="E3334" s="8">
        <v>205.1</v>
      </c>
      <c r="F3334" s="8">
        <f t="shared" si="546"/>
        <v>18048.8</v>
      </c>
      <c r="G3334" s="41">
        <f t="shared" si="547"/>
        <v>90244</v>
      </c>
      <c r="H3334" s="25">
        <v>343512</v>
      </c>
      <c r="I3334" s="25" t="s">
        <v>4805</v>
      </c>
      <c r="J3334" s="25">
        <v>5</v>
      </c>
      <c r="K3334" s="25">
        <v>5</v>
      </c>
      <c r="L3334" s="25">
        <f t="shared" si="548"/>
        <v>0</v>
      </c>
      <c r="M3334" s="25" t="s">
        <v>5026</v>
      </c>
      <c r="N3334" s="34">
        <v>45941</v>
      </c>
      <c r="O3334" s="41">
        <v>158952.5</v>
      </c>
      <c r="P3334" s="25" t="s">
        <v>2177</v>
      </c>
      <c r="Q3334" s="25">
        <v>58156842866</v>
      </c>
      <c r="R3334" s="25"/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 t="str">
        <f t="shared" si="549"/>
        <v/>
      </c>
      <c r="Y3334" s="25" t="str">
        <f t="shared" si="550"/>
        <v/>
      </c>
      <c r="Z3334" s="25" t="str">
        <f t="shared" si="551"/>
        <v>Saturday</v>
      </c>
      <c r="AA3334" s="25" t="str">
        <f t="shared" si="552"/>
        <v/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x14ac:dyDescent="0.25">
      <c r="A3335" s="25">
        <f t="shared" si="545"/>
        <v>3331</v>
      </c>
      <c r="B3335" s="25" t="s">
        <v>4859</v>
      </c>
      <c r="C3335" s="34">
        <v>45933</v>
      </c>
      <c r="D3335" s="34">
        <v>45938</v>
      </c>
      <c r="E3335" s="8">
        <v>38.5</v>
      </c>
      <c r="F3335" s="8">
        <f t="shared" si="546"/>
        <v>3388</v>
      </c>
      <c r="G3335" s="41">
        <f t="shared" si="547"/>
        <v>3388</v>
      </c>
      <c r="H3335" s="25">
        <v>344604</v>
      </c>
      <c r="I3335" s="25" t="s">
        <v>4797</v>
      </c>
      <c r="J3335" s="25">
        <v>1</v>
      </c>
      <c r="K3335" s="25">
        <v>1</v>
      </c>
      <c r="L3335" s="25">
        <f t="shared" si="548"/>
        <v>0</v>
      </c>
      <c r="M3335" s="25" t="s">
        <v>4889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49"/>
        <v>45939</v>
      </c>
      <c r="Y3335" s="25">
        <f t="shared" si="550"/>
        <v>0</v>
      </c>
      <c r="Z3335" s="25" t="str">
        <f t="shared" si="551"/>
        <v>Thursday</v>
      </c>
      <c r="AA3335" s="25" t="str">
        <f t="shared" si="552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x14ac:dyDescent="0.25">
      <c r="A3336" s="25">
        <f t="shared" si="545"/>
        <v>3332</v>
      </c>
      <c r="B3336" s="25" t="s">
        <v>4859</v>
      </c>
      <c r="C3336" s="34">
        <v>45933</v>
      </c>
      <c r="D3336" s="34">
        <v>45938</v>
      </c>
      <c r="E3336" s="8">
        <v>297</v>
      </c>
      <c r="F3336" s="8">
        <f t="shared" si="546"/>
        <v>26136</v>
      </c>
      <c r="G3336" s="41">
        <f t="shared" si="547"/>
        <v>26136</v>
      </c>
      <c r="H3336" s="25">
        <v>344748</v>
      </c>
      <c r="I3336" s="25" t="s">
        <v>4806</v>
      </c>
      <c r="J3336" s="25">
        <v>1</v>
      </c>
      <c r="K3336" s="25">
        <v>1</v>
      </c>
      <c r="L3336" s="25">
        <f t="shared" si="548"/>
        <v>0</v>
      </c>
      <c r="M3336" s="25" t="s">
        <v>5013</v>
      </c>
      <c r="N3336" s="34">
        <v>45941</v>
      </c>
      <c r="O3336" s="41">
        <v>42966</v>
      </c>
      <c r="P3336" s="25" t="s">
        <v>2177</v>
      </c>
      <c r="Q3336" s="25">
        <v>58156842866</v>
      </c>
      <c r="R3336" s="25"/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 t="str">
        <f t="shared" si="549"/>
        <v/>
      </c>
      <c r="Y3336" s="25" t="str">
        <f t="shared" si="550"/>
        <v/>
      </c>
      <c r="Z3336" s="25" t="str">
        <f t="shared" si="551"/>
        <v>Saturday</v>
      </c>
      <c r="AA3336" s="25" t="str">
        <f t="shared" si="552"/>
        <v/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x14ac:dyDescent="0.25">
      <c r="A3337" s="25">
        <f t="shared" si="545"/>
        <v>3333</v>
      </c>
      <c r="B3337" s="25" t="s">
        <v>4859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4806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5029</v>
      </c>
      <c r="N3337" s="34">
        <v>45941</v>
      </c>
      <c r="O3337" s="41">
        <v>42966</v>
      </c>
      <c r="P3337" s="25" t="s">
        <v>2177</v>
      </c>
      <c r="Q3337" s="25">
        <v>58156842866</v>
      </c>
      <c r="R3337" s="25"/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 t="str">
        <f t="shared" ref="X3337:X3365" si="556">IF(OR(R3337 = "PRIYANKA MADAM", R3337 = "DEEPAK", R3337 = "PORTER"),N3337,"")</f>
        <v/>
      </c>
      <c r="Y3337" s="25" t="str">
        <f t="shared" ref="Y3337:Y3368" si="557">IF(X3337="", "", X3337-N3337)</f>
        <v/>
      </c>
      <c r="Z3337" s="25" t="str">
        <f t="shared" ref="Z3337:Z3368" si="558">IF(N3337="", "", TEXT(N3337, "dddd"))</f>
        <v>Saturday</v>
      </c>
      <c r="AA3337" s="25" t="str">
        <f t="shared" ref="AA3337:AA3368" si="559">IF(X3337="", "", TEXT(X3337, "dddd"))</f>
        <v/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x14ac:dyDescent="0.25">
      <c r="A3338" s="25">
        <f>A3336+1</f>
        <v>3333</v>
      </c>
      <c r="B3338" s="25" t="s">
        <v>4859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4807</v>
      </c>
      <c r="J3338" s="25">
        <v>1</v>
      </c>
      <c r="K3338" s="25">
        <v>1</v>
      </c>
      <c r="L3338" s="25">
        <f t="shared" si="555"/>
        <v>0</v>
      </c>
      <c r="M3338" s="25" t="s">
        <v>5048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25"/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 t="str">
        <f t="shared" si="556"/>
        <v/>
      </c>
      <c r="Y3338" s="25" t="str">
        <f t="shared" si="557"/>
        <v/>
      </c>
      <c r="Z3338" s="25" t="str">
        <f t="shared" si="558"/>
        <v>Saturday</v>
      </c>
      <c r="AA3338" s="25" t="str">
        <f t="shared" si="559"/>
        <v/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 x14ac:dyDescent="0.25">
      <c r="A3339" s="25">
        <f t="shared" ref="A3339:A3370" si="560">A3338+1</f>
        <v>3334</v>
      </c>
      <c r="B3339" s="25" t="s">
        <v>4859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4808</v>
      </c>
      <c r="J3339" s="25">
        <v>1</v>
      </c>
      <c r="K3339" s="25"/>
      <c r="L3339" s="25">
        <f t="shared" si="555"/>
        <v>1</v>
      </c>
      <c r="M3339" s="25"/>
      <c r="N3339" s="34"/>
      <c r="O3339" s="41"/>
      <c r="P3339" s="25" t="s">
        <v>625</v>
      </c>
      <c r="Q3339" s="25"/>
      <c r="R3339" s="25"/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 t="s">
        <v>605</v>
      </c>
      <c r="X3339" s="34" t="str">
        <f t="shared" si="556"/>
        <v/>
      </c>
      <c r="Y3339" s="25" t="str">
        <f t="shared" si="557"/>
        <v/>
      </c>
      <c r="Z3339" s="25" t="str">
        <f t="shared" si="558"/>
        <v/>
      </c>
      <c r="AA3339" s="25" t="str">
        <f t="shared" si="559"/>
        <v/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x14ac:dyDescent="0.25">
      <c r="A3340" s="25">
        <f t="shared" si="560"/>
        <v>3335</v>
      </c>
      <c r="B3340" s="25" t="s">
        <v>4859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4809</v>
      </c>
      <c r="J3340" s="25">
        <v>1</v>
      </c>
      <c r="K3340" s="25"/>
      <c r="L3340" s="25">
        <f t="shared" si="555"/>
        <v>1</v>
      </c>
      <c r="M3340" s="25"/>
      <c r="N3340" s="34"/>
      <c r="O3340" s="41"/>
      <c r="P3340" s="25" t="s">
        <v>625</v>
      </c>
      <c r="Q3340" s="25"/>
      <c r="R3340" s="25"/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 t="s">
        <v>605</v>
      </c>
      <c r="X3340" s="34" t="str">
        <f t="shared" si="556"/>
        <v/>
      </c>
      <c r="Y3340" s="25" t="str">
        <f t="shared" si="557"/>
        <v/>
      </c>
      <c r="Z3340" s="25" t="str">
        <f t="shared" si="558"/>
        <v/>
      </c>
      <c r="AA3340" s="25" t="str">
        <f t="shared" si="559"/>
        <v/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x14ac:dyDescent="0.25">
      <c r="A3341" s="25">
        <f t="shared" si="560"/>
        <v>3336</v>
      </c>
      <c r="B3341" s="25" t="s">
        <v>4859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4810</v>
      </c>
      <c r="J3341" s="25">
        <v>1</v>
      </c>
      <c r="K3341" s="25"/>
      <c r="L3341" s="25">
        <f t="shared" si="555"/>
        <v>1</v>
      </c>
      <c r="M3341" s="25"/>
      <c r="N3341" s="34"/>
      <c r="O3341" s="41"/>
      <c r="P3341" s="25" t="s">
        <v>625</v>
      </c>
      <c r="Q3341" s="25"/>
      <c r="R3341" s="25"/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 t="s">
        <v>605</v>
      </c>
      <c r="X3341" s="34" t="str">
        <f t="shared" si="556"/>
        <v/>
      </c>
      <c r="Y3341" s="25" t="str">
        <f t="shared" si="557"/>
        <v/>
      </c>
      <c r="Z3341" s="25" t="str">
        <f t="shared" si="558"/>
        <v/>
      </c>
      <c r="AA3341" s="25" t="str">
        <f t="shared" si="559"/>
        <v/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 x14ac:dyDescent="0.25">
      <c r="A3342" s="25">
        <f t="shared" si="560"/>
        <v>3337</v>
      </c>
      <c r="B3342" s="25" t="s">
        <v>4859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4811</v>
      </c>
      <c r="J3342" s="25">
        <v>1</v>
      </c>
      <c r="K3342" s="25">
        <v>1</v>
      </c>
      <c r="L3342" s="25">
        <f t="shared" si="555"/>
        <v>0</v>
      </c>
      <c r="M3342" s="25"/>
      <c r="N3342" s="34">
        <v>45941</v>
      </c>
      <c r="O3342" s="41"/>
      <c r="P3342" s="25" t="s">
        <v>398</v>
      </c>
      <c r="Q3342" s="25">
        <v>58156838563</v>
      </c>
      <c r="R3342" s="25"/>
      <c r="S3342" s="3">
        <v>4</v>
      </c>
      <c r="T3342" s="42" t="s">
        <v>4998</v>
      </c>
      <c r="U3342" s="25" t="s">
        <v>18</v>
      </c>
      <c r="V3342" s="25" t="str">
        <f>VLOOKUP(P3342,'Customer List'!B:C,2,)</f>
        <v>Pune</v>
      </c>
      <c r="W3342" s="43"/>
      <c r="X3342" s="34" t="str">
        <f t="shared" si="556"/>
        <v/>
      </c>
      <c r="Y3342" s="25" t="str">
        <f t="shared" si="557"/>
        <v/>
      </c>
      <c r="Z3342" s="25" t="str">
        <f t="shared" si="558"/>
        <v>Saturday</v>
      </c>
      <c r="AA3342" s="25" t="str">
        <f t="shared" si="559"/>
        <v/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x14ac:dyDescent="0.25">
      <c r="A3343" s="25">
        <f t="shared" si="560"/>
        <v>3338</v>
      </c>
      <c r="B3343" s="25" t="s">
        <v>4859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4812</v>
      </c>
      <c r="J3343" s="25">
        <v>1</v>
      </c>
      <c r="K3343" s="25">
        <v>1</v>
      </c>
      <c r="L3343" s="25">
        <f t="shared" si="555"/>
        <v>0</v>
      </c>
      <c r="M3343" s="25" t="s">
        <v>5024</v>
      </c>
      <c r="N3343" s="34">
        <v>45941</v>
      </c>
      <c r="O3343" s="41">
        <v>39060</v>
      </c>
      <c r="P3343" s="25" t="s">
        <v>2177</v>
      </c>
      <c r="Q3343" s="25">
        <v>58156842866</v>
      </c>
      <c r="R3343" s="25"/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 t="str">
        <f t="shared" si="556"/>
        <v/>
      </c>
      <c r="Y3343" s="25" t="str">
        <f t="shared" si="557"/>
        <v/>
      </c>
      <c r="Z3343" s="25" t="str">
        <f t="shared" si="558"/>
        <v>Saturday</v>
      </c>
      <c r="AA3343" s="25" t="str">
        <f t="shared" si="559"/>
        <v/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x14ac:dyDescent="0.25">
      <c r="A3344" s="25">
        <f t="shared" si="560"/>
        <v>3339</v>
      </c>
      <c r="B3344" s="25" t="s">
        <v>4859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4788</v>
      </c>
      <c r="J3344" s="25">
        <v>1</v>
      </c>
      <c r="K3344" s="25">
        <v>1</v>
      </c>
      <c r="L3344" s="25">
        <f t="shared" si="555"/>
        <v>0</v>
      </c>
      <c r="M3344" s="25" t="s">
        <v>5040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/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 t="str">
        <f t="shared" si="556"/>
        <v/>
      </c>
      <c r="Y3344" s="25" t="str">
        <f t="shared" si="557"/>
        <v/>
      </c>
      <c r="Z3344" s="25" t="str">
        <f t="shared" si="558"/>
        <v>Saturday</v>
      </c>
      <c r="AA3344" s="25" t="str">
        <f t="shared" si="559"/>
        <v/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x14ac:dyDescent="0.25">
      <c r="A3345" s="25">
        <f t="shared" si="560"/>
        <v>3340</v>
      </c>
      <c r="B3345" s="25" t="s">
        <v>4859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4791</v>
      </c>
      <c r="J3345" s="25">
        <v>3</v>
      </c>
      <c r="K3345" s="25">
        <v>3</v>
      </c>
      <c r="L3345" s="25">
        <f t="shared" si="555"/>
        <v>0</v>
      </c>
      <c r="M3345" s="25" t="s">
        <v>5025</v>
      </c>
      <c r="N3345" s="34">
        <v>45941</v>
      </c>
      <c r="O3345" s="41">
        <v>85281</v>
      </c>
      <c r="P3345" s="25" t="s">
        <v>2177</v>
      </c>
      <c r="Q3345" s="25">
        <v>58156842866</v>
      </c>
      <c r="R3345" s="25"/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 t="str">
        <f t="shared" si="556"/>
        <v/>
      </c>
      <c r="Y3345" s="25" t="str">
        <f t="shared" si="557"/>
        <v/>
      </c>
      <c r="Z3345" s="25" t="str">
        <f t="shared" si="558"/>
        <v>Saturday</v>
      </c>
      <c r="AA3345" s="25" t="str">
        <f t="shared" si="559"/>
        <v/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x14ac:dyDescent="0.25">
      <c r="A3346" s="25">
        <f t="shared" si="560"/>
        <v>3341</v>
      </c>
      <c r="B3346" s="25" t="s">
        <v>4859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4813</v>
      </c>
      <c r="J3346" s="25">
        <v>1</v>
      </c>
      <c r="K3346" s="25">
        <v>1</v>
      </c>
      <c r="L3346" s="25">
        <f t="shared" si="555"/>
        <v>0</v>
      </c>
      <c r="M3346" s="25" t="s">
        <v>5014</v>
      </c>
      <c r="N3346" s="34">
        <v>45941</v>
      </c>
      <c r="O3346" s="41">
        <v>39385</v>
      </c>
      <c r="P3346" s="25" t="s">
        <v>2177</v>
      </c>
      <c r="Q3346" s="25">
        <v>58156842866</v>
      </c>
      <c r="R3346" s="25"/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 t="str">
        <f t="shared" si="556"/>
        <v/>
      </c>
      <c r="Y3346" s="25" t="str">
        <f t="shared" si="557"/>
        <v/>
      </c>
      <c r="Z3346" s="25" t="str">
        <f t="shared" si="558"/>
        <v>Saturday</v>
      </c>
      <c r="AA3346" s="25" t="str">
        <f t="shared" si="559"/>
        <v/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 x14ac:dyDescent="0.25">
      <c r="A3347" s="25">
        <f t="shared" si="560"/>
        <v>3342</v>
      </c>
      <c r="B3347" s="25" t="s">
        <v>4859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4814</v>
      </c>
      <c r="J3347" s="25">
        <v>2</v>
      </c>
      <c r="K3347" s="25">
        <v>2</v>
      </c>
      <c r="L3347" s="25">
        <f t="shared" si="555"/>
        <v>0</v>
      </c>
      <c r="M3347" s="25" t="s">
        <v>4889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6"/>
        <v>45939</v>
      </c>
      <c r="Y3347" s="25">
        <f t="shared" si="557"/>
        <v>0</v>
      </c>
      <c r="Z3347" s="25" t="str">
        <f t="shared" si="558"/>
        <v>Thursday</v>
      </c>
      <c r="AA3347" s="25" t="str">
        <f t="shared" si="559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 x14ac:dyDescent="0.25">
      <c r="A3348" s="25">
        <f t="shared" si="560"/>
        <v>3343</v>
      </c>
      <c r="B3348" s="25" t="s">
        <v>4859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4815</v>
      </c>
      <c r="J3348" s="25">
        <v>1</v>
      </c>
      <c r="K3348" s="25">
        <v>1</v>
      </c>
      <c r="L3348" s="25">
        <f t="shared" si="555"/>
        <v>0</v>
      </c>
      <c r="M3348" s="25" t="s">
        <v>5048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25"/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 t="str">
        <f t="shared" si="556"/>
        <v/>
      </c>
      <c r="Y3348" s="25" t="str">
        <f t="shared" si="557"/>
        <v/>
      </c>
      <c r="Z3348" s="25" t="str">
        <f t="shared" si="558"/>
        <v>Saturday</v>
      </c>
      <c r="AA3348" s="25" t="str">
        <f t="shared" si="559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x14ac:dyDescent="0.25">
      <c r="A3349" s="25">
        <f t="shared" si="560"/>
        <v>3344</v>
      </c>
      <c r="B3349" s="25" t="s">
        <v>4859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4816</v>
      </c>
      <c r="J3349" s="25">
        <v>1</v>
      </c>
      <c r="K3349" s="25">
        <v>1</v>
      </c>
      <c r="L3349" s="25">
        <f t="shared" si="555"/>
        <v>0</v>
      </c>
      <c r="M3349" s="25" t="s">
        <v>5048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25"/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 t="str">
        <f t="shared" si="556"/>
        <v/>
      </c>
      <c r="Y3349" s="25" t="str">
        <f t="shared" si="557"/>
        <v/>
      </c>
      <c r="Z3349" s="25" t="str">
        <f t="shared" si="558"/>
        <v>Saturday</v>
      </c>
      <c r="AA3349" s="25" t="str">
        <f t="shared" si="559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x14ac:dyDescent="0.25">
      <c r="A3350" s="25">
        <f t="shared" si="560"/>
        <v>3345</v>
      </c>
      <c r="B3350" s="25" t="s">
        <v>4859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4817</v>
      </c>
      <c r="J3350" s="25">
        <v>1</v>
      </c>
      <c r="K3350" s="25">
        <v>1</v>
      </c>
      <c r="L3350" s="25">
        <f t="shared" si="555"/>
        <v>0</v>
      </c>
      <c r="M3350" s="25" t="s">
        <v>5013</v>
      </c>
      <c r="N3350" s="34">
        <v>45941</v>
      </c>
      <c r="O3350" s="41">
        <v>9548</v>
      </c>
      <c r="P3350" s="25" t="s">
        <v>2177</v>
      </c>
      <c r="Q3350" s="25">
        <v>58156842866</v>
      </c>
      <c r="R3350" s="25"/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 t="str">
        <f t="shared" si="556"/>
        <v/>
      </c>
      <c r="Y3350" s="25" t="str">
        <f t="shared" si="557"/>
        <v/>
      </c>
      <c r="Z3350" s="25" t="str">
        <f t="shared" si="558"/>
        <v>Saturday</v>
      </c>
      <c r="AA3350" s="25" t="str">
        <f t="shared" si="559"/>
        <v/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x14ac:dyDescent="0.25">
      <c r="A3351" s="25">
        <f t="shared" si="560"/>
        <v>3346</v>
      </c>
      <c r="B3351" s="25" t="s">
        <v>4859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4817</v>
      </c>
      <c r="J3351" s="25">
        <v>2</v>
      </c>
      <c r="K3351" s="25">
        <v>2</v>
      </c>
      <c r="L3351" s="25">
        <f t="shared" si="555"/>
        <v>0</v>
      </c>
      <c r="M3351" s="25" t="s">
        <v>5022</v>
      </c>
      <c r="N3351" s="34">
        <v>45941</v>
      </c>
      <c r="O3351" s="41">
        <v>38843</v>
      </c>
      <c r="P3351" s="25" t="s">
        <v>2177</v>
      </c>
      <c r="Q3351" s="25">
        <v>58156842866</v>
      </c>
      <c r="R3351" s="25"/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 t="str">
        <f t="shared" si="556"/>
        <v/>
      </c>
      <c r="Y3351" s="25" t="str">
        <f t="shared" si="557"/>
        <v/>
      </c>
      <c r="Z3351" s="25" t="str">
        <f t="shared" si="558"/>
        <v>Saturday</v>
      </c>
      <c r="AA3351" s="25" t="str">
        <f t="shared" si="559"/>
        <v/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x14ac:dyDescent="0.25">
      <c r="A3352" s="25">
        <f t="shared" si="560"/>
        <v>3347</v>
      </c>
      <c r="B3352" s="25" t="s">
        <v>4859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4817</v>
      </c>
      <c r="J3352" s="25">
        <v>2</v>
      </c>
      <c r="K3352" s="25">
        <v>2</v>
      </c>
      <c r="L3352" s="25">
        <f t="shared" si="555"/>
        <v>0</v>
      </c>
      <c r="M3352" s="25" t="s">
        <v>5027</v>
      </c>
      <c r="N3352" s="34">
        <v>45941</v>
      </c>
      <c r="O3352" s="41">
        <v>41881</v>
      </c>
      <c r="P3352" s="25" t="s">
        <v>2177</v>
      </c>
      <c r="Q3352" s="25">
        <v>58156842866</v>
      </c>
      <c r="R3352" s="25"/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 t="str">
        <f t="shared" si="556"/>
        <v/>
      </c>
      <c r="Y3352" s="25" t="str">
        <f t="shared" si="557"/>
        <v/>
      </c>
      <c r="Z3352" s="25" t="str">
        <f t="shared" si="558"/>
        <v>Saturday</v>
      </c>
      <c r="AA3352" s="25" t="str">
        <f t="shared" si="559"/>
        <v/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x14ac:dyDescent="0.25">
      <c r="A3353" s="25">
        <f t="shared" si="560"/>
        <v>3348</v>
      </c>
      <c r="B3353" s="25" t="s">
        <v>4859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4817</v>
      </c>
      <c r="J3353" s="25">
        <v>1</v>
      </c>
      <c r="K3353" s="25">
        <v>1</v>
      </c>
      <c r="L3353" s="25">
        <f t="shared" si="555"/>
        <v>0</v>
      </c>
      <c r="M3353" s="25" t="s">
        <v>5032</v>
      </c>
      <c r="N3353" s="34">
        <v>45941</v>
      </c>
      <c r="O3353" s="41">
        <v>20940.5</v>
      </c>
      <c r="P3353" s="25" t="s">
        <v>2052</v>
      </c>
      <c r="Q3353" s="25">
        <v>58156813050</v>
      </c>
      <c r="R3353" s="25"/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 t="str">
        <f t="shared" si="556"/>
        <v/>
      </c>
      <c r="Y3353" s="25" t="str">
        <f t="shared" si="557"/>
        <v/>
      </c>
      <c r="Z3353" s="25" t="str">
        <f t="shared" si="558"/>
        <v>Saturday</v>
      </c>
      <c r="AA3353" s="25" t="str">
        <f t="shared" si="559"/>
        <v/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x14ac:dyDescent="0.25">
      <c r="A3354" s="25">
        <f t="shared" si="560"/>
        <v>3349</v>
      </c>
      <c r="B3354" s="25" t="s">
        <v>4859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4818</v>
      </c>
      <c r="J3354" s="25">
        <v>2</v>
      </c>
      <c r="K3354" s="25">
        <v>2</v>
      </c>
      <c r="L3354" s="25">
        <f t="shared" si="555"/>
        <v>0</v>
      </c>
      <c r="M3354" s="25" t="s">
        <v>5027</v>
      </c>
      <c r="N3354" s="34">
        <v>45941</v>
      </c>
      <c r="O3354" s="41">
        <v>45787</v>
      </c>
      <c r="P3354" s="25" t="s">
        <v>2177</v>
      </c>
      <c r="Q3354" s="25">
        <v>58156842866</v>
      </c>
      <c r="R3354" s="25"/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 t="str">
        <f t="shared" si="556"/>
        <v/>
      </c>
      <c r="Y3354" s="25" t="str">
        <f t="shared" si="557"/>
        <v/>
      </c>
      <c r="Z3354" s="25" t="str">
        <f t="shared" si="558"/>
        <v>Saturday</v>
      </c>
      <c r="AA3354" s="25" t="str">
        <f t="shared" si="559"/>
        <v/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x14ac:dyDescent="0.25">
      <c r="A3355" s="25">
        <f t="shared" si="560"/>
        <v>3350</v>
      </c>
      <c r="B3355" s="25" t="s">
        <v>4859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4818</v>
      </c>
      <c r="J3355" s="25">
        <v>2</v>
      </c>
      <c r="K3355" s="25">
        <v>2</v>
      </c>
      <c r="L3355" s="25">
        <f t="shared" si="555"/>
        <v>0</v>
      </c>
      <c r="M3355" s="25" t="s">
        <v>5027</v>
      </c>
      <c r="N3355" s="34">
        <v>45941</v>
      </c>
      <c r="O3355" s="41">
        <v>89621</v>
      </c>
      <c r="P3355" s="25" t="s">
        <v>2177</v>
      </c>
      <c r="Q3355" s="25">
        <v>58156842866</v>
      </c>
      <c r="R3355" s="25"/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 t="str">
        <f t="shared" si="556"/>
        <v/>
      </c>
      <c r="Y3355" s="25" t="str">
        <f t="shared" si="557"/>
        <v/>
      </c>
      <c r="Z3355" s="25" t="str">
        <f t="shared" si="558"/>
        <v>Saturday</v>
      </c>
      <c r="AA3355" s="25" t="str">
        <f t="shared" si="559"/>
        <v/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x14ac:dyDescent="0.25">
      <c r="A3356" s="25">
        <f t="shared" si="560"/>
        <v>3351</v>
      </c>
      <c r="B3356" s="25" t="s">
        <v>4859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4818</v>
      </c>
      <c r="J3356" s="25">
        <v>2</v>
      </c>
      <c r="K3356" s="25">
        <v>2</v>
      </c>
      <c r="L3356" s="25">
        <f t="shared" si="555"/>
        <v>0</v>
      </c>
      <c r="M3356" s="25" t="s">
        <v>5027</v>
      </c>
      <c r="N3356" s="34">
        <v>45941</v>
      </c>
      <c r="O3356" s="41">
        <v>87234</v>
      </c>
      <c r="P3356" s="25" t="s">
        <v>2177</v>
      </c>
      <c r="Q3356" s="25">
        <v>58156842866</v>
      </c>
      <c r="R3356" s="25"/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 t="str">
        <f t="shared" si="556"/>
        <v/>
      </c>
      <c r="Y3356" s="25" t="str">
        <f t="shared" si="557"/>
        <v/>
      </c>
      <c r="Z3356" s="25" t="str">
        <f t="shared" si="558"/>
        <v>Saturday</v>
      </c>
      <c r="AA3356" s="25" t="str">
        <f t="shared" si="559"/>
        <v/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x14ac:dyDescent="0.25">
      <c r="A3357" s="25">
        <f t="shared" si="560"/>
        <v>3352</v>
      </c>
      <c r="B3357" s="25" t="s">
        <v>4859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4819</v>
      </c>
      <c r="J3357" s="25">
        <v>2</v>
      </c>
      <c r="K3357" s="25">
        <v>2</v>
      </c>
      <c r="L3357" s="25">
        <f t="shared" si="555"/>
        <v>0</v>
      </c>
      <c r="M3357" s="25" t="s">
        <v>5027</v>
      </c>
      <c r="N3357" s="34">
        <v>45941</v>
      </c>
      <c r="O3357" s="41">
        <v>77686</v>
      </c>
      <c r="P3357" s="25" t="s">
        <v>2177</v>
      </c>
      <c r="Q3357" s="25">
        <v>58156842866</v>
      </c>
      <c r="R3357" s="25"/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 t="str">
        <f t="shared" si="556"/>
        <v/>
      </c>
      <c r="Y3357" s="25" t="str">
        <f t="shared" si="557"/>
        <v/>
      </c>
      <c r="Z3357" s="25" t="str">
        <f t="shared" si="558"/>
        <v>Saturday</v>
      </c>
      <c r="AA3357" s="25" t="str">
        <f t="shared" si="559"/>
        <v/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x14ac:dyDescent="0.25">
      <c r="A3358" s="25">
        <f t="shared" si="560"/>
        <v>3353</v>
      </c>
      <c r="B3358" s="25" t="s">
        <v>4859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4820</v>
      </c>
      <c r="J3358" s="25">
        <v>1</v>
      </c>
      <c r="K3358" s="25">
        <v>1</v>
      </c>
      <c r="L3358" s="25">
        <f t="shared" si="555"/>
        <v>0</v>
      </c>
      <c r="M3358" s="25" t="s">
        <v>5048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25"/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 t="str">
        <f t="shared" si="556"/>
        <v/>
      </c>
      <c r="Y3358" s="25" t="str">
        <f t="shared" si="557"/>
        <v/>
      </c>
      <c r="Z3358" s="25" t="str">
        <f t="shared" si="558"/>
        <v>Saturday</v>
      </c>
      <c r="AA3358" s="25" t="str">
        <f t="shared" si="559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x14ac:dyDescent="0.25">
      <c r="A3359" s="25">
        <f t="shared" si="560"/>
        <v>3354</v>
      </c>
      <c r="B3359" s="25" t="s">
        <v>4859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4820</v>
      </c>
      <c r="J3359" s="25">
        <v>1</v>
      </c>
      <c r="K3359" s="25">
        <v>1</v>
      </c>
      <c r="L3359" s="25">
        <f t="shared" si="555"/>
        <v>0</v>
      </c>
      <c r="M3359" s="25" t="s">
        <v>5032</v>
      </c>
      <c r="N3359" s="34">
        <v>45941</v>
      </c>
      <c r="O3359" s="41">
        <v>26908</v>
      </c>
      <c r="P3359" s="25" t="s">
        <v>2052</v>
      </c>
      <c r="Q3359" s="25">
        <v>58156813050</v>
      </c>
      <c r="R3359" s="25"/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 t="str">
        <f t="shared" si="556"/>
        <v/>
      </c>
      <c r="Y3359" s="25" t="str">
        <f t="shared" si="557"/>
        <v/>
      </c>
      <c r="Z3359" s="25" t="str">
        <f t="shared" si="558"/>
        <v>Saturday</v>
      </c>
      <c r="AA3359" s="25" t="str">
        <f t="shared" si="559"/>
        <v/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x14ac:dyDescent="0.25">
      <c r="A3360" s="25">
        <f t="shared" si="560"/>
        <v>3355</v>
      </c>
      <c r="B3360" s="25" t="s">
        <v>4859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4821</v>
      </c>
      <c r="J3360" s="25">
        <v>2</v>
      </c>
      <c r="K3360" s="25">
        <v>2</v>
      </c>
      <c r="L3360" s="25">
        <f t="shared" si="555"/>
        <v>0</v>
      </c>
      <c r="M3360" s="25" t="s">
        <v>5027</v>
      </c>
      <c r="N3360" s="34">
        <v>45941</v>
      </c>
      <c r="O3360" s="41">
        <v>63364</v>
      </c>
      <c r="P3360" s="25" t="s">
        <v>2177</v>
      </c>
      <c r="Q3360" s="25">
        <v>58156842866</v>
      </c>
      <c r="R3360" s="25"/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 t="str">
        <f t="shared" si="556"/>
        <v/>
      </c>
      <c r="Y3360" s="25" t="str">
        <f t="shared" si="557"/>
        <v/>
      </c>
      <c r="Z3360" s="25" t="str">
        <f t="shared" si="558"/>
        <v>Saturday</v>
      </c>
      <c r="AA3360" s="25" t="str">
        <f t="shared" si="559"/>
        <v/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x14ac:dyDescent="0.25">
      <c r="A3361" s="25">
        <f t="shared" si="560"/>
        <v>3356</v>
      </c>
      <c r="B3361" s="25" t="s">
        <v>4859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4822</v>
      </c>
      <c r="J3361" s="25">
        <v>2</v>
      </c>
      <c r="K3361" s="25">
        <v>2</v>
      </c>
      <c r="L3361" s="25">
        <f t="shared" si="555"/>
        <v>0</v>
      </c>
      <c r="M3361" s="25" t="s">
        <v>5027</v>
      </c>
      <c r="N3361" s="34">
        <v>45941</v>
      </c>
      <c r="O3361" s="41">
        <v>96565</v>
      </c>
      <c r="P3361" s="25" t="s">
        <v>2177</v>
      </c>
      <c r="Q3361" s="25">
        <v>58156842866</v>
      </c>
      <c r="R3361" s="25"/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 t="str">
        <f t="shared" si="556"/>
        <v/>
      </c>
      <c r="Y3361" s="25" t="str">
        <f t="shared" si="557"/>
        <v/>
      </c>
      <c r="Z3361" s="25" t="str">
        <f t="shared" si="558"/>
        <v>Saturday</v>
      </c>
      <c r="AA3361" s="25" t="str">
        <f t="shared" si="559"/>
        <v/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x14ac:dyDescent="0.25">
      <c r="A3362" s="25">
        <f t="shared" si="560"/>
        <v>3357</v>
      </c>
      <c r="B3362" s="25" t="s">
        <v>4859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4823</v>
      </c>
      <c r="J3362" s="25">
        <v>1</v>
      </c>
      <c r="K3362" s="25">
        <v>1</v>
      </c>
      <c r="L3362" s="25">
        <f t="shared" si="555"/>
        <v>0</v>
      </c>
      <c r="M3362" s="25" t="s">
        <v>5037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/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 t="str">
        <f t="shared" si="556"/>
        <v/>
      </c>
      <c r="Y3362" s="25" t="str">
        <f t="shared" si="557"/>
        <v/>
      </c>
      <c r="Z3362" s="25" t="str">
        <f t="shared" si="558"/>
        <v>Saturday</v>
      </c>
      <c r="AA3362" s="25" t="str">
        <f t="shared" si="559"/>
        <v/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x14ac:dyDescent="0.25">
      <c r="A3363" s="25">
        <f t="shared" si="560"/>
        <v>3358</v>
      </c>
      <c r="B3363" s="25" t="s">
        <v>4859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4824</v>
      </c>
      <c r="J3363" s="25">
        <v>1</v>
      </c>
      <c r="K3363" s="25">
        <v>1</v>
      </c>
      <c r="L3363" s="25">
        <f t="shared" si="555"/>
        <v>0</v>
      </c>
      <c r="M3363" s="25" t="s">
        <v>5048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25"/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 t="str">
        <f t="shared" si="556"/>
        <v/>
      </c>
      <c r="Y3363" s="25" t="str">
        <f t="shared" si="557"/>
        <v/>
      </c>
      <c r="Z3363" s="25" t="str">
        <f t="shared" si="558"/>
        <v>Saturday</v>
      </c>
      <c r="AA3363" s="25" t="str">
        <f t="shared" si="559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x14ac:dyDescent="0.25">
      <c r="A3364" s="25">
        <f t="shared" si="560"/>
        <v>3359</v>
      </c>
      <c r="B3364" s="25" t="s">
        <v>4859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4824</v>
      </c>
      <c r="J3364" s="25">
        <v>2</v>
      </c>
      <c r="K3364" s="25">
        <v>2</v>
      </c>
      <c r="L3364" s="25">
        <f t="shared" si="555"/>
        <v>0</v>
      </c>
      <c r="M3364" s="25" t="s">
        <v>5034</v>
      </c>
      <c r="N3364" s="34">
        <v>45941</v>
      </c>
      <c r="O3364" s="41">
        <v>43003.199999999997</v>
      </c>
      <c r="P3364" s="25" t="s">
        <v>4858</v>
      </c>
      <c r="Q3364" s="25">
        <v>58156808990</v>
      </c>
      <c r="R3364" s="25"/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 t="str">
        <f t="shared" si="556"/>
        <v/>
      </c>
      <c r="Y3364" s="25" t="str">
        <f t="shared" si="557"/>
        <v/>
      </c>
      <c r="Z3364" s="25" t="str">
        <f t="shared" si="558"/>
        <v>Saturday</v>
      </c>
      <c r="AA3364" s="25" t="str">
        <f t="shared" si="559"/>
        <v/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 x14ac:dyDescent="0.25">
      <c r="A3365" s="25">
        <f t="shared" si="560"/>
        <v>3360</v>
      </c>
      <c r="B3365" s="25" t="s">
        <v>4859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4825</v>
      </c>
      <c r="J3365" s="25">
        <v>1</v>
      </c>
      <c r="K3365" s="25">
        <v>1</v>
      </c>
      <c r="L3365" s="25">
        <f t="shared" si="555"/>
        <v>0</v>
      </c>
      <c r="M3365" s="25" t="s">
        <v>4991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6"/>
        <v>45940</v>
      </c>
      <c r="Y3365" s="25">
        <f t="shared" si="557"/>
        <v>0</v>
      </c>
      <c r="Z3365" s="25" t="str">
        <f t="shared" si="558"/>
        <v>Friday</v>
      </c>
      <c r="AA3365" s="25" t="str">
        <f t="shared" si="559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x14ac:dyDescent="0.25">
      <c r="A3366" s="25">
        <f t="shared" si="560"/>
        <v>3361</v>
      </c>
      <c r="B3366" s="25" t="s">
        <v>4859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4825</v>
      </c>
      <c r="J3366" s="25">
        <v>1</v>
      </c>
      <c r="K3366" s="25">
        <v>1</v>
      </c>
      <c r="L3366" s="25">
        <f t="shared" si="555"/>
        <v>0</v>
      </c>
      <c r="M3366" s="25" t="s">
        <v>4991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7"/>
        <v>0</v>
      </c>
      <c r="Z3366" s="25" t="str">
        <f t="shared" si="558"/>
        <v>Friday</v>
      </c>
      <c r="AA3366" s="25" t="str">
        <f t="shared" si="559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 x14ac:dyDescent="0.25">
      <c r="A3367" s="25">
        <f t="shared" si="560"/>
        <v>3362</v>
      </c>
      <c r="B3367" s="25" t="s">
        <v>4859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4826</v>
      </c>
      <c r="J3367" s="25">
        <v>1</v>
      </c>
      <c r="K3367" s="25"/>
      <c r="L3367" s="25">
        <f t="shared" si="555"/>
        <v>1</v>
      </c>
      <c r="M3367" s="25"/>
      <c r="N3367" s="34"/>
      <c r="O3367" s="41"/>
      <c r="P3367" s="25" t="s">
        <v>881</v>
      </c>
      <c r="Q3367" s="25"/>
      <c r="R3367" s="25"/>
      <c r="S3367" s="3">
        <v>4</v>
      </c>
      <c r="T3367" s="42"/>
      <c r="U3367" s="25" t="s">
        <v>18</v>
      </c>
      <c r="V3367" s="25" t="str">
        <f>VLOOKUP(P3367,'Customer List'!B:C,2,)</f>
        <v>Mumbai</v>
      </c>
      <c r="W3367" s="43"/>
      <c r="X3367" s="34" t="str">
        <f t="shared" ref="X3367:X3403" si="561">IF(OR(R3367 = "PRIYANKA MADAM", R3367 = "DEEPAK", R3367 = "PORTER"),N3367,"")</f>
        <v/>
      </c>
      <c r="Y3367" s="25" t="str">
        <f t="shared" si="557"/>
        <v/>
      </c>
      <c r="Z3367" s="25" t="str">
        <f t="shared" si="558"/>
        <v/>
      </c>
      <c r="AA3367" s="25" t="str">
        <f t="shared" si="559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x14ac:dyDescent="0.25">
      <c r="A3368" s="25">
        <f t="shared" si="560"/>
        <v>3363</v>
      </c>
      <c r="B3368" s="25" t="s">
        <v>4859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4827</v>
      </c>
      <c r="J3368" s="25">
        <v>1</v>
      </c>
      <c r="K3368" s="25"/>
      <c r="L3368" s="25">
        <f t="shared" si="555"/>
        <v>1</v>
      </c>
      <c r="M3368" s="25"/>
      <c r="N3368" s="34"/>
      <c r="O3368" s="41"/>
      <c r="P3368" s="25" t="s">
        <v>881</v>
      </c>
      <c r="Q3368" s="25"/>
      <c r="R3368" s="25"/>
      <c r="S3368" s="3">
        <v>4</v>
      </c>
      <c r="T3368" s="42"/>
      <c r="U3368" s="25" t="s">
        <v>18</v>
      </c>
      <c r="V3368" s="25" t="str">
        <f>VLOOKUP(P3368,'Customer List'!B:C,2,)</f>
        <v>Mumbai</v>
      </c>
      <c r="W3368" s="43"/>
      <c r="X3368" s="34" t="str">
        <f t="shared" si="561"/>
        <v/>
      </c>
      <c r="Y3368" s="25" t="str">
        <f t="shared" si="557"/>
        <v/>
      </c>
      <c r="Z3368" s="25" t="str">
        <f t="shared" si="558"/>
        <v/>
      </c>
      <c r="AA3368" s="25" t="str">
        <f t="shared" si="559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x14ac:dyDescent="0.25">
      <c r="A3369" s="25">
        <f t="shared" si="560"/>
        <v>3364</v>
      </c>
      <c r="B3369" s="25" t="s">
        <v>4859</v>
      </c>
      <c r="C3369" s="34">
        <v>45933</v>
      </c>
      <c r="D3369" s="34">
        <v>45938</v>
      </c>
      <c r="E3369" s="8">
        <v>119.7</v>
      </c>
      <c r="F3369" s="8">
        <f t="shared" ref="F3369:F3400" si="562">IF(AB3369="DOLLAR",E3369*88,E3369)</f>
        <v>10533.6</v>
      </c>
      <c r="G3369" s="41">
        <f t="shared" ref="G3369:G3400" si="563">F3369*J3369</f>
        <v>10533.6</v>
      </c>
      <c r="H3369" s="25">
        <v>406702</v>
      </c>
      <c r="I3369" s="25" t="s">
        <v>4828</v>
      </c>
      <c r="J3369" s="25">
        <v>1</v>
      </c>
      <c r="K3369" s="25"/>
      <c r="L3369" s="25">
        <f t="shared" ref="L3369:L3400" si="564">J3369-K3369</f>
        <v>1</v>
      </c>
      <c r="M3369" s="25"/>
      <c r="N3369" s="34"/>
      <c r="O3369" s="41"/>
      <c r="P3369" s="25" t="s">
        <v>881</v>
      </c>
      <c r="Q3369" s="25"/>
      <c r="R3369" s="25"/>
      <c r="S3369" s="3">
        <v>4</v>
      </c>
      <c r="T3369" s="42"/>
      <c r="U3369" s="25" t="s">
        <v>18</v>
      </c>
      <c r="V3369" s="25" t="str">
        <f>VLOOKUP(P3369,'Customer List'!B:C,2,)</f>
        <v>Mumbai</v>
      </c>
      <c r="W3369" s="43"/>
      <c r="X3369" s="34" t="str">
        <f t="shared" si="561"/>
        <v/>
      </c>
      <c r="Y3369" s="25" t="str">
        <f t="shared" ref="Y3369:Y3400" si="565">IF(X3369="", "", X3369-N3369)</f>
        <v/>
      </c>
      <c r="Z3369" s="25" t="str">
        <f t="shared" ref="Z3369:Z3403" si="566">IF(N3369="", "", TEXT(N3369, "dddd"))</f>
        <v/>
      </c>
      <c r="AA3369" s="25" t="str">
        <f t="shared" ref="AA3369:AA3403" si="567">IF(X3369="", "", TEXT(X3369, "dddd"))</f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x14ac:dyDescent="0.25">
      <c r="A3370" s="25">
        <f t="shared" si="560"/>
        <v>3365</v>
      </c>
      <c r="B3370" s="25" t="s">
        <v>4859</v>
      </c>
      <c r="C3370" s="34">
        <v>45933</v>
      </c>
      <c r="D3370" s="34">
        <v>45938</v>
      </c>
      <c r="E3370" s="8">
        <v>119.7</v>
      </c>
      <c r="F3370" s="8">
        <f t="shared" si="562"/>
        <v>10533.6</v>
      </c>
      <c r="G3370" s="41">
        <f t="shared" si="563"/>
        <v>10533.6</v>
      </c>
      <c r="H3370" s="25">
        <v>406802</v>
      </c>
      <c r="I3370" s="25" t="s">
        <v>4829</v>
      </c>
      <c r="J3370" s="25">
        <v>1</v>
      </c>
      <c r="K3370" s="25"/>
      <c r="L3370" s="25">
        <f t="shared" si="564"/>
        <v>1</v>
      </c>
      <c r="M3370" s="25"/>
      <c r="N3370" s="34"/>
      <c r="O3370" s="41"/>
      <c r="P3370" s="25" t="s">
        <v>881</v>
      </c>
      <c r="Q3370" s="25"/>
      <c r="R3370" s="25"/>
      <c r="S3370" s="3">
        <v>4</v>
      </c>
      <c r="T3370" s="42"/>
      <c r="U3370" s="25" t="s">
        <v>18</v>
      </c>
      <c r="V3370" s="25" t="str">
        <f>VLOOKUP(P3370,'Customer List'!B:C,2,)</f>
        <v>Mumbai</v>
      </c>
      <c r="W3370" s="43"/>
      <c r="X3370" s="34" t="str">
        <f t="shared" si="561"/>
        <v/>
      </c>
      <c r="Y3370" s="25" t="str">
        <f t="shared" si="565"/>
        <v/>
      </c>
      <c r="Z3370" s="25" t="str">
        <f t="shared" si="566"/>
        <v/>
      </c>
      <c r="AA3370" s="25" t="str">
        <f t="shared" si="567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x14ac:dyDescent="0.25">
      <c r="A3371" s="25">
        <f t="shared" ref="A3371:A3403" si="568">A3370+1</f>
        <v>3366</v>
      </c>
      <c r="B3371" s="25" t="s">
        <v>4859</v>
      </c>
      <c r="C3371" s="34">
        <v>45933</v>
      </c>
      <c r="D3371" s="34">
        <v>45938</v>
      </c>
      <c r="E3371" s="8">
        <v>119.7</v>
      </c>
      <c r="F3371" s="8">
        <f t="shared" si="562"/>
        <v>10533.6</v>
      </c>
      <c r="G3371" s="41">
        <f t="shared" si="563"/>
        <v>10533.6</v>
      </c>
      <c r="H3371" s="25">
        <v>406902</v>
      </c>
      <c r="I3371" s="25" t="s">
        <v>4830</v>
      </c>
      <c r="J3371" s="25">
        <v>1</v>
      </c>
      <c r="K3371" s="25"/>
      <c r="L3371" s="25">
        <f t="shared" si="564"/>
        <v>1</v>
      </c>
      <c r="M3371" s="25"/>
      <c r="N3371" s="34"/>
      <c r="O3371" s="41"/>
      <c r="P3371" s="25" t="s">
        <v>881</v>
      </c>
      <c r="Q3371" s="25"/>
      <c r="R3371" s="25"/>
      <c r="S3371" s="3">
        <v>4</v>
      </c>
      <c r="T3371" s="42"/>
      <c r="U3371" s="25" t="s">
        <v>18</v>
      </c>
      <c r="V3371" s="25" t="str">
        <f>VLOOKUP(P3371,'Customer List'!B:C,2,)</f>
        <v>Mumbai</v>
      </c>
      <c r="W3371" s="43"/>
      <c r="X3371" s="34" t="str">
        <f t="shared" si="561"/>
        <v/>
      </c>
      <c r="Y3371" s="25" t="str">
        <f t="shared" si="565"/>
        <v/>
      </c>
      <c r="Z3371" s="25" t="str">
        <f t="shared" si="566"/>
        <v/>
      </c>
      <c r="AA3371" s="25" t="str">
        <f t="shared" si="567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x14ac:dyDescent="0.25">
      <c r="A3372" s="25">
        <f t="shared" si="568"/>
        <v>3367</v>
      </c>
      <c r="B3372" s="25" t="s">
        <v>4859</v>
      </c>
      <c r="C3372" s="34">
        <v>45933</v>
      </c>
      <c r="D3372" s="34">
        <v>45938</v>
      </c>
      <c r="E3372" s="8">
        <v>119.7</v>
      </c>
      <c r="F3372" s="8">
        <f t="shared" si="562"/>
        <v>10533.6</v>
      </c>
      <c r="G3372" s="41">
        <f t="shared" si="563"/>
        <v>10533.6</v>
      </c>
      <c r="H3372" s="25">
        <v>407002</v>
      </c>
      <c r="I3372" s="25" t="s">
        <v>4831</v>
      </c>
      <c r="J3372" s="25">
        <v>1</v>
      </c>
      <c r="K3372" s="25"/>
      <c r="L3372" s="25">
        <f t="shared" si="564"/>
        <v>1</v>
      </c>
      <c r="M3372" s="25"/>
      <c r="N3372" s="34"/>
      <c r="O3372" s="41"/>
      <c r="P3372" s="25" t="s">
        <v>881</v>
      </c>
      <c r="Q3372" s="25"/>
      <c r="R3372" s="25"/>
      <c r="S3372" s="3">
        <v>4</v>
      </c>
      <c r="T3372" s="42"/>
      <c r="U3372" s="25" t="s">
        <v>18</v>
      </c>
      <c r="V3372" s="25" t="str">
        <f>VLOOKUP(P3372,'Customer List'!B:C,2,)</f>
        <v>Mumbai</v>
      </c>
      <c r="W3372" s="43"/>
      <c r="X3372" s="34" t="str">
        <f t="shared" si="561"/>
        <v/>
      </c>
      <c r="Y3372" s="25" t="str">
        <f t="shared" si="565"/>
        <v/>
      </c>
      <c r="Z3372" s="25" t="str">
        <f t="shared" si="566"/>
        <v/>
      </c>
      <c r="AA3372" s="25" t="str">
        <f t="shared" si="567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x14ac:dyDescent="0.25">
      <c r="A3373" s="25">
        <f t="shared" si="568"/>
        <v>3368</v>
      </c>
      <c r="B3373" s="25" t="s">
        <v>4859</v>
      </c>
      <c r="C3373" s="34">
        <v>45933</v>
      </c>
      <c r="D3373" s="34">
        <v>45938</v>
      </c>
      <c r="E3373" s="8">
        <v>119.7</v>
      </c>
      <c r="F3373" s="8">
        <f t="shared" si="562"/>
        <v>10533.6</v>
      </c>
      <c r="G3373" s="41">
        <f t="shared" si="563"/>
        <v>10533.6</v>
      </c>
      <c r="H3373" s="25">
        <v>407102</v>
      </c>
      <c r="I3373" s="25" t="s">
        <v>4832</v>
      </c>
      <c r="J3373" s="25">
        <v>1</v>
      </c>
      <c r="K3373" s="25"/>
      <c r="L3373" s="25">
        <f t="shared" si="564"/>
        <v>1</v>
      </c>
      <c r="M3373" s="25"/>
      <c r="N3373" s="34"/>
      <c r="O3373" s="41"/>
      <c r="P3373" s="25" t="s">
        <v>881</v>
      </c>
      <c r="Q3373" s="25"/>
      <c r="R3373" s="25"/>
      <c r="S3373" s="3">
        <v>4</v>
      </c>
      <c r="T3373" s="42"/>
      <c r="U3373" s="25" t="s">
        <v>18</v>
      </c>
      <c r="V3373" s="25" t="str">
        <f>VLOOKUP(P3373,'Customer List'!B:C,2,)</f>
        <v>Mumbai</v>
      </c>
      <c r="W3373" s="43"/>
      <c r="X3373" s="34" t="str">
        <f t="shared" si="561"/>
        <v/>
      </c>
      <c r="Y3373" s="25" t="str">
        <f t="shared" si="565"/>
        <v/>
      </c>
      <c r="Z3373" s="25" t="str">
        <f t="shared" si="566"/>
        <v/>
      </c>
      <c r="AA3373" s="25" t="str">
        <f t="shared" si="567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x14ac:dyDescent="0.25">
      <c r="A3374" s="25">
        <f t="shared" si="568"/>
        <v>3369</v>
      </c>
      <c r="B3374" s="25" t="s">
        <v>4859</v>
      </c>
      <c r="C3374" s="34">
        <v>45933</v>
      </c>
      <c r="D3374" s="34">
        <v>45938</v>
      </c>
      <c r="E3374" s="8">
        <v>149.80000000000001</v>
      </c>
      <c r="F3374" s="8">
        <f t="shared" si="562"/>
        <v>13182.400000000001</v>
      </c>
      <c r="G3374" s="41">
        <f t="shared" si="563"/>
        <v>13182.400000000001</v>
      </c>
      <c r="H3374" s="25">
        <v>410504</v>
      </c>
      <c r="I3374" s="25" t="s">
        <v>4833</v>
      </c>
      <c r="J3374" s="25">
        <v>1</v>
      </c>
      <c r="K3374" s="25">
        <v>1</v>
      </c>
      <c r="L3374" s="25">
        <f t="shared" si="564"/>
        <v>0</v>
      </c>
      <c r="M3374" s="25" t="s">
        <v>5008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/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 t="str">
        <f t="shared" si="561"/>
        <v/>
      </c>
      <c r="Y3374" s="25" t="str">
        <f t="shared" si="565"/>
        <v/>
      </c>
      <c r="Z3374" s="25" t="str">
        <f t="shared" si="566"/>
        <v>Saturday</v>
      </c>
      <c r="AA3374" s="25" t="str">
        <f t="shared" si="567"/>
        <v/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x14ac:dyDescent="0.25">
      <c r="A3375" s="25">
        <f t="shared" si="568"/>
        <v>3370</v>
      </c>
      <c r="B3375" s="25" t="s">
        <v>4859</v>
      </c>
      <c r="C3375" s="34">
        <v>45933</v>
      </c>
      <c r="D3375" s="34">
        <v>45938</v>
      </c>
      <c r="E3375" s="8">
        <v>21</v>
      </c>
      <c r="F3375" s="8">
        <f t="shared" si="562"/>
        <v>1848</v>
      </c>
      <c r="G3375" s="41">
        <f t="shared" si="563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4"/>
        <v>0</v>
      </c>
      <c r="M3375" s="25" t="s">
        <v>5036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/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 t="str">
        <f t="shared" si="561"/>
        <v/>
      </c>
      <c r="Y3375" s="25" t="str">
        <f t="shared" si="565"/>
        <v/>
      </c>
      <c r="Z3375" s="25" t="str">
        <f t="shared" si="566"/>
        <v>Saturday</v>
      </c>
      <c r="AA3375" s="25" t="str">
        <f t="shared" si="567"/>
        <v/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x14ac:dyDescent="0.25">
      <c r="A3376" s="25">
        <f t="shared" si="568"/>
        <v>3371</v>
      </c>
      <c r="B3376" s="25" t="s">
        <v>4859</v>
      </c>
      <c r="C3376" s="34">
        <v>45933</v>
      </c>
      <c r="D3376" s="34">
        <v>45938</v>
      </c>
      <c r="E3376" s="8">
        <v>41.3</v>
      </c>
      <c r="F3376" s="8">
        <f t="shared" si="562"/>
        <v>3634.3999999999996</v>
      </c>
      <c r="G3376" s="41">
        <f t="shared" si="563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4"/>
        <v>0</v>
      </c>
      <c r="M3376" s="25" t="s">
        <v>5016</v>
      </c>
      <c r="N3376" s="34">
        <v>45941</v>
      </c>
      <c r="O3376" s="41">
        <v>32007.5</v>
      </c>
      <c r="P3376" s="25" t="s">
        <v>2177</v>
      </c>
      <c r="Q3376" s="25">
        <v>58156842866</v>
      </c>
      <c r="R3376" s="25"/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 t="str">
        <f t="shared" si="561"/>
        <v/>
      </c>
      <c r="Y3376" s="25" t="str">
        <f t="shared" si="565"/>
        <v/>
      </c>
      <c r="Z3376" s="25" t="str">
        <f t="shared" si="566"/>
        <v>Saturday</v>
      </c>
      <c r="AA3376" s="25" t="str">
        <f t="shared" si="567"/>
        <v/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x14ac:dyDescent="0.25">
      <c r="A3377" s="25">
        <f t="shared" si="568"/>
        <v>3372</v>
      </c>
      <c r="B3377" s="25" t="s">
        <v>4859</v>
      </c>
      <c r="C3377" s="34">
        <v>45933</v>
      </c>
      <c r="D3377" s="34">
        <v>45938</v>
      </c>
      <c r="E3377" s="8">
        <v>41.3</v>
      </c>
      <c r="F3377" s="8">
        <f t="shared" si="562"/>
        <v>3634.3999999999996</v>
      </c>
      <c r="G3377" s="41">
        <f t="shared" si="563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4"/>
        <v>0</v>
      </c>
      <c r="M3377" s="25" t="s">
        <v>5048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25"/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 t="str">
        <f t="shared" si="561"/>
        <v/>
      </c>
      <c r="Y3377" s="25" t="str">
        <f t="shared" si="565"/>
        <v/>
      </c>
      <c r="Z3377" s="25" t="str">
        <f t="shared" si="566"/>
        <v>Saturday</v>
      </c>
      <c r="AA3377" s="25" t="str">
        <f t="shared" si="567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x14ac:dyDescent="0.25">
      <c r="A3378" s="25">
        <f t="shared" si="568"/>
        <v>3373</v>
      </c>
      <c r="B3378" s="25" t="s">
        <v>4859</v>
      </c>
      <c r="C3378" s="34">
        <v>45933</v>
      </c>
      <c r="D3378" s="34">
        <v>45938</v>
      </c>
      <c r="E3378" s="8">
        <v>41.3</v>
      </c>
      <c r="F3378" s="8">
        <f t="shared" si="562"/>
        <v>3634.3999999999996</v>
      </c>
      <c r="G3378" s="41">
        <f t="shared" si="563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4"/>
        <v>0</v>
      </c>
      <c r="M3378" s="25" t="s">
        <v>5036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/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 t="str">
        <f t="shared" si="561"/>
        <v/>
      </c>
      <c r="Y3378" s="25" t="str">
        <f t="shared" si="565"/>
        <v/>
      </c>
      <c r="Z3378" s="25" t="str">
        <f t="shared" si="566"/>
        <v>Saturday</v>
      </c>
      <c r="AA3378" s="25" t="str">
        <f t="shared" si="567"/>
        <v/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x14ac:dyDescent="0.25">
      <c r="A3379" s="25">
        <f t="shared" si="568"/>
        <v>3374</v>
      </c>
      <c r="B3379" s="25" t="s">
        <v>4859</v>
      </c>
      <c r="C3379" s="34">
        <v>45933</v>
      </c>
      <c r="D3379" s="34">
        <v>45938</v>
      </c>
      <c r="E3379" s="8">
        <v>65.8</v>
      </c>
      <c r="F3379" s="8">
        <f t="shared" si="562"/>
        <v>5790.4</v>
      </c>
      <c r="G3379" s="41">
        <f t="shared" si="563"/>
        <v>5790.4</v>
      </c>
      <c r="H3379" s="25">
        <v>421002</v>
      </c>
      <c r="I3379" s="25" t="s">
        <v>4834</v>
      </c>
      <c r="J3379" s="25">
        <v>1</v>
      </c>
      <c r="K3379" s="25">
        <v>1</v>
      </c>
      <c r="L3379" s="25">
        <f t="shared" si="564"/>
        <v>0</v>
      </c>
      <c r="M3379" s="25" t="s">
        <v>5048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25"/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 t="str">
        <f t="shared" si="561"/>
        <v/>
      </c>
      <c r="Y3379" s="25" t="str">
        <f t="shared" si="565"/>
        <v/>
      </c>
      <c r="Z3379" s="25" t="str">
        <f t="shared" si="566"/>
        <v>Saturday</v>
      </c>
      <c r="AA3379" s="25" t="str">
        <f t="shared" si="567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x14ac:dyDescent="0.25">
      <c r="A3380" s="25">
        <f t="shared" si="568"/>
        <v>3375</v>
      </c>
      <c r="B3380" s="25" t="s">
        <v>4859</v>
      </c>
      <c r="C3380" s="34">
        <v>45933</v>
      </c>
      <c r="D3380" s="34">
        <v>45938</v>
      </c>
      <c r="E3380" s="8">
        <v>29.4</v>
      </c>
      <c r="F3380" s="8">
        <f t="shared" si="562"/>
        <v>2587.1999999999998</v>
      </c>
      <c r="G3380" s="41">
        <f t="shared" si="563"/>
        <v>2587.1999999999998</v>
      </c>
      <c r="H3380" s="25">
        <v>421101</v>
      </c>
      <c r="I3380" s="25" t="s">
        <v>4835</v>
      </c>
      <c r="J3380" s="25">
        <v>1</v>
      </c>
      <c r="K3380" s="25">
        <v>1</v>
      </c>
      <c r="L3380" s="25">
        <f t="shared" si="564"/>
        <v>0</v>
      </c>
      <c r="M3380" s="25" t="s">
        <v>5041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/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 t="str">
        <f t="shared" si="561"/>
        <v/>
      </c>
      <c r="Y3380" s="25" t="str">
        <f t="shared" si="565"/>
        <v/>
      </c>
      <c r="Z3380" s="25" t="str">
        <f t="shared" si="566"/>
        <v>Saturday</v>
      </c>
      <c r="AA3380" s="25" t="str">
        <f t="shared" si="567"/>
        <v/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x14ac:dyDescent="0.25">
      <c r="A3381" s="25">
        <f t="shared" si="568"/>
        <v>3376</v>
      </c>
      <c r="B3381" s="25" t="s">
        <v>4859</v>
      </c>
      <c r="C3381" s="34">
        <v>45933</v>
      </c>
      <c r="D3381" s="34">
        <v>45938</v>
      </c>
      <c r="E3381" s="8">
        <v>160.30000000000001</v>
      </c>
      <c r="F3381" s="8">
        <f t="shared" si="562"/>
        <v>14106.400000000001</v>
      </c>
      <c r="G3381" s="41">
        <f t="shared" si="563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4"/>
        <v>0</v>
      </c>
      <c r="M3381" s="25" t="s">
        <v>5032</v>
      </c>
      <c r="N3381" s="34">
        <v>45941</v>
      </c>
      <c r="O3381" s="41">
        <v>34846.5</v>
      </c>
      <c r="P3381" s="25" t="s">
        <v>2052</v>
      </c>
      <c r="Q3381" s="25">
        <v>58156813050</v>
      </c>
      <c r="R3381" s="25"/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 t="str">
        <f t="shared" si="561"/>
        <v/>
      </c>
      <c r="Y3381" s="25" t="str">
        <f t="shared" si="565"/>
        <v/>
      </c>
      <c r="Z3381" s="25" t="str">
        <f t="shared" si="566"/>
        <v>Saturday</v>
      </c>
      <c r="AA3381" s="25" t="str">
        <f t="shared" si="567"/>
        <v/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x14ac:dyDescent="0.25">
      <c r="A3382" s="25">
        <f t="shared" si="568"/>
        <v>3377</v>
      </c>
      <c r="B3382" s="25" t="s">
        <v>4859</v>
      </c>
      <c r="C3382" s="34">
        <v>45933</v>
      </c>
      <c r="D3382" s="34">
        <v>45938</v>
      </c>
      <c r="E3382" s="8">
        <v>53.9</v>
      </c>
      <c r="F3382" s="8">
        <f t="shared" si="562"/>
        <v>4743.2</v>
      </c>
      <c r="G3382" s="41">
        <f t="shared" si="563"/>
        <v>4743.2</v>
      </c>
      <c r="H3382" s="25">
        <v>422501</v>
      </c>
      <c r="I3382" s="25" t="s">
        <v>4836</v>
      </c>
      <c r="J3382" s="25">
        <v>1</v>
      </c>
      <c r="K3382" s="25">
        <v>1</v>
      </c>
      <c r="L3382" s="25">
        <f t="shared" si="564"/>
        <v>0</v>
      </c>
      <c r="M3382" s="25" t="s">
        <v>5048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25"/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 t="str">
        <f t="shared" si="561"/>
        <v/>
      </c>
      <c r="Y3382" s="25" t="str">
        <f t="shared" si="565"/>
        <v/>
      </c>
      <c r="Z3382" s="25" t="str">
        <f t="shared" si="566"/>
        <v>Saturday</v>
      </c>
      <c r="AA3382" s="25" t="str">
        <f t="shared" si="567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x14ac:dyDescent="0.25">
      <c r="A3383" s="25">
        <f t="shared" si="568"/>
        <v>3378</v>
      </c>
      <c r="B3383" s="25" t="s">
        <v>4859</v>
      </c>
      <c r="C3383" s="34">
        <v>45933</v>
      </c>
      <c r="D3383" s="34">
        <v>45938</v>
      </c>
      <c r="E3383" s="8">
        <v>62.3</v>
      </c>
      <c r="F3383" s="8">
        <f t="shared" si="562"/>
        <v>5482.4</v>
      </c>
      <c r="G3383" s="41">
        <f t="shared" si="563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4"/>
        <v>0</v>
      </c>
      <c r="M3383" s="25" t="s">
        <v>5028</v>
      </c>
      <c r="N3383" s="34">
        <v>45941</v>
      </c>
      <c r="O3383" s="41">
        <v>19313</v>
      </c>
      <c r="P3383" s="25" t="s">
        <v>2177</v>
      </c>
      <c r="Q3383" s="25">
        <v>58156842866</v>
      </c>
      <c r="R3383" s="25"/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 t="str">
        <f t="shared" si="561"/>
        <v/>
      </c>
      <c r="Y3383" s="25" t="str">
        <f t="shared" si="565"/>
        <v/>
      </c>
      <c r="Z3383" s="25" t="str">
        <f t="shared" si="566"/>
        <v>Saturday</v>
      </c>
      <c r="AA3383" s="25" t="str">
        <f t="shared" si="567"/>
        <v/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x14ac:dyDescent="0.25">
      <c r="A3384" s="25">
        <f t="shared" si="568"/>
        <v>3379</v>
      </c>
      <c r="B3384" s="25" t="s">
        <v>4859</v>
      </c>
      <c r="C3384" s="34">
        <v>45933</v>
      </c>
      <c r="D3384" s="34">
        <v>45938</v>
      </c>
      <c r="E3384" s="8">
        <v>234.5</v>
      </c>
      <c r="F3384" s="8">
        <f t="shared" si="562"/>
        <v>20636</v>
      </c>
      <c r="G3384" s="41">
        <f t="shared" si="563"/>
        <v>20636</v>
      </c>
      <c r="H3384" s="25">
        <v>423108</v>
      </c>
      <c r="I3384" s="25" t="s">
        <v>4837</v>
      </c>
      <c r="J3384" s="25">
        <v>1</v>
      </c>
      <c r="K3384" s="25">
        <v>1</v>
      </c>
      <c r="L3384" s="25">
        <f t="shared" si="564"/>
        <v>0</v>
      </c>
      <c r="M3384" s="25" t="s">
        <v>5048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25"/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 t="str">
        <f t="shared" si="561"/>
        <v/>
      </c>
      <c r="Y3384" s="25" t="str">
        <f t="shared" si="565"/>
        <v/>
      </c>
      <c r="Z3384" s="25" t="str">
        <f t="shared" si="566"/>
        <v>Saturday</v>
      </c>
      <c r="AA3384" s="25" t="str">
        <f t="shared" si="567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x14ac:dyDescent="0.25">
      <c r="A3385" s="25">
        <f t="shared" si="568"/>
        <v>3380</v>
      </c>
      <c r="B3385" s="25" t="s">
        <v>4859</v>
      </c>
      <c r="C3385" s="34">
        <v>45933</v>
      </c>
      <c r="D3385" s="34">
        <v>45938</v>
      </c>
      <c r="E3385" s="8">
        <v>58.1</v>
      </c>
      <c r="F3385" s="8">
        <f t="shared" si="562"/>
        <v>5112.8</v>
      </c>
      <c r="G3385" s="41">
        <f t="shared" si="563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4"/>
        <v>0</v>
      </c>
      <c r="M3385" s="25" t="s">
        <v>5048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25"/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 t="str">
        <f t="shared" si="561"/>
        <v/>
      </c>
      <c r="Y3385" s="25" t="str">
        <f t="shared" si="565"/>
        <v/>
      </c>
      <c r="Z3385" s="25" t="str">
        <f t="shared" si="566"/>
        <v>Saturday</v>
      </c>
      <c r="AA3385" s="25" t="str">
        <f t="shared" si="567"/>
        <v/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 x14ac:dyDescent="0.25">
      <c r="A3386" s="25">
        <f t="shared" si="568"/>
        <v>3381</v>
      </c>
      <c r="B3386" s="25" t="s">
        <v>4859</v>
      </c>
      <c r="C3386" s="34">
        <v>45933</v>
      </c>
      <c r="D3386" s="34">
        <v>45938</v>
      </c>
      <c r="E3386" s="8">
        <v>246.4</v>
      </c>
      <c r="F3386" s="8">
        <f t="shared" si="562"/>
        <v>21683.200000000001</v>
      </c>
      <c r="G3386" s="41">
        <f t="shared" si="563"/>
        <v>21683.200000000001</v>
      </c>
      <c r="H3386" s="25">
        <v>423117</v>
      </c>
      <c r="I3386" s="25" t="s">
        <v>4838</v>
      </c>
      <c r="J3386" s="25">
        <v>1</v>
      </c>
      <c r="K3386" s="25">
        <v>1</v>
      </c>
      <c r="L3386" s="25">
        <f t="shared" si="564"/>
        <v>0</v>
      </c>
      <c r="M3386" s="25" t="s">
        <v>4889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si="561"/>
        <v>45939</v>
      </c>
      <c r="Y3386" s="25">
        <f t="shared" si="565"/>
        <v>0</v>
      </c>
      <c r="Z3386" s="25" t="str">
        <f t="shared" si="566"/>
        <v>Thursday</v>
      </c>
      <c r="AA3386" s="25" t="str">
        <f t="shared" si="567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 x14ac:dyDescent="0.25">
      <c r="A3387" s="25">
        <f t="shared" si="568"/>
        <v>3382</v>
      </c>
      <c r="B3387" s="25" t="s">
        <v>4859</v>
      </c>
      <c r="C3387" s="34">
        <v>45933</v>
      </c>
      <c r="D3387" s="34">
        <v>45938</v>
      </c>
      <c r="E3387" s="8">
        <v>29.4</v>
      </c>
      <c r="F3387" s="8">
        <f t="shared" si="562"/>
        <v>2587.1999999999998</v>
      </c>
      <c r="G3387" s="41">
        <f t="shared" si="563"/>
        <v>51744</v>
      </c>
      <c r="H3387" s="25">
        <v>423501</v>
      </c>
      <c r="I3387" s="25" t="s">
        <v>2794</v>
      </c>
      <c r="J3387" s="25">
        <v>20</v>
      </c>
      <c r="K3387" s="25">
        <v>20</v>
      </c>
      <c r="L3387" s="25">
        <f t="shared" si="564"/>
        <v>0</v>
      </c>
      <c r="M3387" s="25" t="s">
        <v>5018</v>
      </c>
      <c r="N3387" s="34">
        <v>45941</v>
      </c>
      <c r="O3387" s="41">
        <v>18228</v>
      </c>
      <c r="P3387" s="25" t="s">
        <v>2177</v>
      </c>
      <c r="Q3387" s="25">
        <v>58156842866</v>
      </c>
      <c r="R3387" s="25"/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 t="str">
        <f t="shared" si="561"/>
        <v/>
      </c>
      <c r="Y3387" s="25" t="str">
        <f t="shared" si="565"/>
        <v/>
      </c>
      <c r="Z3387" s="25" t="str">
        <f t="shared" si="566"/>
        <v>Saturday</v>
      </c>
      <c r="AA3387" s="25" t="str">
        <f t="shared" si="567"/>
        <v/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x14ac:dyDescent="0.25">
      <c r="A3388" s="25">
        <f t="shared" si="568"/>
        <v>3383</v>
      </c>
      <c r="B3388" s="25" t="s">
        <v>4859</v>
      </c>
      <c r="C3388" s="34">
        <v>45933</v>
      </c>
      <c r="D3388" s="34">
        <v>45938</v>
      </c>
      <c r="E3388" s="8">
        <v>164.5</v>
      </c>
      <c r="F3388" s="8">
        <f t="shared" si="562"/>
        <v>14476</v>
      </c>
      <c r="G3388" s="41">
        <f t="shared" si="563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4"/>
        <v>0</v>
      </c>
      <c r="M3388" s="25" t="s">
        <v>5048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25"/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 t="str">
        <f t="shared" si="561"/>
        <v/>
      </c>
      <c r="Y3388" s="25" t="str">
        <f t="shared" si="565"/>
        <v/>
      </c>
      <c r="Z3388" s="25" t="str">
        <f t="shared" si="566"/>
        <v>Saturday</v>
      </c>
      <c r="AA3388" s="25" t="str">
        <f t="shared" si="567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x14ac:dyDescent="0.25">
      <c r="A3389" s="25">
        <f t="shared" si="568"/>
        <v>3384</v>
      </c>
      <c r="B3389" s="25" t="s">
        <v>4859</v>
      </c>
      <c r="C3389" s="34">
        <v>45933</v>
      </c>
      <c r="D3389" s="34">
        <v>45938</v>
      </c>
      <c r="E3389" s="8">
        <v>410.2</v>
      </c>
      <c r="F3389" s="8">
        <f t="shared" si="562"/>
        <v>36097.599999999999</v>
      </c>
      <c r="G3389" s="41">
        <f t="shared" si="563"/>
        <v>36097.599999999999</v>
      </c>
      <c r="H3389" s="25">
        <v>426002</v>
      </c>
      <c r="I3389" s="25" t="s">
        <v>4839</v>
      </c>
      <c r="J3389" s="25">
        <v>1</v>
      </c>
      <c r="K3389" s="25">
        <v>1</v>
      </c>
      <c r="L3389" s="25">
        <f t="shared" si="564"/>
        <v>0</v>
      </c>
      <c r="M3389" s="25" t="s">
        <v>5036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/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 t="str">
        <f t="shared" si="561"/>
        <v/>
      </c>
      <c r="Y3389" s="25" t="str">
        <f t="shared" si="565"/>
        <v/>
      </c>
      <c r="Z3389" s="25" t="str">
        <f t="shared" si="566"/>
        <v>Saturday</v>
      </c>
      <c r="AA3389" s="25" t="str">
        <f t="shared" si="567"/>
        <v/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x14ac:dyDescent="0.25">
      <c r="A3390" s="25">
        <f t="shared" si="568"/>
        <v>3385</v>
      </c>
      <c r="B3390" s="25" t="s">
        <v>4859</v>
      </c>
      <c r="C3390" s="34">
        <v>45933</v>
      </c>
      <c r="D3390" s="34">
        <v>45938</v>
      </c>
      <c r="E3390" s="8">
        <v>98.7</v>
      </c>
      <c r="F3390" s="8">
        <f t="shared" si="562"/>
        <v>8685.6</v>
      </c>
      <c r="G3390" s="41">
        <f t="shared" si="563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4"/>
        <v>0</v>
      </c>
      <c r="M3390" s="25" t="s">
        <v>5023</v>
      </c>
      <c r="N3390" s="34">
        <v>45941</v>
      </c>
      <c r="O3390" s="41">
        <v>15298.5</v>
      </c>
      <c r="P3390" s="25" t="s">
        <v>2177</v>
      </c>
      <c r="Q3390" s="25">
        <v>58156842866</v>
      </c>
      <c r="R3390" s="25"/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 t="str">
        <f t="shared" si="561"/>
        <v/>
      </c>
      <c r="Y3390" s="25" t="str">
        <f t="shared" si="565"/>
        <v/>
      </c>
      <c r="Z3390" s="25" t="str">
        <f t="shared" si="566"/>
        <v>Saturday</v>
      </c>
      <c r="AA3390" s="25" t="str">
        <f t="shared" si="567"/>
        <v/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x14ac:dyDescent="0.25">
      <c r="A3391" s="25">
        <f t="shared" si="568"/>
        <v>3386</v>
      </c>
      <c r="B3391" s="25" t="s">
        <v>4859</v>
      </c>
      <c r="C3391" s="34">
        <v>45933</v>
      </c>
      <c r="D3391" s="34">
        <v>45938</v>
      </c>
      <c r="E3391" s="8">
        <v>87.5</v>
      </c>
      <c r="F3391" s="8">
        <f t="shared" si="562"/>
        <v>7700</v>
      </c>
      <c r="G3391" s="41">
        <f t="shared" si="563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4"/>
        <v>0</v>
      </c>
      <c r="M3391" s="25" t="s">
        <v>5023</v>
      </c>
      <c r="N3391" s="34">
        <v>45941</v>
      </c>
      <c r="O3391" s="41">
        <v>13562.5</v>
      </c>
      <c r="P3391" s="25" t="s">
        <v>2177</v>
      </c>
      <c r="Q3391" s="25">
        <v>58156842866</v>
      </c>
      <c r="R3391" s="25"/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 t="str">
        <f t="shared" si="561"/>
        <v/>
      </c>
      <c r="Y3391" s="25" t="str">
        <f t="shared" si="565"/>
        <v/>
      </c>
      <c r="Z3391" s="25" t="str">
        <f t="shared" si="566"/>
        <v>Saturday</v>
      </c>
      <c r="AA3391" s="25" t="str">
        <f t="shared" si="567"/>
        <v/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x14ac:dyDescent="0.25">
      <c r="A3392" s="25">
        <f t="shared" si="568"/>
        <v>3387</v>
      </c>
      <c r="B3392" s="25" t="s">
        <v>4859</v>
      </c>
      <c r="C3392" s="34">
        <v>45933</v>
      </c>
      <c r="D3392" s="34">
        <v>45938</v>
      </c>
      <c r="E3392" s="8">
        <v>490.5</v>
      </c>
      <c r="F3392" s="8">
        <f t="shared" si="562"/>
        <v>43164</v>
      </c>
      <c r="G3392" s="41">
        <f t="shared" si="563"/>
        <v>43164</v>
      </c>
      <c r="H3392" s="25">
        <v>480058</v>
      </c>
      <c r="I3392" s="25" t="s">
        <v>4840</v>
      </c>
      <c r="J3392" s="25">
        <v>1</v>
      </c>
      <c r="K3392" s="25">
        <v>1</v>
      </c>
      <c r="L3392" s="25">
        <f t="shared" si="564"/>
        <v>0</v>
      </c>
      <c r="M3392" s="25"/>
      <c r="N3392" s="34">
        <v>45941</v>
      </c>
      <c r="O3392" s="41"/>
      <c r="P3392" s="25" t="s">
        <v>302</v>
      </c>
      <c r="Q3392" s="25">
        <v>58156838364</v>
      </c>
      <c r="R3392" s="25"/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 t="str">
        <f t="shared" si="561"/>
        <v/>
      </c>
      <c r="Y3392" s="25" t="str">
        <f t="shared" si="565"/>
        <v/>
      </c>
      <c r="Z3392" s="25" t="str">
        <f t="shared" si="566"/>
        <v>Saturday</v>
      </c>
      <c r="AA3392" s="25" t="str">
        <f t="shared" si="567"/>
        <v/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x14ac:dyDescent="0.25">
      <c r="A3393" s="25">
        <f t="shared" si="568"/>
        <v>3388</v>
      </c>
      <c r="B3393" s="25" t="s">
        <v>4859</v>
      </c>
      <c r="C3393" s="34">
        <v>45933</v>
      </c>
      <c r="D3393" s="34">
        <v>45938</v>
      </c>
      <c r="E3393" s="8">
        <v>123.2</v>
      </c>
      <c r="F3393" s="8">
        <f t="shared" si="562"/>
        <v>10841.6</v>
      </c>
      <c r="G3393" s="41">
        <f t="shared" si="563"/>
        <v>10841.6</v>
      </c>
      <c r="H3393" s="25">
        <v>502311</v>
      </c>
      <c r="I3393" s="25" t="s">
        <v>4841</v>
      </c>
      <c r="J3393" s="25">
        <v>1</v>
      </c>
      <c r="K3393" s="25">
        <v>1</v>
      </c>
      <c r="L3393" s="25">
        <f t="shared" si="564"/>
        <v>0</v>
      </c>
      <c r="M3393" s="25" t="s">
        <v>5048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25"/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 t="str">
        <f t="shared" si="561"/>
        <v/>
      </c>
      <c r="Y3393" s="25" t="str">
        <f t="shared" si="565"/>
        <v/>
      </c>
      <c r="Z3393" s="25" t="str">
        <f t="shared" si="566"/>
        <v>Saturday</v>
      </c>
      <c r="AA3393" s="25" t="str">
        <f t="shared" si="567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x14ac:dyDescent="0.25">
      <c r="A3394" s="25">
        <f t="shared" si="568"/>
        <v>3389</v>
      </c>
      <c r="B3394" s="25" t="s">
        <v>4859</v>
      </c>
      <c r="C3394" s="34">
        <v>45933</v>
      </c>
      <c r="D3394" s="34">
        <v>45938</v>
      </c>
      <c r="E3394" s="8">
        <v>226.1</v>
      </c>
      <c r="F3394" s="8">
        <f t="shared" si="562"/>
        <v>19896.8</v>
      </c>
      <c r="G3394" s="41">
        <f t="shared" si="563"/>
        <v>39793.599999999999</v>
      </c>
      <c r="H3394" s="25">
        <v>503822</v>
      </c>
      <c r="I3394" s="25" t="s">
        <v>4842</v>
      </c>
      <c r="J3394" s="25">
        <v>2</v>
      </c>
      <c r="K3394" s="25">
        <v>2</v>
      </c>
      <c r="L3394" s="25">
        <f t="shared" si="564"/>
        <v>0</v>
      </c>
      <c r="M3394" s="25" t="s">
        <v>5019</v>
      </c>
      <c r="N3394" s="34">
        <v>45941</v>
      </c>
      <c r="O3394" s="41">
        <f>35045.5*2</f>
        <v>70091</v>
      </c>
      <c r="P3394" s="25" t="s">
        <v>2177</v>
      </c>
      <c r="Q3394" s="25">
        <v>58156842866</v>
      </c>
      <c r="R3394" s="25"/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 t="str">
        <f t="shared" si="561"/>
        <v/>
      </c>
      <c r="Y3394" s="25" t="str">
        <f t="shared" si="565"/>
        <v/>
      </c>
      <c r="Z3394" s="25" t="str">
        <f t="shared" si="566"/>
        <v>Saturday</v>
      </c>
      <c r="AA3394" s="25" t="str">
        <f t="shared" si="567"/>
        <v/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x14ac:dyDescent="0.25">
      <c r="A3395" s="25">
        <f t="shared" si="568"/>
        <v>3390</v>
      </c>
      <c r="B3395" s="25" t="s">
        <v>4859</v>
      </c>
      <c r="C3395" s="34">
        <v>45933</v>
      </c>
      <c r="D3395" s="34">
        <v>45938</v>
      </c>
      <c r="E3395" s="8">
        <v>177.1</v>
      </c>
      <c r="F3395" s="8">
        <f t="shared" si="562"/>
        <v>15584.8</v>
      </c>
      <c r="G3395" s="41">
        <f t="shared" si="563"/>
        <v>31169.599999999999</v>
      </c>
      <c r="H3395" s="25">
        <v>503832</v>
      </c>
      <c r="I3395" s="25" t="s">
        <v>4842</v>
      </c>
      <c r="J3395" s="25">
        <v>2</v>
      </c>
      <c r="K3395" s="25">
        <v>2</v>
      </c>
      <c r="L3395" s="25">
        <f t="shared" si="564"/>
        <v>0</v>
      </c>
      <c r="M3395" s="25" t="s">
        <v>5019</v>
      </c>
      <c r="N3395" s="34">
        <v>45941</v>
      </c>
      <c r="O3395" s="41">
        <f>27450.5*2</f>
        <v>54901</v>
      </c>
      <c r="P3395" s="25" t="s">
        <v>2177</v>
      </c>
      <c r="Q3395" s="25">
        <v>58156842866</v>
      </c>
      <c r="R3395" s="25"/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 t="str">
        <f t="shared" si="561"/>
        <v/>
      </c>
      <c r="Y3395" s="25" t="str">
        <f t="shared" si="565"/>
        <v/>
      </c>
      <c r="Z3395" s="25" t="str">
        <f t="shared" si="566"/>
        <v>Saturday</v>
      </c>
      <c r="AA3395" s="25" t="str">
        <f t="shared" si="567"/>
        <v/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x14ac:dyDescent="0.25">
      <c r="A3396" s="25">
        <f t="shared" si="568"/>
        <v>3391</v>
      </c>
      <c r="B3396" s="25" t="s">
        <v>4859</v>
      </c>
      <c r="C3396" s="34">
        <v>45933</v>
      </c>
      <c r="D3396" s="34">
        <v>45938</v>
      </c>
      <c r="E3396" s="8">
        <v>92.4</v>
      </c>
      <c r="F3396" s="8">
        <f t="shared" si="562"/>
        <v>8131.2000000000007</v>
      </c>
      <c r="G3396" s="41">
        <f t="shared" si="563"/>
        <v>8131.2000000000007</v>
      </c>
      <c r="H3396" s="25">
        <v>505810</v>
      </c>
      <c r="I3396" s="25" t="s">
        <v>4843</v>
      </c>
      <c r="J3396" s="25">
        <v>1</v>
      </c>
      <c r="K3396" s="25">
        <v>1</v>
      </c>
      <c r="L3396" s="25">
        <f t="shared" si="564"/>
        <v>0</v>
      </c>
      <c r="M3396" s="25" t="s">
        <v>5001</v>
      </c>
      <c r="N3396" s="34">
        <v>45941</v>
      </c>
      <c r="O3396" s="41">
        <v>15345</v>
      </c>
      <c r="P3396" s="25" t="s">
        <v>3348</v>
      </c>
      <c r="Q3396" s="25">
        <v>58156812770</v>
      </c>
      <c r="R3396" s="25"/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 t="str">
        <f t="shared" si="561"/>
        <v/>
      </c>
      <c r="Y3396" s="25" t="str">
        <f t="shared" si="565"/>
        <v/>
      </c>
      <c r="Z3396" s="25" t="str">
        <f t="shared" si="566"/>
        <v>Saturday</v>
      </c>
      <c r="AA3396" s="25" t="str">
        <f t="shared" si="567"/>
        <v/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x14ac:dyDescent="0.25">
      <c r="A3397" s="25">
        <f t="shared" si="568"/>
        <v>3392</v>
      </c>
      <c r="B3397" s="25" t="s">
        <v>4859</v>
      </c>
      <c r="C3397" s="34">
        <v>45933</v>
      </c>
      <c r="D3397" s="34">
        <v>45938</v>
      </c>
      <c r="E3397" s="8">
        <v>166.6</v>
      </c>
      <c r="F3397" s="8">
        <f t="shared" si="562"/>
        <v>14660.8</v>
      </c>
      <c r="G3397" s="41">
        <f t="shared" si="563"/>
        <v>14660.8</v>
      </c>
      <c r="H3397" s="25">
        <v>506306</v>
      </c>
      <c r="I3397" s="25" t="s">
        <v>4844</v>
      </c>
      <c r="J3397" s="25">
        <v>1</v>
      </c>
      <c r="K3397" s="25">
        <v>1</v>
      </c>
      <c r="L3397" s="25">
        <f t="shared" si="564"/>
        <v>0</v>
      </c>
      <c r="M3397" s="25" t="s">
        <v>5019</v>
      </c>
      <c r="N3397" s="34">
        <v>45941</v>
      </c>
      <c r="O3397" s="41">
        <v>25823</v>
      </c>
      <c r="P3397" s="25" t="s">
        <v>2177</v>
      </c>
      <c r="Q3397" s="25">
        <v>58156842866</v>
      </c>
      <c r="R3397" s="25"/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 t="str">
        <f t="shared" si="561"/>
        <v/>
      </c>
      <c r="Y3397" s="25" t="str">
        <f t="shared" si="565"/>
        <v/>
      </c>
      <c r="Z3397" s="25" t="str">
        <f t="shared" si="566"/>
        <v>Saturday</v>
      </c>
      <c r="AA3397" s="25" t="str">
        <f t="shared" si="567"/>
        <v/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 x14ac:dyDescent="0.25">
      <c r="A3398" s="25">
        <f t="shared" si="568"/>
        <v>3393</v>
      </c>
      <c r="B3398" s="25" t="s">
        <v>4859</v>
      </c>
      <c r="C3398" s="34">
        <v>45933</v>
      </c>
      <c r="D3398" s="34">
        <v>45938</v>
      </c>
      <c r="E3398" s="8">
        <v>74.2</v>
      </c>
      <c r="F3398" s="8">
        <f t="shared" si="562"/>
        <v>6529.6</v>
      </c>
      <c r="G3398" s="41">
        <f t="shared" si="563"/>
        <v>6529.6</v>
      </c>
      <c r="H3398" s="25">
        <v>511001</v>
      </c>
      <c r="I3398" s="25" t="s">
        <v>4845</v>
      </c>
      <c r="J3398" s="25">
        <v>1</v>
      </c>
      <c r="K3398" s="25">
        <v>1</v>
      </c>
      <c r="L3398" s="25">
        <f t="shared" si="564"/>
        <v>0</v>
      </c>
      <c r="M3398" s="25" t="s">
        <v>4927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1"/>
        <v>45939</v>
      </c>
      <c r="Y3398" s="25">
        <f t="shared" si="565"/>
        <v>0</v>
      </c>
      <c r="Z3398" s="25" t="str">
        <f t="shared" si="566"/>
        <v>Thursday</v>
      </c>
      <c r="AA3398" s="25" t="str">
        <f t="shared" si="567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x14ac:dyDescent="0.25">
      <c r="A3399" s="25">
        <f t="shared" si="568"/>
        <v>3394</v>
      </c>
      <c r="B3399" s="25" t="s">
        <v>4859</v>
      </c>
      <c r="C3399" s="34">
        <v>45933</v>
      </c>
      <c r="D3399" s="34">
        <v>45938</v>
      </c>
      <c r="E3399" s="8">
        <v>165.9</v>
      </c>
      <c r="F3399" s="8">
        <f t="shared" si="562"/>
        <v>14599.2</v>
      </c>
      <c r="G3399" s="41">
        <f t="shared" si="563"/>
        <v>14599.2</v>
      </c>
      <c r="H3399" s="25">
        <v>521707</v>
      </c>
      <c r="I3399" s="25" t="s">
        <v>4846</v>
      </c>
      <c r="J3399" s="25">
        <v>1</v>
      </c>
      <c r="K3399" s="25">
        <v>1</v>
      </c>
      <c r="L3399" s="25">
        <f t="shared" si="564"/>
        <v>0</v>
      </c>
      <c r="M3399" s="25" t="s">
        <v>4927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1"/>
        <v>45939</v>
      </c>
      <c r="Y3399" s="25">
        <f t="shared" si="565"/>
        <v>0</v>
      </c>
      <c r="Z3399" s="25" t="str">
        <f t="shared" si="566"/>
        <v>Thursday</v>
      </c>
      <c r="AA3399" s="25" t="str">
        <f t="shared" si="567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 x14ac:dyDescent="0.25">
      <c r="A3400" s="25">
        <f t="shared" si="568"/>
        <v>3395</v>
      </c>
      <c r="B3400" s="25" t="s">
        <v>4859</v>
      </c>
      <c r="C3400" s="34">
        <v>45933</v>
      </c>
      <c r="D3400" s="34">
        <v>45938</v>
      </c>
      <c r="E3400" s="8">
        <v>324.8</v>
      </c>
      <c r="F3400" s="8">
        <f t="shared" si="562"/>
        <v>28582.400000000001</v>
      </c>
      <c r="G3400" s="41">
        <f t="shared" si="563"/>
        <v>28582.400000000001</v>
      </c>
      <c r="H3400" s="25">
        <v>571104</v>
      </c>
      <c r="I3400" s="25" t="s">
        <v>4847</v>
      </c>
      <c r="J3400" s="25">
        <v>1</v>
      </c>
      <c r="K3400" s="25">
        <v>1</v>
      </c>
      <c r="L3400" s="25">
        <f t="shared" si="564"/>
        <v>0</v>
      </c>
      <c r="M3400" s="25" t="s">
        <v>5040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/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 t="str">
        <f t="shared" si="561"/>
        <v/>
      </c>
      <c r="Y3400" s="25" t="str">
        <f t="shared" si="565"/>
        <v/>
      </c>
      <c r="Z3400" s="25" t="str">
        <f t="shared" si="566"/>
        <v>Saturday</v>
      </c>
      <c r="AA3400" s="25" t="str">
        <f t="shared" si="567"/>
        <v/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 x14ac:dyDescent="0.25">
      <c r="A3401" s="25">
        <f t="shared" si="568"/>
        <v>3396</v>
      </c>
      <c r="B3401" s="25" t="s">
        <v>4859</v>
      </c>
      <c r="C3401" s="34">
        <v>45933</v>
      </c>
      <c r="D3401" s="34">
        <v>45938</v>
      </c>
      <c r="E3401" s="8">
        <v>160.30000000000001</v>
      </c>
      <c r="F3401" s="8">
        <f t="shared" ref="F3401:F3432" si="569">IF(AB3401="DOLLAR",E3401*88,E3401)</f>
        <v>14106.400000000001</v>
      </c>
      <c r="G3401" s="41">
        <f t="shared" ref="G3401:G3432" si="570">F3401*J3401</f>
        <v>14106.400000000001</v>
      </c>
      <c r="H3401" s="25">
        <v>573002</v>
      </c>
      <c r="I3401" s="25" t="s">
        <v>4848</v>
      </c>
      <c r="J3401" s="25">
        <v>1</v>
      </c>
      <c r="K3401" s="25">
        <v>1</v>
      </c>
      <c r="L3401" s="25">
        <f t="shared" ref="L3401:L3432" si="571">J3401-K3401</f>
        <v>0</v>
      </c>
      <c r="M3401" s="25" t="s">
        <v>4927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1"/>
        <v>45939</v>
      </c>
      <c r="Y3401" s="25">
        <f t="shared" ref="Y3401:Y3432" si="572">IF(X3401="", "", X3401-N3401)</f>
        <v>0</v>
      </c>
      <c r="Z3401" s="25" t="str">
        <f t="shared" si="566"/>
        <v>Thursday</v>
      </c>
      <c r="AA3401" s="25" t="str">
        <f t="shared" si="567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 x14ac:dyDescent="0.25">
      <c r="A3402" s="25">
        <f t="shared" si="568"/>
        <v>3397</v>
      </c>
      <c r="B3402" s="25" t="s">
        <v>4859</v>
      </c>
      <c r="C3402" s="34">
        <v>45933</v>
      </c>
      <c r="D3402" s="34">
        <v>45938</v>
      </c>
      <c r="E3402" s="8">
        <v>451.5</v>
      </c>
      <c r="F3402" s="8">
        <f t="shared" si="569"/>
        <v>39732</v>
      </c>
      <c r="G3402" s="41">
        <f t="shared" si="570"/>
        <v>39732</v>
      </c>
      <c r="H3402" s="25">
        <v>574806</v>
      </c>
      <c r="I3402" s="25" t="s">
        <v>4849</v>
      </c>
      <c r="J3402" s="25">
        <v>1</v>
      </c>
      <c r="K3402" s="25">
        <v>1</v>
      </c>
      <c r="L3402" s="25">
        <f t="shared" si="571"/>
        <v>0</v>
      </c>
      <c r="M3402" s="25" t="s">
        <v>5007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/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 t="str">
        <f t="shared" si="561"/>
        <v/>
      </c>
      <c r="Y3402" s="25" t="str">
        <f t="shared" si="572"/>
        <v/>
      </c>
      <c r="Z3402" s="25" t="str">
        <f t="shared" si="566"/>
        <v>Saturday</v>
      </c>
      <c r="AA3402" s="25" t="str">
        <f t="shared" si="567"/>
        <v/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x14ac:dyDescent="0.25">
      <c r="A3403" s="25">
        <f t="shared" si="568"/>
        <v>3398</v>
      </c>
      <c r="B3403" s="25" t="s">
        <v>4859</v>
      </c>
      <c r="C3403" s="34">
        <v>45933</v>
      </c>
      <c r="D3403" s="34">
        <v>45938</v>
      </c>
      <c r="E3403" s="8">
        <v>177.1</v>
      </c>
      <c r="F3403" s="8">
        <f t="shared" si="569"/>
        <v>15584.8</v>
      </c>
      <c r="G3403" s="41">
        <f t="shared" si="570"/>
        <v>15584.8</v>
      </c>
      <c r="H3403" s="25">
        <v>640914</v>
      </c>
      <c r="I3403" s="25" t="s">
        <v>4850</v>
      </c>
      <c r="J3403" s="25">
        <v>1</v>
      </c>
      <c r="K3403" s="25">
        <v>1</v>
      </c>
      <c r="L3403" s="25">
        <f t="shared" si="571"/>
        <v>0</v>
      </c>
      <c r="M3403" s="25" t="s">
        <v>5021</v>
      </c>
      <c r="N3403" s="34">
        <v>45941</v>
      </c>
      <c r="O3403" s="41">
        <v>27450.5</v>
      </c>
      <c r="P3403" s="25" t="s">
        <v>2177</v>
      </c>
      <c r="Q3403" s="25">
        <v>58156842866</v>
      </c>
      <c r="R3403" s="25"/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 t="str">
        <f t="shared" si="561"/>
        <v/>
      </c>
      <c r="Y3403" s="25" t="str">
        <f t="shared" si="572"/>
        <v/>
      </c>
      <c r="Z3403" s="25" t="str">
        <f t="shared" si="566"/>
        <v>Saturday</v>
      </c>
      <c r="AA3403" s="25" t="str">
        <f t="shared" si="567"/>
        <v/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x14ac:dyDescent="0.25">
      <c r="A3404" s="25">
        <f t="shared" ref="A3404:A3415" si="573">A3403+1</f>
        <v>3399</v>
      </c>
      <c r="B3404" s="25" t="s">
        <v>4859</v>
      </c>
      <c r="C3404" s="34">
        <v>45933</v>
      </c>
      <c r="D3404" s="34">
        <v>45938</v>
      </c>
      <c r="E3404" s="8">
        <v>82.6</v>
      </c>
      <c r="F3404" s="8">
        <f t="shared" ref="F3404:F3411" si="574">IF(AB3404="DOLLAR",E3404*88,E3404)</f>
        <v>7268.7999999999993</v>
      </c>
      <c r="G3404" s="41">
        <f t="shared" ref="G3404:G3411" si="575">F3404*J3404</f>
        <v>7268.7999999999993</v>
      </c>
      <c r="H3404" s="25">
        <v>740368</v>
      </c>
      <c r="I3404" s="25" t="s">
        <v>4851</v>
      </c>
      <c r="J3404" s="25">
        <v>1</v>
      </c>
      <c r="K3404" s="25">
        <v>1</v>
      </c>
      <c r="L3404" s="25">
        <f t="shared" ref="L3404:L3415" si="576">J3404-K3404</f>
        <v>0</v>
      </c>
      <c r="M3404" s="25" t="s">
        <v>5011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/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 t="str">
        <f t="shared" ref="X3404:X3413" si="577">IF(OR(R3404 = "PRIYANKA MADAM", R3404 = "DEEPAK", R3404 = "PORTER"),N3404,"")</f>
        <v/>
      </c>
      <c r="Y3404" s="25" t="str">
        <f t="shared" ref="Y3404:Y3408" si="578">IF(X3404="", "", X3404-N3404)</f>
        <v/>
      </c>
      <c r="Z3404" s="25" t="str">
        <f t="shared" ref="Z3404:Z3408" si="579">IF(N3404="", "", TEXT(N3404, "dddd"))</f>
        <v>Saturday</v>
      </c>
      <c r="AA3404" s="25" t="str">
        <f t="shared" ref="AA3404:AA3408" si="580">IF(X3404="", "", TEXT(X3404, "dddd"))</f>
        <v/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x14ac:dyDescent="0.25">
      <c r="A3405" s="25">
        <f t="shared" si="573"/>
        <v>3400</v>
      </c>
      <c r="B3405" s="25" t="s">
        <v>4859</v>
      </c>
      <c r="C3405" s="34">
        <v>45933</v>
      </c>
      <c r="D3405" s="34">
        <v>45938</v>
      </c>
      <c r="E3405" s="8">
        <v>1232.7</v>
      </c>
      <c r="F3405" s="8">
        <f t="shared" si="574"/>
        <v>108477.6</v>
      </c>
      <c r="G3405" s="41">
        <f t="shared" si="575"/>
        <v>108477.6</v>
      </c>
      <c r="H3405" s="25">
        <v>740809</v>
      </c>
      <c r="I3405" s="25" t="s">
        <v>4852</v>
      </c>
      <c r="J3405" s="25">
        <v>1</v>
      </c>
      <c r="K3405" s="25">
        <v>1</v>
      </c>
      <c r="L3405" s="25">
        <f t="shared" si="576"/>
        <v>0</v>
      </c>
      <c r="M3405" s="25" t="s">
        <v>5011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/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 t="str">
        <f t="shared" si="577"/>
        <v/>
      </c>
      <c r="Y3405" s="25" t="str">
        <f t="shared" si="578"/>
        <v/>
      </c>
      <c r="Z3405" s="25" t="str">
        <f t="shared" si="579"/>
        <v>Saturday</v>
      </c>
      <c r="AA3405" s="25" t="str">
        <f t="shared" si="580"/>
        <v/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x14ac:dyDescent="0.25">
      <c r="A3406" s="25">
        <f t="shared" si="573"/>
        <v>3401</v>
      </c>
      <c r="B3406" s="25" t="s">
        <v>4859</v>
      </c>
      <c r="C3406" s="34">
        <v>45933</v>
      </c>
      <c r="D3406" s="34">
        <v>45938</v>
      </c>
      <c r="E3406" s="8">
        <v>86.8</v>
      </c>
      <c r="F3406" s="8">
        <f t="shared" si="574"/>
        <v>7638.4</v>
      </c>
      <c r="G3406" s="41">
        <f t="shared" si="575"/>
        <v>7638.4</v>
      </c>
      <c r="H3406" s="25">
        <v>773302</v>
      </c>
      <c r="I3406" s="25" t="s">
        <v>4853</v>
      </c>
      <c r="J3406" s="25">
        <v>1</v>
      </c>
      <c r="K3406" s="25">
        <v>1</v>
      </c>
      <c r="L3406" s="25">
        <f t="shared" si="576"/>
        <v>0</v>
      </c>
      <c r="M3406" s="25" t="s">
        <v>5005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/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 t="str">
        <f t="shared" si="577"/>
        <v/>
      </c>
      <c r="Y3406" s="25" t="str">
        <f t="shared" si="578"/>
        <v/>
      </c>
      <c r="Z3406" s="25" t="str">
        <f t="shared" si="579"/>
        <v>Saturday</v>
      </c>
      <c r="AA3406" s="25" t="str">
        <f t="shared" si="580"/>
        <v/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x14ac:dyDescent="0.25">
      <c r="A3407" s="25">
        <f t="shared" si="573"/>
        <v>3402</v>
      </c>
      <c r="B3407" s="25" t="s">
        <v>4859</v>
      </c>
      <c r="C3407" s="34">
        <v>45933</v>
      </c>
      <c r="D3407" s="34">
        <v>45938</v>
      </c>
      <c r="E3407" s="8">
        <v>58.1</v>
      </c>
      <c r="F3407" s="8">
        <f t="shared" si="574"/>
        <v>5112.8</v>
      </c>
      <c r="G3407" s="41">
        <f t="shared" si="575"/>
        <v>5112.8</v>
      </c>
      <c r="H3407" s="25">
        <v>776702</v>
      </c>
      <c r="I3407" s="25" t="s">
        <v>4854</v>
      </c>
      <c r="J3407" s="25">
        <v>1</v>
      </c>
      <c r="K3407" s="25">
        <v>1</v>
      </c>
      <c r="L3407" s="25">
        <f t="shared" si="576"/>
        <v>0</v>
      </c>
      <c r="M3407" s="25" t="s">
        <v>5003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/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 t="str">
        <f t="shared" si="577"/>
        <v/>
      </c>
      <c r="Y3407" s="25" t="str">
        <f t="shared" si="578"/>
        <v/>
      </c>
      <c r="Z3407" s="25" t="str">
        <f t="shared" si="579"/>
        <v>Saturday</v>
      </c>
      <c r="AA3407" s="25" t="str">
        <f t="shared" si="580"/>
        <v/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x14ac:dyDescent="0.25">
      <c r="A3408" s="25">
        <f t="shared" si="573"/>
        <v>3403</v>
      </c>
      <c r="B3408" s="25" t="s">
        <v>4859</v>
      </c>
      <c r="C3408" s="34">
        <v>45933</v>
      </c>
      <c r="D3408" s="34">
        <v>45938</v>
      </c>
      <c r="E3408" s="8">
        <v>451.5</v>
      </c>
      <c r="F3408" s="8">
        <f t="shared" si="574"/>
        <v>39732</v>
      </c>
      <c r="G3408" s="41">
        <f t="shared" si="575"/>
        <v>39732</v>
      </c>
      <c r="H3408" s="25">
        <v>777406</v>
      </c>
      <c r="I3408" s="25" t="s">
        <v>4855</v>
      </c>
      <c r="J3408" s="25">
        <v>1</v>
      </c>
      <c r="K3408" s="25">
        <v>1</v>
      </c>
      <c r="L3408" s="25">
        <f t="shared" si="576"/>
        <v>0</v>
      </c>
      <c r="M3408" s="25" t="s">
        <v>5009</v>
      </c>
      <c r="N3408" s="34">
        <v>45941</v>
      </c>
      <c r="O3408" s="41">
        <v>59985</v>
      </c>
      <c r="P3408" s="25" t="s">
        <v>2051</v>
      </c>
      <c r="Q3408" s="25">
        <v>58156811112</v>
      </c>
      <c r="R3408" s="25"/>
      <c r="S3408" s="3">
        <v>-20</v>
      </c>
      <c r="T3408" s="42"/>
      <c r="U3408" s="25" t="s">
        <v>18</v>
      </c>
      <c r="V3408" s="25" t="str">
        <f>VLOOKUP(P3408,'Customer List'!B:C,2,)</f>
        <v>Pune</v>
      </c>
      <c r="W3408" s="43"/>
      <c r="X3408" s="34" t="str">
        <f t="shared" si="577"/>
        <v/>
      </c>
      <c r="Y3408" s="25" t="str">
        <f t="shared" si="578"/>
        <v/>
      </c>
      <c r="Z3408" s="25" t="str">
        <f t="shared" si="579"/>
        <v>Saturday</v>
      </c>
      <c r="AA3408" s="25" t="str">
        <f t="shared" si="580"/>
        <v/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 x14ac:dyDescent="0.25">
      <c r="A3409" s="25">
        <f t="shared" si="573"/>
        <v>3404</v>
      </c>
      <c r="B3409" s="25" t="s">
        <v>4859</v>
      </c>
      <c r="C3409" s="34">
        <v>45933</v>
      </c>
      <c r="D3409" s="34">
        <v>45938</v>
      </c>
      <c r="E3409" s="8">
        <v>78.400000000000006</v>
      </c>
      <c r="F3409" s="8">
        <f t="shared" si="574"/>
        <v>6899.2000000000007</v>
      </c>
      <c r="G3409" s="41">
        <f t="shared" si="575"/>
        <v>13798.400000000001</v>
      </c>
      <c r="H3409" s="25">
        <v>801702</v>
      </c>
      <c r="I3409" s="25" t="s">
        <v>4856</v>
      </c>
      <c r="J3409" s="25">
        <v>2</v>
      </c>
      <c r="K3409" s="25">
        <v>2</v>
      </c>
      <c r="L3409" s="25">
        <f t="shared" si="576"/>
        <v>0</v>
      </c>
      <c r="M3409" s="25" t="s">
        <v>4926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si="577"/>
        <v>45939</v>
      </c>
      <c r="Y3409" s="25">
        <f t="shared" ref="Y3409" si="581">IF(X3409="", "", X3409-N3409)</f>
        <v>0</v>
      </c>
      <c r="Z3409" s="25" t="str">
        <f t="shared" ref="Z3409" si="582">IF(N3409="", "", TEXT(N3409, "dddd"))</f>
        <v>Thursday</v>
      </c>
      <c r="AA3409" s="25" t="str">
        <f t="shared" ref="AA3409" si="583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 x14ac:dyDescent="0.25">
      <c r="A3410" s="25">
        <f t="shared" si="573"/>
        <v>3405</v>
      </c>
      <c r="B3410" s="25" t="s">
        <v>4866</v>
      </c>
      <c r="C3410" s="34">
        <v>45936</v>
      </c>
      <c r="D3410" s="34">
        <v>45939</v>
      </c>
      <c r="E3410" s="8">
        <v>136.80000000000001</v>
      </c>
      <c r="F3410" s="8">
        <f t="shared" si="574"/>
        <v>12038.400000000001</v>
      </c>
      <c r="G3410" s="41">
        <f t="shared" si="575"/>
        <v>120384.00000000001</v>
      </c>
      <c r="H3410" s="25" t="s">
        <v>564</v>
      </c>
      <c r="I3410" s="25"/>
      <c r="J3410" s="25">
        <v>10</v>
      </c>
      <c r="K3410" s="25">
        <v>10</v>
      </c>
      <c r="L3410" s="25">
        <f t="shared" si="576"/>
        <v>0</v>
      </c>
      <c r="M3410" s="25" t="s">
        <v>5012</v>
      </c>
      <c r="N3410" s="34">
        <v>45941</v>
      </c>
      <c r="O3410" s="41">
        <v>172900</v>
      </c>
      <c r="P3410" s="25" t="s">
        <v>4999</v>
      </c>
      <c r="Q3410" s="25">
        <v>58156840210</v>
      </c>
      <c r="R3410" s="25"/>
      <c r="S3410" s="3">
        <v>-20</v>
      </c>
      <c r="T3410" s="42"/>
      <c r="U3410" s="25" t="s">
        <v>3359</v>
      </c>
      <c r="V3410" s="25" t="str">
        <f>VLOOKUP(P3410,'Customer List'!B:C,2,)</f>
        <v>VADODARA</v>
      </c>
      <c r="W3410" s="43"/>
      <c r="X3410" s="34" t="str">
        <f t="shared" si="577"/>
        <v/>
      </c>
      <c r="Y3410" s="25" t="str">
        <f t="shared" ref="Y3410:Y3413" si="584">IF(X3410="", "", X3410-N3410)</f>
        <v/>
      </c>
      <c r="Z3410" s="25" t="str">
        <f t="shared" ref="Z3410:Z3413" si="585">IF(N3410="", "", TEXT(N3410, "dddd"))</f>
        <v>Saturday</v>
      </c>
      <c r="AA3410" s="25" t="str">
        <f t="shared" ref="AA3410:AA3413" si="586">IF(X3410="", "", TEXT(X3410, "dddd"))</f>
        <v/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x14ac:dyDescent="0.25">
      <c r="A3411" s="25">
        <f t="shared" si="573"/>
        <v>3406</v>
      </c>
      <c r="B3411" s="25" t="s">
        <v>4866</v>
      </c>
      <c r="C3411" s="34">
        <v>45936</v>
      </c>
      <c r="D3411" s="34">
        <v>45939</v>
      </c>
      <c r="E3411" s="8">
        <v>136.80000000000001</v>
      </c>
      <c r="F3411" s="8">
        <f t="shared" si="574"/>
        <v>12038.400000000001</v>
      </c>
      <c r="G3411" s="41">
        <f t="shared" si="575"/>
        <v>48153.600000000006</v>
      </c>
      <c r="H3411" s="25" t="s">
        <v>564</v>
      </c>
      <c r="I3411" s="25"/>
      <c r="J3411" s="25">
        <v>4</v>
      </c>
      <c r="K3411" s="25">
        <v>4</v>
      </c>
      <c r="L3411" s="25">
        <f t="shared" si="576"/>
        <v>0</v>
      </c>
      <c r="M3411" s="25" t="s">
        <v>4913</v>
      </c>
      <c r="N3411" s="34">
        <v>45939</v>
      </c>
      <c r="O3411" s="41">
        <v>85120</v>
      </c>
      <c r="P3411" s="25" t="s">
        <v>4865</v>
      </c>
      <c r="Q3411" s="25">
        <v>58156706370</v>
      </c>
      <c r="R3411" s="25" t="s">
        <v>40</v>
      </c>
      <c r="S3411" s="3">
        <v>-20</v>
      </c>
      <c r="T3411" s="42"/>
      <c r="U3411" s="25" t="s">
        <v>3359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4"/>
        <v>2</v>
      </c>
      <c r="Z3411" s="25" t="str">
        <f t="shared" si="585"/>
        <v>Thursday</v>
      </c>
      <c r="AA3411" s="25" t="str">
        <f t="shared" si="586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x14ac:dyDescent="0.25">
      <c r="A3412" s="25">
        <f t="shared" si="573"/>
        <v>3407</v>
      </c>
      <c r="B3412" s="25" t="s">
        <v>4866</v>
      </c>
      <c r="C3412" s="34">
        <v>45936</v>
      </c>
      <c r="D3412" s="34">
        <v>45939</v>
      </c>
      <c r="E3412" s="8">
        <v>2631.9</v>
      </c>
      <c r="F3412" s="8">
        <f t="shared" ref="F3412:F3414" si="587">IF(AB3412="DOLLAR",E3412*88,E3412)</f>
        <v>231607.2</v>
      </c>
      <c r="G3412" s="41">
        <f t="shared" ref="G3412:G3414" si="588">F3412*J3412</f>
        <v>463214.4</v>
      </c>
      <c r="H3412" s="25" t="s">
        <v>1987</v>
      </c>
      <c r="I3412" s="25"/>
      <c r="J3412" s="25">
        <v>2</v>
      </c>
      <c r="K3412" s="25">
        <v>2</v>
      </c>
      <c r="L3412" s="25">
        <f t="shared" si="576"/>
        <v>0</v>
      </c>
      <c r="M3412" s="25" t="s">
        <v>5012</v>
      </c>
      <c r="N3412" s="34">
        <v>45941</v>
      </c>
      <c r="O3412" s="41">
        <v>772590</v>
      </c>
      <c r="P3412" s="25" t="s">
        <v>4999</v>
      </c>
      <c r="Q3412" s="25">
        <v>58156840210</v>
      </c>
      <c r="R3412" s="25"/>
      <c r="S3412" s="3">
        <v>4</v>
      </c>
      <c r="T3412" s="42"/>
      <c r="U3412" s="25" t="s">
        <v>3359</v>
      </c>
      <c r="V3412" s="25" t="str">
        <f>VLOOKUP(P3412,'Customer List'!B:C,2,)</f>
        <v>VADODARA</v>
      </c>
      <c r="W3412" s="43"/>
      <c r="X3412" s="34" t="str">
        <f t="shared" si="577"/>
        <v/>
      </c>
      <c r="Y3412" s="25" t="str">
        <f t="shared" si="584"/>
        <v/>
      </c>
      <c r="Z3412" s="25" t="str">
        <f t="shared" si="585"/>
        <v>Saturday</v>
      </c>
      <c r="AA3412" s="25" t="str">
        <f t="shared" si="586"/>
        <v/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x14ac:dyDescent="0.25">
      <c r="A3413" s="25">
        <f t="shared" si="573"/>
        <v>3408</v>
      </c>
      <c r="B3413" s="25" t="s">
        <v>4866</v>
      </c>
      <c r="C3413" s="34">
        <v>45936</v>
      </c>
      <c r="D3413" s="34">
        <v>45939</v>
      </c>
      <c r="E3413" s="8">
        <v>220.5</v>
      </c>
      <c r="F3413" s="8">
        <f t="shared" si="587"/>
        <v>19404</v>
      </c>
      <c r="G3413" s="41">
        <f t="shared" si="588"/>
        <v>38808</v>
      </c>
      <c r="H3413" s="25" t="s">
        <v>4864</v>
      </c>
      <c r="I3413" s="25"/>
      <c r="J3413" s="25">
        <v>2</v>
      </c>
      <c r="K3413" s="25">
        <v>2</v>
      </c>
      <c r="L3413" s="25">
        <f t="shared" si="576"/>
        <v>0</v>
      </c>
      <c r="M3413" s="25" t="s">
        <v>5033</v>
      </c>
      <c r="N3413" s="34">
        <v>45941</v>
      </c>
      <c r="O3413" s="41">
        <v>61740</v>
      </c>
      <c r="P3413" s="25" t="s">
        <v>4858</v>
      </c>
      <c r="Q3413" s="25">
        <v>58156808990</v>
      </c>
      <c r="R3413" s="25"/>
      <c r="S3413" s="3">
        <v>4</v>
      </c>
      <c r="T3413" s="42"/>
      <c r="U3413" s="25" t="s">
        <v>3359</v>
      </c>
      <c r="V3413" s="25" t="str">
        <f>VLOOKUP(P3413,'Customer List'!B:C,2,)</f>
        <v>Mumbai</v>
      </c>
      <c r="W3413" s="43"/>
      <c r="X3413" s="34" t="str">
        <f t="shared" si="577"/>
        <v/>
      </c>
      <c r="Y3413" s="25" t="str">
        <f t="shared" si="584"/>
        <v/>
      </c>
      <c r="Z3413" s="25" t="str">
        <f t="shared" si="585"/>
        <v>Saturday</v>
      </c>
      <c r="AA3413" s="25" t="str">
        <f t="shared" si="586"/>
        <v/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x14ac:dyDescent="0.25">
      <c r="A3414" s="25">
        <f t="shared" si="573"/>
        <v>3409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7"/>
        <v>15135.12</v>
      </c>
      <c r="G3414" s="41">
        <f t="shared" si="588"/>
        <v>15135.12</v>
      </c>
      <c r="H3414" s="25" t="s">
        <v>4994</v>
      </c>
      <c r="I3414" s="25" t="s">
        <v>4995</v>
      </c>
      <c r="J3414" s="25">
        <v>1</v>
      </c>
      <c r="K3414" s="25">
        <v>1</v>
      </c>
      <c r="L3414" s="25">
        <f t="shared" si="576"/>
        <v>0</v>
      </c>
      <c r="M3414" s="25" t="s">
        <v>5035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/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 t="str">
        <f t="shared" ref="X3414:X3415" si="589">IF(OR(R3414 = "PRIYANKA MADAM", R3414 = "DEEPAK", R3414 = "PORTER"),N3414,"")</f>
        <v/>
      </c>
      <c r="Y3414" s="25" t="str">
        <f t="shared" ref="Y3414:Y3415" si="590">IF(X3414="", "", X3414-N3414)</f>
        <v/>
      </c>
      <c r="Z3414" s="25" t="str">
        <f t="shared" ref="Z3414:Z3415" si="591">IF(N3414="", "", TEXT(N3414, "dddd"))</f>
        <v>Saturday</v>
      </c>
      <c r="AA3414" s="25" t="str">
        <f t="shared" ref="AA3414:AA3415" si="592">IF(X3414="", "", TEXT(X3414, "dddd"))</f>
        <v/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 x14ac:dyDescent="0.25">
      <c r="A3415" s="25">
        <f t="shared" si="573"/>
        <v>3410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3">IF(AB3415="DOLLAR",E3415*88,E3415)</f>
        <v>235265.36</v>
      </c>
      <c r="G3415" s="41">
        <f t="shared" ref="G3415" si="594">F3415*J3415</f>
        <v>705796.08</v>
      </c>
      <c r="H3415" s="25" t="s">
        <v>441</v>
      </c>
      <c r="I3415" s="25" t="s">
        <v>4996</v>
      </c>
      <c r="J3415" s="25">
        <v>3</v>
      </c>
      <c r="K3415" s="25">
        <v>3</v>
      </c>
      <c r="L3415" s="25">
        <f t="shared" si="576"/>
        <v>0</v>
      </c>
      <c r="M3415" s="25" t="s">
        <v>5010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/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 t="str">
        <f t="shared" si="589"/>
        <v/>
      </c>
      <c r="Y3415" s="25" t="str">
        <f t="shared" si="590"/>
        <v/>
      </c>
      <c r="Z3415" s="25" t="str">
        <f t="shared" si="591"/>
        <v>Saturday</v>
      </c>
      <c r="AA3415" s="25" t="str">
        <f t="shared" si="592"/>
        <v/>
      </c>
      <c r="AB3415" s="25" t="str">
        <f>VLOOKUP(U3415,'Currency Sheet'!A:C,3,)</f>
        <v>DOLLAR</v>
      </c>
      <c r="AC3415" s="54" t="str">
        <f>VLOOKUP(P3415,'Customer List'!B:D,3,)</f>
        <v>OutStation</v>
      </c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6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6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3302</v>
      </c>
      <c r="E1" s="26" t="s">
        <v>603</v>
      </c>
      <c r="F1" s="26" t="s">
        <v>2534</v>
      </c>
      <c r="G1" s="30" t="s">
        <v>6</v>
      </c>
      <c r="H1" s="30" t="s">
        <v>2534</v>
      </c>
      <c r="I1" s="32" t="s">
        <v>2533</v>
      </c>
      <c r="J1" s="32" t="s">
        <v>2534</v>
      </c>
      <c r="K1" s="25" t="s">
        <v>12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>
        <v>0</v>
      </c>
      <c r="B3306" s="35">
        <v>0</v>
      </c>
      <c r="C3306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2028</v>
      </c>
      <c r="B1" s="1" t="s">
        <v>2029</v>
      </c>
      <c r="C1" s="1" t="s">
        <v>1183</v>
      </c>
    </row>
    <row r="2" spans="1:5" x14ac:dyDescent="0.25">
      <c r="A2" s="1" t="s">
        <v>601</v>
      </c>
      <c r="B2" s="1" t="s">
        <v>2026</v>
      </c>
      <c r="C2" s="1" t="s">
        <v>1184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2026</v>
      </c>
      <c r="C3" s="1" t="s">
        <v>2467</v>
      </c>
      <c r="E3" t="str">
        <v>Affinity</v>
      </c>
    </row>
    <row r="4" spans="1:5" x14ac:dyDescent="0.25">
      <c r="A4" s="1" t="s">
        <v>1144</v>
      </c>
      <c r="B4" s="1" t="s">
        <v>2026</v>
      </c>
      <c r="C4" s="1" t="s">
        <v>2467</v>
      </c>
      <c r="E4" t="str">
        <v>ApexBio</v>
      </c>
    </row>
    <row r="5" spans="1:5" x14ac:dyDescent="0.25">
      <c r="A5" s="1" t="s">
        <v>416</v>
      </c>
      <c r="B5" s="1" t="s">
        <v>2026</v>
      </c>
      <c r="C5" s="1" t="s">
        <v>2467</v>
      </c>
      <c r="E5" t="str">
        <v>Arista</v>
      </c>
    </row>
    <row r="6" spans="1:5" x14ac:dyDescent="0.25">
      <c r="A6" s="1" t="s">
        <v>310</v>
      </c>
      <c r="B6" s="1" t="s">
        <v>2026</v>
      </c>
      <c r="C6" s="1" t="s">
        <v>2467</v>
      </c>
      <c r="E6" t="str">
        <v>bethyl</v>
      </c>
    </row>
    <row r="7" spans="1:5" x14ac:dyDescent="0.25">
      <c r="A7" s="1" t="s">
        <v>423</v>
      </c>
      <c r="B7" s="1" t="s">
        <v>2026</v>
      </c>
      <c r="C7" s="1" t="s">
        <v>2467</v>
      </c>
      <c r="E7" t="str">
        <v>BioLegend</v>
      </c>
    </row>
    <row r="8" spans="1:5" x14ac:dyDescent="0.25">
      <c r="A8" s="1" t="s">
        <v>208</v>
      </c>
      <c r="B8" s="1" t="s">
        <v>2026</v>
      </c>
      <c r="C8" s="1" t="s">
        <v>1184</v>
      </c>
      <c r="E8" t="str">
        <v>BIOLINK</v>
      </c>
    </row>
    <row r="9" spans="1:5" x14ac:dyDescent="0.25">
      <c r="A9" s="1" t="s">
        <v>749</v>
      </c>
      <c r="B9" s="1" t="s">
        <v>2026</v>
      </c>
      <c r="C9" s="1" t="s">
        <v>1184</v>
      </c>
      <c r="E9" t="str">
        <v>Biotium</v>
      </c>
    </row>
    <row r="10" spans="1:5" x14ac:dyDescent="0.25">
      <c r="A10" s="1" t="s">
        <v>611</v>
      </c>
      <c r="B10" s="1" t="s">
        <v>2026</v>
      </c>
      <c r="C10" s="1" t="s">
        <v>2467</v>
      </c>
      <c r="E10" t="str">
        <v>BioXcell</v>
      </c>
    </row>
    <row r="11" spans="1:5" x14ac:dyDescent="0.25">
      <c r="A11" s="1" t="s">
        <v>738</v>
      </c>
      <c r="B11" s="1" t="s">
        <v>2026</v>
      </c>
      <c r="C11" s="1" t="s">
        <v>1184</v>
      </c>
      <c r="E11" t="str">
        <v>Boster</v>
      </c>
    </row>
    <row r="12" spans="1:5" x14ac:dyDescent="0.25">
      <c r="A12" s="1" t="s">
        <v>610</v>
      </c>
      <c r="B12" s="1" t="s">
        <v>2026</v>
      </c>
      <c r="C12" s="1" t="s">
        <v>2467</v>
      </c>
      <c r="E12" t="str">
        <v>BPS</v>
      </c>
    </row>
    <row r="13" spans="1:5" x14ac:dyDescent="0.25">
      <c r="A13" s="1" t="s">
        <v>742</v>
      </c>
      <c r="B13" s="1" t="s">
        <v>2026</v>
      </c>
      <c r="C13" s="1" t="s">
        <v>1184</v>
      </c>
      <c r="E13" t="str">
        <v>Brand</v>
      </c>
    </row>
    <row r="14" spans="1:5" x14ac:dyDescent="0.25">
      <c r="A14" s="1" t="s">
        <v>1910</v>
      </c>
      <c r="B14" s="1" t="s">
        <v>2026</v>
      </c>
      <c r="C14" s="1" t="s">
        <v>2467</v>
      </c>
      <c r="E14" t="str">
        <v>BTL</v>
      </c>
    </row>
    <row r="15" spans="1:5" x14ac:dyDescent="0.25">
      <c r="A15" s="1" t="s">
        <v>511</v>
      </c>
      <c r="B15" s="1" t="s">
        <v>2026</v>
      </c>
      <c r="C15" s="1" t="s">
        <v>2467</v>
      </c>
      <c r="E15" t="str">
        <v>Cella Solution</v>
      </c>
    </row>
    <row r="16" spans="1:5" x14ac:dyDescent="0.25">
      <c r="A16" s="1" t="s">
        <v>520</v>
      </c>
      <c r="B16" s="1" t="s">
        <v>2026</v>
      </c>
      <c r="C16" s="1" t="s">
        <v>2467</v>
      </c>
      <c r="E16" t="str">
        <v>CHROMACHEMIE</v>
      </c>
    </row>
    <row r="17" spans="1:5" x14ac:dyDescent="0.25">
      <c r="A17" s="1" t="s">
        <v>18</v>
      </c>
      <c r="B17" s="1" t="s">
        <v>2025</v>
      </c>
      <c r="C17" s="1" t="s">
        <v>2467</v>
      </c>
      <c r="E17" t="str">
        <v>Cytoskeleton</v>
      </c>
    </row>
    <row r="18" spans="1:5" x14ac:dyDescent="0.25">
      <c r="A18" s="1" t="s">
        <v>2380</v>
      </c>
      <c r="B18" s="1" t="s">
        <v>2025</v>
      </c>
      <c r="C18" s="1" t="s">
        <v>2467</v>
      </c>
      <c r="E18" t="str">
        <v>Dharmacon</v>
      </c>
    </row>
    <row r="19" spans="1:5" x14ac:dyDescent="0.25">
      <c r="A19" s="1" t="s">
        <v>320</v>
      </c>
      <c r="B19" s="1" t="s">
        <v>2025</v>
      </c>
      <c r="C19" s="1" t="s">
        <v>2467</v>
      </c>
      <c r="E19" t="str">
        <v>Edna</v>
      </c>
    </row>
    <row r="20" spans="1:5" x14ac:dyDescent="0.25">
      <c r="A20" s="1" t="s">
        <v>507</v>
      </c>
      <c r="B20" s="1" t="s">
        <v>2027</v>
      </c>
      <c r="C20" s="1" t="s">
        <v>2467</v>
      </c>
      <c r="E20" t="str">
        <v>Genei Lab</v>
      </c>
    </row>
    <row r="21" spans="1:5" x14ac:dyDescent="0.25">
      <c r="A21" s="1" t="s">
        <v>492</v>
      </c>
      <c r="B21" s="1" t="s">
        <v>2027</v>
      </c>
      <c r="C21" s="1" t="s">
        <v>2467</v>
      </c>
      <c r="E21" t="str">
        <v>Genexis Biotech</v>
      </c>
    </row>
    <row r="22" spans="1:5" x14ac:dyDescent="0.25">
      <c r="A22" s="1" t="s">
        <v>568</v>
      </c>
      <c r="B22" s="1" t="s">
        <v>2027</v>
      </c>
      <c r="C22" s="1" t="s">
        <v>2467</v>
      </c>
      <c r="E22" t="str">
        <v>Hansa Biomed</v>
      </c>
    </row>
    <row r="23" spans="1:5" x14ac:dyDescent="0.25">
      <c r="A23" s="1" t="s">
        <v>1192</v>
      </c>
      <c r="B23" s="1" t="s">
        <v>2027</v>
      </c>
      <c r="C23" s="1" t="s">
        <v>1184</v>
      </c>
      <c r="E23" t="str">
        <v>Hoefer</v>
      </c>
    </row>
    <row r="24" spans="1:5" x14ac:dyDescent="0.25">
      <c r="A24" s="1" t="s">
        <v>2090</v>
      </c>
      <c r="B24" s="1" t="s">
        <v>2027</v>
      </c>
      <c r="C24" s="1" t="s">
        <v>1184</v>
      </c>
      <c r="E24" t="str">
        <v>Intron</v>
      </c>
    </row>
    <row r="25" spans="1:5" x14ac:dyDescent="0.25">
      <c r="A25" s="1" t="s">
        <v>2091</v>
      </c>
      <c r="B25" s="1" t="s">
        <v>2026</v>
      </c>
      <c r="C25" s="1" t="s">
        <v>1184</v>
      </c>
      <c r="E25" t="str">
        <v>Mabtech</v>
      </c>
    </row>
    <row r="26" spans="1:5" x14ac:dyDescent="0.25">
      <c r="A26" s="1" t="s">
        <v>1978</v>
      </c>
      <c r="B26" s="1"/>
      <c r="C26" s="1" t="s">
        <v>1184</v>
      </c>
      <c r="E26" t="str">
        <v>Misc</v>
      </c>
    </row>
    <row r="27" spans="1:5" x14ac:dyDescent="0.25">
      <c r="A27" s="1" t="s">
        <v>2302</v>
      </c>
      <c r="B27" s="1"/>
      <c r="C27" s="1" t="s">
        <v>2467</v>
      </c>
      <c r="E27" t="str">
        <v>Mp Bio</v>
      </c>
    </row>
    <row r="28" spans="1:5" x14ac:dyDescent="0.25">
      <c r="A28" s="1" t="s">
        <v>2083</v>
      </c>
      <c r="B28" s="1"/>
      <c r="C28" s="1" t="s">
        <v>2467</v>
      </c>
      <c r="E28" t="str">
        <v>MyBioSource</v>
      </c>
    </row>
    <row r="29" spans="1:5" x14ac:dyDescent="0.25">
      <c r="A29" s="1" t="s">
        <v>2466</v>
      </c>
      <c r="B29" s="1"/>
      <c r="C29" s="1" t="s">
        <v>1184</v>
      </c>
      <c r="E29" t="str">
        <v>NovaBiosys</v>
      </c>
    </row>
    <row r="30" spans="1:5" x14ac:dyDescent="0.25">
      <c r="A30" s="1" t="s">
        <v>2356</v>
      </c>
      <c r="B30" s="1"/>
      <c r="C30" s="1" t="s">
        <v>1184</v>
      </c>
      <c r="E30" t="str">
        <v>Phytoab</v>
      </c>
    </row>
    <row r="31" spans="1:5" x14ac:dyDescent="0.25">
      <c r="A31" s="1" t="s">
        <v>2203</v>
      </c>
      <c r="B31" s="1"/>
      <c r="C31" s="1" t="s">
        <v>2467</v>
      </c>
      <c r="E31" t="str">
        <v>Prospec</v>
      </c>
    </row>
    <row r="32" spans="1:5" x14ac:dyDescent="0.25">
      <c r="A32" s="1" t="s">
        <v>2379</v>
      </c>
      <c r="B32" s="1"/>
      <c r="C32" s="1" t="s">
        <v>2467</v>
      </c>
      <c r="E32" t="str">
        <v>Revvity</v>
      </c>
    </row>
    <row r="33" spans="1:5" x14ac:dyDescent="0.25">
      <c r="A33" s="1" t="s">
        <v>2523</v>
      </c>
      <c r="B33" s="1"/>
      <c r="C33" s="1" t="s">
        <v>1184</v>
      </c>
      <c r="E33" t="str">
        <v>Sartorius</v>
      </c>
    </row>
    <row r="34" spans="1:5" x14ac:dyDescent="0.25">
      <c r="A34" s="1" t="s">
        <v>2741</v>
      </c>
      <c r="B34" s="1"/>
      <c r="C34" s="1" t="s">
        <v>1184</v>
      </c>
      <c r="E34" t="str">
        <v>SouthernBiotech</v>
      </c>
    </row>
    <row r="35" spans="1:5" x14ac:dyDescent="0.25">
      <c r="A35" s="1" t="s">
        <v>2786</v>
      </c>
      <c r="B35" s="1"/>
      <c r="C35" s="1" t="s">
        <v>2467</v>
      </c>
      <c r="E35" t="str">
        <v>SUPER MO BIO</v>
      </c>
    </row>
    <row r="36" spans="1:5" x14ac:dyDescent="0.25">
      <c r="A36" s="1" t="s">
        <v>2788</v>
      </c>
      <c r="B36" s="1"/>
      <c r="C36" s="1" t="s">
        <v>2467</v>
      </c>
      <c r="E36" t="str">
        <v>TargetMol</v>
      </c>
    </row>
    <row r="37" spans="1:5" x14ac:dyDescent="0.25">
      <c r="A37" s="1" t="s">
        <v>3322</v>
      </c>
      <c r="B37" s="1"/>
      <c r="C37" s="1" t="s">
        <v>1184</v>
      </c>
      <c r="E37" t="str">
        <v>TOPCLASS ENTERPRISES</v>
      </c>
    </row>
    <row r="38" spans="1:5" x14ac:dyDescent="0.25">
      <c r="A38" s="56" t="s">
        <v>3699</v>
      </c>
      <c r="C38" s="56" t="s">
        <v>1184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4"/>
  <sheetViews>
    <sheetView topLeftCell="A195" workbookViewId="0">
      <selection activeCell="G221" sqref="G22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2738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2046</v>
      </c>
      <c r="I1" s="15" t="s">
        <v>0</v>
      </c>
      <c r="J1" s="16" t="s">
        <v>1182</v>
      </c>
      <c r="K1" s="16" t="s">
        <v>1183</v>
      </c>
    </row>
    <row r="2" spans="1:11" x14ac:dyDescent="0.25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 x14ac:dyDescent="0.25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 x14ac:dyDescent="0.25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 x14ac:dyDescent="0.25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2047</v>
      </c>
      <c r="I5" s="12">
        <v>4</v>
      </c>
      <c r="J5" s="12" t="s">
        <v>416</v>
      </c>
      <c r="K5" s="12" t="s">
        <v>650</v>
      </c>
    </row>
    <row r="6" spans="1:11" x14ac:dyDescent="0.25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 x14ac:dyDescent="0.25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1901</v>
      </c>
      <c r="F7" s="25" t="s">
        <v>2375</v>
      </c>
      <c r="I7" s="12">
        <v>6</v>
      </c>
      <c r="J7" s="12" t="s">
        <v>610</v>
      </c>
      <c r="K7" s="12" t="s">
        <v>650</v>
      </c>
    </row>
    <row r="8" spans="1:11" x14ac:dyDescent="0.25">
      <c r="A8" s="12">
        <f t="shared" si="0"/>
        <v>7</v>
      </c>
      <c r="B8" s="13" t="s">
        <v>2363</v>
      </c>
      <c r="C8" s="12" t="s">
        <v>844</v>
      </c>
      <c r="D8" s="13" t="s">
        <v>1188</v>
      </c>
      <c r="E8" s="13" t="s">
        <v>1901</v>
      </c>
      <c r="F8" s="25" t="s">
        <v>2375</v>
      </c>
      <c r="I8" s="12">
        <v>7</v>
      </c>
      <c r="J8" s="12" t="s">
        <v>492</v>
      </c>
      <c r="K8" s="12" t="s">
        <v>650</v>
      </c>
    </row>
    <row r="9" spans="1:11" x14ac:dyDescent="0.25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2375</v>
      </c>
      <c r="I9" s="12">
        <v>8</v>
      </c>
      <c r="J9" s="12" t="s">
        <v>507</v>
      </c>
      <c r="K9" s="12" t="s">
        <v>650</v>
      </c>
    </row>
    <row r="10" spans="1:11" x14ac:dyDescent="0.25">
      <c r="A10" s="12">
        <f t="shared" si="0"/>
        <v>9</v>
      </c>
      <c r="B10" s="12" t="s">
        <v>1900</v>
      </c>
      <c r="C10" s="12" t="s">
        <v>825</v>
      </c>
      <c r="D10" s="12" t="s">
        <v>1188</v>
      </c>
      <c r="E10" s="12" t="s">
        <v>1892</v>
      </c>
      <c r="F10" s="25" t="s">
        <v>2047</v>
      </c>
      <c r="I10" s="12">
        <v>9</v>
      </c>
      <c r="J10" s="12" t="s">
        <v>511</v>
      </c>
      <c r="K10" s="12" t="s">
        <v>650</v>
      </c>
    </row>
    <row r="11" spans="1:11" x14ac:dyDescent="0.25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2047</v>
      </c>
      <c r="I11" s="12">
        <v>10</v>
      </c>
      <c r="J11" s="12" t="s">
        <v>520</v>
      </c>
      <c r="K11" s="12" t="s">
        <v>650</v>
      </c>
    </row>
    <row r="12" spans="1:11" x14ac:dyDescent="0.25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 x14ac:dyDescent="0.25">
      <c r="A13" s="12">
        <f t="shared" si="0"/>
        <v>12</v>
      </c>
      <c r="B13" s="13" t="s">
        <v>2290</v>
      </c>
      <c r="C13" s="12" t="s">
        <v>2291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 x14ac:dyDescent="0.25">
      <c r="A14" s="12">
        <f t="shared" si="0"/>
        <v>13</v>
      </c>
      <c r="B14" s="12" t="s">
        <v>1997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 x14ac:dyDescent="0.25">
      <c r="A15" s="12">
        <f t="shared" si="0"/>
        <v>14</v>
      </c>
      <c r="B15" s="12" t="s">
        <v>1899</v>
      </c>
      <c r="C15" s="12" t="s">
        <v>824</v>
      </c>
      <c r="D15" s="12" t="s">
        <v>1188</v>
      </c>
      <c r="E15" s="12" t="s">
        <v>1892</v>
      </c>
      <c r="F15" s="25" t="s">
        <v>2375</v>
      </c>
      <c r="I15" s="12">
        <v>14</v>
      </c>
      <c r="J15" s="12" t="s">
        <v>601</v>
      </c>
      <c r="K15" s="12" t="s">
        <v>1184</v>
      </c>
    </row>
    <row r="16" spans="1:11" x14ac:dyDescent="0.25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 x14ac:dyDescent="0.25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 x14ac:dyDescent="0.25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2047</v>
      </c>
      <c r="I18" s="12">
        <v>17</v>
      </c>
      <c r="J18" s="12" t="s">
        <v>749</v>
      </c>
      <c r="K18" s="12" t="s">
        <v>1184</v>
      </c>
    </row>
    <row r="19" spans="1:11" x14ac:dyDescent="0.25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1897</v>
      </c>
      <c r="F19" s="25" t="s">
        <v>2047</v>
      </c>
      <c r="I19" s="12">
        <v>18</v>
      </c>
      <c r="J19" s="12" t="s">
        <v>1144</v>
      </c>
      <c r="K19" s="12" t="s">
        <v>650</v>
      </c>
    </row>
    <row r="20" spans="1:11" x14ac:dyDescent="0.25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 x14ac:dyDescent="0.25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 x14ac:dyDescent="0.25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2375</v>
      </c>
    </row>
    <row r="23" spans="1:11" x14ac:dyDescent="0.25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 x14ac:dyDescent="0.25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 x14ac:dyDescent="0.25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 x14ac:dyDescent="0.25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 x14ac:dyDescent="0.25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2047</v>
      </c>
    </row>
    <row r="28" spans="1:11" x14ac:dyDescent="0.25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 x14ac:dyDescent="0.25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2047</v>
      </c>
    </row>
    <row r="30" spans="1:11" x14ac:dyDescent="0.25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 x14ac:dyDescent="0.25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2047</v>
      </c>
    </row>
    <row r="32" spans="1:11" x14ac:dyDescent="0.25">
      <c r="A32" s="12">
        <f t="shared" si="0"/>
        <v>31</v>
      </c>
      <c r="B32" s="13" t="s">
        <v>2273</v>
      </c>
      <c r="C32" s="12" t="s">
        <v>833</v>
      </c>
      <c r="D32" s="13" t="s">
        <v>1188</v>
      </c>
      <c r="E32" s="13" t="s">
        <v>1892</v>
      </c>
      <c r="F32" s="25" t="s">
        <v>2047</v>
      </c>
    </row>
    <row r="33" spans="1:6" x14ac:dyDescent="0.25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 x14ac:dyDescent="0.25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 x14ac:dyDescent="0.25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2776</v>
      </c>
    </row>
    <row r="36" spans="1:6" x14ac:dyDescent="0.25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 x14ac:dyDescent="0.25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 x14ac:dyDescent="0.25">
      <c r="A38" s="12">
        <f t="shared" si="0"/>
        <v>37</v>
      </c>
      <c r="B38" s="12" t="s">
        <v>2023</v>
      </c>
      <c r="C38" s="12" t="s">
        <v>826</v>
      </c>
      <c r="D38" s="12" t="s">
        <v>1187</v>
      </c>
      <c r="E38" s="25"/>
      <c r="F38" s="25"/>
    </row>
    <row r="39" spans="1:6" x14ac:dyDescent="0.25">
      <c r="A39" s="12">
        <f t="shared" si="0"/>
        <v>38</v>
      </c>
      <c r="B39" s="12" t="s">
        <v>1912</v>
      </c>
      <c r="C39" s="12" t="s">
        <v>823</v>
      </c>
      <c r="D39" s="12" t="s">
        <v>1188</v>
      </c>
      <c r="E39" s="12" t="s">
        <v>1149</v>
      </c>
      <c r="F39" s="25" t="s">
        <v>2047</v>
      </c>
    </row>
    <row r="40" spans="1:6" x14ac:dyDescent="0.25">
      <c r="A40" s="12">
        <f t="shared" si="0"/>
        <v>39</v>
      </c>
      <c r="B40" s="13" t="s">
        <v>2275</v>
      </c>
      <c r="C40" s="12" t="s">
        <v>1109</v>
      </c>
      <c r="D40" s="13" t="s">
        <v>1188</v>
      </c>
      <c r="E40" s="13"/>
      <c r="F40" s="25"/>
    </row>
    <row r="41" spans="1:6" x14ac:dyDescent="0.25">
      <c r="A41" s="12">
        <f t="shared" si="0"/>
        <v>40</v>
      </c>
      <c r="B41" s="13" t="s">
        <v>2274</v>
      </c>
      <c r="C41" s="12" t="s">
        <v>1109</v>
      </c>
      <c r="D41" s="13" t="s">
        <v>1188</v>
      </c>
      <c r="E41" s="13"/>
      <c r="F41" s="25"/>
    </row>
    <row r="42" spans="1:6" x14ac:dyDescent="0.25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 x14ac:dyDescent="0.25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 x14ac:dyDescent="0.25">
      <c r="A44" s="12">
        <f t="shared" si="0"/>
        <v>43</v>
      </c>
      <c r="B44" s="12" t="s">
        <v>609</v>
      </c>
      <c r="C44" s="12" t="s">
        <v>2030</v>
      </c>
      <c r="D44" s="12" t="s">
        <v>2030</v>
      </c>
      <c r="E44" s="25"/>
      <c r="F44" s="25"/>
    </row>
    <row r="45" spans="1:6" x14ac:dyDescent="0.25">
      <c r="A45" s="12">
        <f t="shared" si="0"/>
        <v>44</v>
      </c>
      <c r="B45" s="13" t="s">
        <v>2372</v>
      </c>
      <c r="C45" s="12" t="s">
        <v>833</v>
      </c>
      <c r="D45" s="13" t="s">
        <v>1188</v>
      </c>
      <c r="E45" s="13" t="s">
        <v>1892</v>
      </c>
      <c r="F45" s="25" t="s">
        <v>2375</v>
      </c>
    </row>
    <row r="46" spans="1:6" x14ac:dyDescent="0.25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 x14ac:dyDescent="0.25">
      <c r="A47" s="12">
        <f t="shared" si="0"/>
        <v>46</v>
      </c>
      <c r="B47" s="13" t="s">
        <v>2255</v>
      </c>
      <c r="C47" s="12" t="s">
        <v>825</v>
      </c>
      <c r="D47" s="13" t="s">
        <v>1188</v>
      </c>
      <c r="E47" s="13"/>
      <c r="F47" s="25"/>
    </row>
    <row r="48" spans="1:6" x14ac:dyDescent="0.25">
      <c r="A48" s="12">
        <f t="shared" si="0"/>
        <v>47</v>
      </c>
      <c r="B48" s="13" t="s">
        <v>2289</v>
      </c>
      <c r="C48" s="12" t="s">
        <v>2294</v>
      </c>
      <c r="D48" s="13" t="s">
        <v>1188</v>
      </c>
      <c r="E48" s="13" t="s">
        <v>1892</v>
      </c>
      <c r="F48" s="25" t="s">
        <v>2375</v>
      </c>
    </row>
    <row r="49" spans="1:6" x14ac:dyDescent="0.25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 x14ac:dyDescent="0.25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 x14ac:dyDescent="0.25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2047</v>
      </c>
    </row>
    <row r="52" spans="1:6" x14ac:dyDescent="0.25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 x14ac:dyDescent="0.25">
      <c r="A53" s="12">
        <f t="shared" si="0"/>
        <v>52</v>
      </c>
      <c r="B53" s="12" t="s">
        <v>1908</v>
      </c>
      <c r="C53" s="12" t="s">
        <v>828</v>
      </c>
      <c r="D53" s="12" t="s">
        <v>1188</v>
      </c>
      <c r="E53" s="25"/>
      <c r="F53" s="25" t="s">
        <v>2047</v>
      </c>
    </row>
    <row r="54" spans="1:6" x14ac:dyDescent="0.25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2047</v>
      </c>
    </row>
    <row r="55" spans="1:6" x14ac:dyDescent="0.25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 x14ac:dyDescent="0.25">
      <c r="A56" s="12">
        <f t="shared" si="0"/>
        <v>55</v>
      </c>
      <c r="B56" s="13" t="s">
        <v>2175</v>
      </c>
      <c r="C56" s="12" t="s">
        <v>829</v>
      </c>
      <c r="D56" s="13" t="s">
        <v>1188</v>
      </c>
      <c r="E56" s="13"/>
      <c r="F56" s="25"/>
    </row>
    <row r="57" spans="1:6" x14ac:dyDescent="0.25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 x14ac:dyDescent="0.25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2375</v>
      </c>
    </row>
    <row r="59" spans="1:6" x14ac:dyDescent="0.25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2375</v>
      </c>
    </row>
    <row r="60" spans="1:6" x14ac:dyDescent="0.25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 x14ac:dyDescent="0.25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 x14ac:dyDescent="0.25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 x14ac:dyDescent="0.25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 x14ac:dyDescent="0.25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 x14ac:dyDescent="0.25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 x14ac:dyDescent="0.25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 x14ac:dyDescent="0.25">
      <c r="A68" s="12">
        <f t="shared" si="1"/>
        <v>67</v>
      </c>
      <c r="B68" s="13" t="s">
        <v>2263</v>
      </c>
      <c r="C68" s="12" t="s">
        <v>2276</v>
      </c>
      <c r="D68" s="13" t="s">
        <v>1188</v>
      </c>
      <c r="E68" s="13"/>
      <c r="F68" s="25"/>
    </row>
    <row r="69" spans="1:6" x14ac:dyDescent="0.25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 x14ac:dyDescent="0.25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 x14ac:dyDescent="0.25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 x14ac:dyDescent="0.25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1901</v>
      </c>
      <c r="F72" s="25" t="s">
        <v>2375</v>
      </c>
    </row>
    <row r="73" spans="1:6" x14ac:dyDescent="0.25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 x14ac:dyDescent="0.25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 x14ac:dyDescent="0.25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 x14ac:dyDescent="0.25">
      <c r="A76" s="12">
        <f t="shared" si="1"/>
        <v>75</v>
      </c>
      <c r="B76" s="13" t="s">
        <v>2287</v>
      </c>
      <c r="C76" s="12" t="s">
        <v>1120</v>
      </c>
      <c r="D76" s="13" t="s">
        <v>1188</v>
      </c>
      <c r="E76" s="13"/>
      <c r="F76" s="25"/>
    </row>
    <row r="77" spans="1:6" x14ac:dyDescent="0.25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 x14ac:dyDescent="0.25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2375</v>
      </c>
    </row>
    <row r="79" spans="1:6" x14ac:dyDescent="0.25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 x14ac:dyDescent="0.25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 x14ac:dyDescent="0.25">
      <c r="A81" s="12">
        <f t="shared" si="1"/>
        <v>80</v>
      </c>
      <c r="B81" s="12" t="s">
        <v>1995</v>
      </c>
      <c r="C81" s="12" t="s">
        <v>1996</v>
      </c>
      <c r="D81" s="12" t="s">
        <v>1188</v>
      </c>
      <c r="E81" s="25"/>
      <c r="F81" s="25"/>
    </row>
    <row r="82" spans="1:6" x14ac:dyDescent="0.25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2159</v>
      </c>
    </row>
    <row r="83" spans="1:6" x14ac:dyDescent="0.25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 x14ac:dyDescent="0.25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 x14ac:dyDescent="0.25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2047</v>
      </c>
    </row>
    <row r="86" spans="1:6" x14ac:dyDescent="0.25">
      <c r="A86" s="12">
        <f t="shared" si="1"/>
        <v>85</v>
      </c>
      <c r="B86" s="12" t="s">
        <v>2048</v>
      </c>
      <c r="C86" s="12" t="s">
        <v>1231</v>
      </c>
      <c r="D86" s="12" t="s">
        <v>1188</v>
      </c>
      <c r="E86" s="25"/>
      <c r="F86" s="25" t="s">
        <v>2047</v>
      </c>
    </row>
    <row r="87" spans="1:6" x14ac:dyDescent="0.25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 x14ac:dyDescent="0.25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 x14ac:dyDescent="0.25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 x14ac:dyDescent="0.25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 x14ac:dyDescent="0.25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1898</v>
      </c>
      <c r="F91" s="25" t="s">
        <v>2047</v>
      </c>
    </row>
    <row r="92" spans="1:6" x14ac:dyDescent="0.25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 x14ac:dyDescent="0.25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2376</v>
      </c>
      <c r="F93" s="25" t="s">
        <v>2049</v>
      </c>
    </row>
    <row r="94" spans="1:6" x14ac:dyDescent="0.25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 x14ac:dyDescent="0.25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 x14ac:dyDescent="0.25">
      <c r="A96" s="12">
        <f t="shared" si="1"/>
        <v>95</v>
      </c>
      <c r="B96" s="13" t="s">
        <v>2288</v>
      </c>
      <c r="C96" s="12" t="s">
        <v>2293</v>
      </c>
      <c r="D96" s="13" t="s">
        <v>1188</v>
      </c>
      <c r="E96" s="13"/>
      <c r="F96" s="25"/>
    </row>
    <row r="97" spans="1:6" x14ac:dyDescent="0.25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 x14ac:dyDescent="0.25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2375</v>
      </c>
    </row>
    <row r="99" spans="1:6" x14ac:dyDescent="0.25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 x14ac:dyDescent="0.25">
      <c r="A100" s="12">
        <f t="shared" si="1"/>
        <v>99</v>
      </c>
      <c r="B100" s="13" t="s">
        <v>2162</v>
      </c>
      <c r="C100" s="12" t="s">
        <v>1168</v>
      </c>
      <c r="D100" s="13" t="s">
        <v>1187</v>
      </c>
      <c r="E100" s="13"/>
      <c r="F100" s="25" t="s">
        <v>2049</v>
      </c>
    </row>
    <row r="101" spans="1:6" x14ac:dyDescent="0.25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 x14ac:dyDescent="0.25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 x14ac:dyDescent="0.25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 x14ac:dyDescent="0.25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 x14ac:dyDescent="0.25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 x14ac:dyDescent="0.25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 x14ac:dyDescent="0.25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 x14ac:dyDescent="0.25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2047</v>
      </c>
    </row>
    <row r="109" spans="1:6" x14ac:dyDescent="0.25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1897</v>
      </c>
      <c r="F109" s="25" t="s">
        <v>2375</v>
      </c>
    </row>
    <row r="110" spans="1:6" x14ac:dyDescent="0.25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1898</v>
      </c>
      <c r="F110" s="25" t="s">
        <v>2375</v>
      </c>
    </row>
    <row r="111" spans="1:6" x14ac:dyDescent="0.25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 x14ac:dyDescent="0.25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 x14ac:dyDescent="0.25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 x14ac:dyDescent="0.25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 x14ac:dyDescent="0.25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 x14ac:dyDescent="0.25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1905</v>
      </c>
      <c r="F116" s="25"/>
    </row>
    <row r="117" spans="1:6" x14ac:dyDescent="0.25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2375</v>
      </c>
    </row>
    <row r="118" spans="1:6" x14ac:dyDescent="0.25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 x14ac:dyDescent="0.25">
      <c r="A119" s="12">
        <f t="shared" si="1"/>
        <v>118</v>
      </c>
      <c r="B119" s="12" t="s">
        <v>801</v>
      </c>
      <c r="C119" s="12" t="s">
        <v>2030</v>
      </c>
      <c r="D119" s="12" t="s">
        <v>2030</v>
      </c>
      <c r="E119" s="12"/>
      <c r="F119" s="25"/>
    </row>
    <row r="120" spans="1:6" x14ac:dyDescent="0.25">
      <c r="A120" s="12">
        <f t="shared" si="1"/>
        <v>119</v>
      </c>
      <c r="B120" s="13" t="s">
        <v>2286</v>
      </c>
      <c r="C120" s="12" t="s">
        <v>2292</v>
      </c>
      <c r="D120" s="13" t="s">
        <v>1187</v>
      </c>
      <c r="E120" s="13"/>
      <c r="F120" s="25"/>
    </row>
    <row r="121" spans="1:6" x14ac:dyDescent="0.25">
      <c r="A121" s="12">
        <f t="shared" si="1"/>
        <v>120</v>
      </c>
      <c r="B121" s="12" t="s">
        <v>13</v>
      </c>
      <c r="C121" s="12" t="s">
        <v>2030</v>
      </c>
      <c r="D121" s="12" t="s">
        <v>2030</v>
      </c>
      <c r="E121" s="12"/>
      <c r="F121" s="25"/>
    </row>
    <row r="122" spans="1:6" x14ac:dyDescent="0.25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 x14ac:dyDescent="0.25">
      <c r="A123" s="12">
        <f t="shared" si="1"/>
        <v>122</v>
      </c>
      <c r="B123" s="13" t="s">
        <v>2075</v>
      </c>
      <c r="C123" s="12" t="s">
        <v>828</v>
      </c>
      <c r="D123" s="13" t="s">
        <v>1188</v>
      </c>
      <c r="E123" s="13"/>
      <c r="F123" s="25"/>
    </row>
    <row r="124" spans="1:6" x14ac:dyDescent="0.25">
      <c r="A124" s="12">
        <f t="shared" si="1"/>
        <v>123</v>
      </c>
      <c r="B124" s="12" t="s">
        <v>1902</v>
      </c>
      <c r="C124" s="12" t="s">
        <v>1903</v>
      </c>
      <c r="D124" s="12" t="s">
        <v>1187</v>
      </c>
      <c r="E124" s="12" t="s">
        <v>1894</v>
      </c>
      <c r="F124" s="25"/>
    </row>
    <row r="125" spans="1:6" x14ac:dyDescent="0.25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 x14ac:dyDescent="0.25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 x14ac:dyDescent="0.25">
      <c r="A127" s="12">
        <f t="shared" si="1"/>
        <v>126</v>
      </c>
      <c r="B127" s="13" t="s">
        <v>2160</v>
      </c>
      <c r="C127" s="12" t="s">
        <v>2161</v>
      </c>
      <c r="D127" s="13" t="s">
        <v>1188</v>
      </c>
      <c r="E127" s="13"/>
      <c r="F127" s="25" t="s">
        <v>2049</v>
      </c>
    </row>
    <row r="128" spans="1:6" x14ac:dyDescent="0.25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1897</v>
      </c>
      <c r="F128" s="25" t="s">
        <v>2375</v>
      </c>
    </row>
    <row r="129" spans="1:6" x14ac:dyDescent="0.25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 x14ac:dyDescent="0.25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2375</v>
      </c>
    </row>
    <row r="131" spans="1:6" x14ac:dyDescent="0.25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 x14ac:dyDescent="0.25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 x14ac:dyDescent="0.25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 x14ac:dyDescent="0.25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 x14ac:dyDescent="0.25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1904</v>
      </c>
      <c r="F135" s="25" t="s">
        <v>2047</v>
      </c>
    </row>
    <row r="136" spans="1:6" x14ac:dyDescent="0.25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 x14ac:dyDescent="0.25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 x14ac:dyDescent="0.25">
      <c r="A138" s="12">
        <f t="shared" si="2"/>
        <v>137</v>
      </c>
      <c r="B138" s="12" t="s">
        <v>516</v>
      </c>
      <c r="C138" s="12" t="s">
        <v>844</v>
      </c>
      <c r="D138" s="12" t="s">
        <v>1188</v>
      </c>
      <c r="E138" s="12" t="s">
        <v>1892</v>
      </c>
      <c r="F138" s="25" t="s">
        <v>2375</v>
      </c>
    </row>
    <row r="139" spans="1:6" x14ac:dyDescent="0.25">
      <c r="A139" s="12">
        <f t="shared" si="2"/>
        <v>138</v>
      </c>
      <c r="B139" s="12" t="s">
        <v>1896</v>
      </c>
      <c r="C139" s="12" t="s">
        <v>829</v>
      </c>
      <c r="D139" s="12" t="s">
        <v>1188</v>
      </c>
      <c r="E139" s="12" t="s">
        <v>1892</v>
      </c>
      <c r="F139" s="25" t="s">
        <v>2375</v>
      </c>
    </row>
    <row r="140" spans="1:6" x14ac:dyDescent="0.25">
      <c r="A140" s="12">
        <f t="shared" si="2"/>
        <v>139</v>
      </c>
      <c r="B140" s="13" t="s">
        <v>2272</v>
      </c>
      <c r="C140" s="12" t="s">
        <v>834</v>
      </c>
      <c r="D140" s="13" t="s">
        <v>1187</v>
      </c>
      <c r="E140" s="13"/>
      <c r="F140" s="25"/>
    </row>
    <row r="141" spans="1:6" x14ac:dyDescent="0.25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 x14ac:dyDescent="0.25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 x14ac:dyDescent="0.25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 x14ac:dyDescent="0.25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 x14ac:dyDescent="0.25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 x14ac:dyDescent="0.25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 x14ac:dyDescent="0.25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 x14ac:dyDescent="0.25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 x14ac:dyDescent="0.25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 x14ac:dyDescent="0.25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 x14ac:dyDescent="0.25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 x14ac:dyDescent="0.25">
      <c r="A152" s="12">
        <f t="shared" si="2"/>
        <v>151</v>
      </c>
      <c r="B152" s="12" t="s">
        <v>2022</v>
      </c>
      <c r="C152" s="12" t="s">
        <v>2030</v>
      </c>
      <c r="D152" s="12" t="s">
        <v>2030</v>
      </c>
      <c r="E152" s="25"/>
      <c r="F152" s="25"/>
    </row>
    <row r="153" spans="1:6" x14ac:dyDescent="0.25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 x14ac:dyDescent="0.25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 x14ac:dyDescent="0.25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 x14ac:dyDescent="0.25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 x14ac:dyDescent="0.25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 x14ac:dyDescent="0.25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2049</v>
      </c>
    </row>
    <row r="159" spans="1:6" x14ac:dyDescent="0.25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 x14ac:dyDescent="0.25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2375</v>
      </c>
    </row>
    <row r="161" spans="1:6" x14ac:dyDescent="0.25">
      <c r="A161" s="12">
        <f t="shared" si="2"/>
        <v>160</v>
      </c>
      <c r="B161" s="13" t="s">
        <v>2371</v>
      </c>
      <c r="C161" s="12" t="s">
        <v>829</v>
      </c>
      <c r="D161" s="13" t="s">
        <v>1188</v>
      </c>
      <c r="E161" s="13" t="s">
        <v>1897</v>
      </c>
      <c r="F161" s="25" t="s">
        <v>2375</v>
      </c>
    </row>
    <row r="162" spans="1:6" x14ac:dyDescent="0.25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 x14ac:dyDescent="0.25">
      <c r="A163" s="12">
        <f t="shared" si="2"/>
        <v>162</v>
      </c>
      <c r="B163" s="12" t="s">
        <v>1994</v>
      </c>
      <c r="C163" s="12" t="s">
        <v>1903</v>
      </c>
      <c r="D163" s="12" t="s">
        <v>1998</v>
      </c>
      <c r="E163" s="25"/>
      <c r="F163" s="25"/>
    </row>
    <row r="164" spans="1:6" x14ac:dyDescent="0.25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 x14ac:dyDescent="0.25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2049</v>
      </c>
    </row>
    <row r="166" spans="1:6" x14ac:dyDescent="0.25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 x14ac:dyDescent="0.25">
      <c r="A167" s="12">
        <f t="shared" si="2"/>
        <v>166</v>
      </c>
      <c r="B167" s="12" t="s">
        <v>2040</v>
      </c>
      <c r="C167" s="12" t="s">
        <v>2041</v>
      </c>
      <c r="D167" s="12" t="s">
        <v>1188</v>
      </c>
      <c r="E167" s="25"/>
      <c r="F167" s="25"/>
    </row>
    <row r="168" spans="1:6" x14ac:dyDescent="0.25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 x14ac:dyDescent="0.25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 x14ac:dyDescent="0.25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 x14ac:dyDescent="0.25">
      <c r="A171" s="12">
        <f t="shared" si="2"/>
        <v>170</v>
      </c>
      <c r="B171" s="13" t="s">
        <v>2374</v>
      </c>
      <c r="C171" s="12" t="s">
        <v>826</v>
      </c>
      <c r="D171" s="13" t="s">
        <v>1187</v>
      </c>
      <c r="E171" s="13" t="s">
        <v>1894</v>
      </c>
      <c r="F171" s="25" t="s">
        <v>2047</v>
      </c>
    </row>
    <row r="172" spans="1:6" x14ac:dyDescent="0.25">
      <c r="A172" s="12">
        <f t="shared" si="2"/>
        <v>171</v>
      </c>
      <c r="B172" s="12" t="s">
        <v>2398</v>
      </c>
      <c r="C172" s="12" t="s">
        <v>2399</v>
      </c>
      <c r="D172" s="13" t="s">
        <v>1188</v>
      </c>
      <c r="E172" s="25"/>
      <c r="F172" s="25"/>
    </row>
    <row r="173" spans="1:6" x14ac:dyDescent="0.25">
      <c r="A173" s="12">
        <f t="shared" si="2"/>
        <v>172</v>
      </c>
      <c r="B173" s="12" t="s">
        <v>2394</v>
      </c>
      <c r="C173" s="12" t="s">
        <v>2400</v>
      </c>
      <c r="D173" s="13" t="s">
        <v>1188</v>
      </c>
      <c r="E173" s="25"/>
      <c r="F173" s="25"/>
    </row>
    <row r="174" spans="1:6" x14ac:dyDescent="0.25">
      <c r="A174" s="12">
        <f t="shared" si="2"/>
        <v>173</v>
      </c>
      <c r="B174" s="25" t="s">
        <v>2471</v>
      </c>
      <c r="C174" s="12" t="s">
        <v>824</v>
      </c>
      <c r="D174" s="13" t="s">
        <v>1188</v>
      </c>
      <c r="E174" s="25"/>
      <c r="F174" s="25"/>
    </row>
    <row r="175" spans="1:6" x14ac:dyDescent="0.25">
      <c r="A175" s="12">
        <f t="shared" si="2"/>
        <v>174</v>
      </c>
      <c r="B175" s="12" t="s">
        <v>2489</v>
      </c>
      <c r="C175" s="12" t="s">
        <v>828</v>
      </c>
      <c r="D175" s="13" t="s">
        <v>1188</v>
      </c>
      <c r="E175" s="25"/>
      <c r="F175" s="25"/>
    </row>
    <row r="176" spans="1:6" x14ac:dyDescent="0.25">
      <c r="A176" s="12">
        <f t="shared" si="2"/>
        <v>175</v>
      </c>
      <c r="B176" s="25" t="s">
        <v>2497</v>
      </c>
      <c r="C176" s="12" t="s">
        <v>826</v>
      </c>
      <c r="D176" s="13" t="s">
        <v>1187</v>
      </c>
      <c r="E176" s="25"/>
      <c r="F176" s="25"/>
    </row>
    <row r="177" spans="1:6" x14ac:dyDescent="0.25">
      <c r="A177" s="12">
        <f t="shared" si="2"/>
        <v>176</v>
      </c>
      <c r="B177" s="25" t="s">
        <v>2519</v>
      </c>
      <c r="C177" s="12" t="s">
        <v>2520</v>
      </c>
      <c r="D177" s="13" t="s">
        <v>1188</v>
      </c>
      <c r="E177" s="25"/>
      <c r="F177" s="25" t="s">
        <v>2375</v>
      </c>
    </row>
    <row r="178" spans="1:6" x14ac:dyDescent="0.25">
      <c r="A178" s="12">
        <f t="shared" si="2"/>
        <v>177</v>
      </c>
      <c r="B178" s="12" t="s">
        <v>2531</v>
      </c>
      <c r="C178" s="12" t="s">
        <v>2532</v>
      </c>
      <c r="D178" s="13" t="s">
        <v>1188</v>
      </c>
      <c r="E178" s="25"/>
      <c r="F178" s="25"/>
    </row>
    <row r="179" spans="1:6" x14ac:dyDescent="0.25">
      <c r="A179" s="12">
        <f t="shared" si="2"/>
        <v>178</v>
      </c>
      <c r="B179" s="12" t="s">
        <v>2746</v>
      </c>
      <c r="C179" s="12" t="s">
        <v>825</v>
      </c>
      <c r="D179" s="13" t="s">
        <v>1188</v>
      </c>
      <c r="E179" s="25"/>
      <c r="F179" s="25"/>
    </row>
    <row r="180" spans="1:6" x14ac:dyDescent="0.25">
      <c r="A180" s="12">
        <f t="shared" si="2"/>
        <v>179</v>
      </c>
      <c r="B180" s="12" t="s">
        <v>2747</v>
      </c>
      <c r="C180" s="12" t="s">
        <v>1168</v>
      </c>
      <c r="D180" s="13" t="s">
        <v>1187</v>
      </c>
      <c r="E180" s="25"/>
      <c r="F180" s="25"/>
    </row>
    <row r="181" spans="1:6" x14ac:dyDescent="0.25">
      <c r="A181" s="12">
        <f t="shared" si="2"/>
        <v>180</v>
      </c>
      <c r="B181" s="12" t="s">
        <v>3295</v>
      </c>
      <c r="C181" s="12" t="s">
        <v>824</v>
      </c>
      <c r="D181" s="13" t="s">
        <v>1188</v>
      </c>
      <c r="E181" s="25" t="s">
        <v>1893</v>
      </c>
      <c r="F181" s="25"/>
    </row>
    <row r="182" spans="1:6" x14ac:dyDescent="0.25">
      <c r="A182" s="12">
        <f t="shared" si="2"/>
        <v>181</v>
      </c>
      <c r="B182" s="12" t="s">
        <v>3337</v>
      </c>
      <c r="C182" s="12" t="s">
        <v>3344</v>
      </c>
      <c r="D182" s="13" t="s">
        <v>1188</v>
      </c>
      <c r="E182" s="25"/>
      <c r="F182" s="25"/>
    </row>
    <row r="183" spans="1:6" x14ac:dyDescent="0.25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 x14ac:dyDescent="0.25">
      <c r="A184" s="12">
        <f t="shared" si="2"/>
        <v>183</v>
      </c>
      <c r="B184" s="12" t="s">
        <v>3377</v>
      </c>
      <c r="C184" s="12" t="s">
        <v>844</v>
      </c>
      <c r="D184" s="13" t="s">
        <v>1188</v>
      </c>
      <c r="E184" s="25"/>
      <c r="F184" s="25"/>
    </row>
    <row r="185" spans="1:6" x14ac:dyDescent="0.25">
      <c r="A185" s="12">
        <f t="shared" si="2"/>
        <v>184</v>
      </c>
      <c r="B185" s="12" t="s">
        <v>3348</v>
      </c>
      <c r="C185" s="12" t="s">
        <v>829</v>
      </c>
      <c r="D185" s="12" t="s">
        <v>1188</v>
      </c>
      <c r="E185" s="16" t="s">
        <v>3394</v>
      </c>
      <c r="F185" s="12"/>
    </row>
    <row r="186" spans="1:6" x14ac:dyDescent="0.25">
      <c r="A186" s="12">
        <f t="shared" si="2"/>
        <v>185</v>
      </c>
      <c r="B186" s="25" t="s">
        <v>3393</v>
      </c>
      <c r="C186" s="12" t="s">
        <v>833</v>
      </c>
      <c r="D186" s="12" t="s">
        <v>1188</v>
      </c>
      <c r="E186" s="16" t="s">
        <v>3394</v>
      </c>
      <c r="F186" s="12"/>
    </row>
    <row r="187" spans="1:6" x14ac:dyDescent="0.25">
      <c r="A187" s="12">
        <f t="shared" si="2"/>
        <v>186</v>
      </c>
      <c r="B187" s="25" t="s">
        <v>3431</v>
      </c>
      <c r="C187" s="12" t="s">
        <v>3432</v>
      </c>
      <c r="D187" s="13" t="s">
        <v>1187</v>
      </c>
      <c r="E187" s="25" t="s">
        <v>3433</v>
      </c>
      <c r="F187" s="25"/>
    </row>
    <row r="188" spans="1:6" x14ac:dyDescent="0.25">
      <c r="A188" s="12">
        <f t="shared" si="2"/>
        <v>187</v>
      </c>
      <c r="B188" s="12" t="s">
        <v>2376</v>
      </c>
      <c r="C188" s="12" t="s">
        <v>831</v>
      </c>
      <c r="D188" s="13" t="s">
        <v>1187</v>
      </c>
      <c r="E188" s="25"/>
      <c r="F188" s="25"/>
    </row>
    <row r="189" spans="1:6" x14ac:dyDescent="0.25">
      <c r="A189" s="12">
        <f t="shared" si="2"/>
        <v>188</v>
      </c>
      <c r="B189" s="25" t="s">
        <v>3435</v>
      </c>
      <c r="C189" s="12" t="s">
        <v>2294</v>
      </c>
      <c r="D189" s="13" t="s">
        <v>1188</v>
      </c>
      <c r="E189" s="25"/>
      <c r="F189" s="25"/>
    </row>
    <row r="190" spans="1:6" x14ac:dyDescent="0.25">
      <c r="A190" s="12">
        <f t="shared" si="2"/>
        <v>189</v>
      </c>
      <c r="B190" s="25" t="s">
        <v>3436</v>
      </c>
      <c r="C190" s="12" t="s">
        <v>1168</v>
      </c>
      <c r="D190" s="13" t="s">
        <v>1187</v>
      </c>
      <c r="E190" s="25"/>
      <c r="F190" s="25"/>
    </row>
    <row r="191" spans="1:6" x14ac:dyDescent="0.25">
      <c r="A191" s="12">
        <f t="shared" si="2"/>
        <v>190</v>
      </c>
      <c r="B191" s="25" t="s">
        <v>3437</v>
      </c>
      <c r="C191" s="12" t="s">
        <v>1168</v>
      </c>
      <c r="D191" s="13" t="s">
        <v>1187</v>
      </c>
      <c r="E191" s="25"/>
      <c r="F191" s="25"/>
    </row>
    <row r="192" spans="1:6" x14ac:dyDescent="0.25">
      <c r="A192" s="12">
        <f t="shared" si="2"/>
        <v>191</v>
      </c>
      <c r="B192" s="25" t="s">
        <v>3438</v>
      </c>
      <c r="C192" s="12" t="s">
        <v>1168</v>
      </c>
      <c r="D192" s="13" t="s">
        <v>1187</v>
      </c>
      <c r="E192" s="25"/>
      <c r="F192" s="25"/>
    </row>
    <row r="193" spans="1:6" x14ac:dyDescent="0.25">
      <c r="A193" s="12">
        <f t="shared" si="2"/>
        <v>192</v>
      </c>
      <c r="B193" s="25" t="s">
        <v>3451</v>
      </c>
      <c r="C193" s="12" t="s">
        <v>824</v>
      </c>
      <c r="D193" s="13" t="s">
        <v>1188</v>
      </c>
      <c r="E193" s="25"/>
      <c r="F193" s="25"/>
    </row>
    <row r="194" spans="1:6" x14ac:dyDescent="0.25">
      <c r="A194" s="12">
        <f t="shared" si="2"/>
        <v>193</v>
      </c>
      <c r="B194" s="25" t="s">
        <v>2590</v>
      </c>
      <c r="C194" s="12" t="s">
        <v>1168</v>
      </c>
      <c r="D194" s="13" t="s">
        <v>1187</v>
      </c>
      <c r="E194" s="25"/>
      <c r="F194" s="25"/>
    </row>
    <row r="195" spans="1:6" x14ac:dyDescent="0.25">
      <c r="A195" s="12">
        <f t="shared" ref="A195:A224" si="3">A194+1</f>
        <v>194</v>
      </c>
      <c r="B195" s="12" t="s">
        <v>3473</v>
      </c>
      <c r="C195" s="12" t="s">
        <v>3479</v>
      </c>
      <c r="D195" s="13" t="s">
        <v>1188</v>
      </c>
      <c r="E195" s="25" t="s">
        <v>1905</v>
      </c>
      <c r="F195" s="25"/>
    </row>
    <row r="196" spans="1:6" x14ac:dyDescent="0.25">
      <c r="A196" s="12">
        <f t="shared" si="3"/>
        <v>195</v>
      </c>
      <c r="B196" s="12" t="s">
        <v>3480</v>
      </c>
      <c r="C196" s="12" t="s">
        <v>3479</v>
      </c>
      <c r="D196" s="13" t="s">
        <v>1188</v>
      </c>
      <c r="E196" s="25" t="s">
        <v>1892</v>
      </c>
      <c r="F196" s="25"/>
    </row>
    <row r="197" spans="1:6" x14ac:dyDescent="0.25">
      <c r="A197" s="12">
        <f t="shared" si="3"/>
        <v>196</v>
      </c>
      <c r="B197" s="12" t="s">
        <v>3578</v>
      </c>
      <c r="C197" s="12" t="s">
        <v>1168</v>
      </c>
      <c r="D197" s="13" t="s">
        <v>1187</v>
      </c>
      <c r="E197" s="25" t="s">
        <v>1894</v>
      </c>
      <c r="F197" s="25"/>
    </row>
    <row r="198" spans="1:6" x14ac:dyDescent="0.25">
      <c r="A198" s="12">
        <f t="shared" si="3"/>
        <v>197</v>
      </c>
      <c r="B198" s="12" t="s">
        <v>3579</v>
      </c>
      <c r="C198" s="12" t="s">
        <v>3580</v>
      </c>
      <c r="D198" s="13" t="s">
        <v>1188</v>
      </c>
      <c r="E198" s="25" t="s">
        <v>1892</v>
      </c>
      <c r="F198" s="25"/>
    </row>
    <row r="199" spans="1:6" x14ac:dyDescent="0.25">
      <c r="A199" s="12">
        <f t="shared" si="3"/>
        <v>198</v>
      </c>
      <c r="B199" s="12" t="s">
        <v>3593</v>
      </c>
      <c r="C199" s="12" t="s">
        <v>838</v>
      </c>
      <c r="D199" s="13" t="s">
        <v>1188</v>
      </c>
      <c r="E199" s="25"/>
      <c r="F199" s="25"/>
    </row>
    <row r="200" spans="1:6" x14ac:dyDescent="0.25">
      <c r="A200" s="12">
        <f t="shared" si="3"/>
        <v>199</v>
      </c>
      <c r="B200" s="12" t="s">
        <v>3596</v>
      </c>
      <c r="C200" s="12" t="s">
        <v>3597</v>
      </c>
      <c r="D200" s="13" t="s">
        <v>1188</v>
      </c>
      <c r="E200" s="25"/>
      <c r="F200" s="25"/>
    </row>
    <row r="201" spans="1:6" x14ac:dyDescent="0.25">
      <c r="A201" s="12">
        <f t="shared" si="3"/>
        <v>200</v>
      </c>
      <c r="B201" s="12" t="s">
        <v>3598</v>
      </c>
      <c r="C201" s="12" t="s">
        <v>825</v>
      </c>
      <c r="D201" s="13" t="s">
        <v>1188</v>
      </c>
      <c r="E201" s="25"/>
      <c r="F201" s="25"/>
    </row>
    <row r="202" spans="1:6" x14ac:dyDescent="0.25">
      <c r="A202" s="12">
        <f t="shared" si="3"/>
        <v>201</v>
      </c>
      <c r="B202" s="12" t="s">
        <v>3607</v>
      </c>
      <c r="C202" s="12" t="s">
        <v>825</v>
      </c>
      <c r="D202" s="13" t="s">
        <v>1188</v>
      </c>
      <c r="E202" s="1" t="s">
        <v>1905</v>
      </c>
      <c r="F202" s="1"/>
    </row>
    <row r="203" spans="1:6" x14ac:dyDescent="0.25">
      <c r="A203" s="12">
        <f t="shared" si="3"/>
        <v>202</v>
      </c>
      <c r="B203" s="12" t="s">
        <v>3612</v>
      </c>
      <c r="C203" s="12" t="s">
        <v>843</v>
      </c>
      <c r="D203" s="13" t="s">
        <v>1188</v>
      </c>
      <c r="E203" s="1" t="s">
        <v>1898</v>
      </c>
      <c r="F203" s="1"/>
    </row>
    <row r="204" spans="1:6" x14ac:dyDescent="0.25">
      <c r="A204" s="12">
        <f t="shared" si="3"/>
        <v>203</v>
      </c>
      <c r="B204" s="12" t="s">
        <v>3610</v>
      </c>
      <c r="C204" s="12" t="s">
        <v>3611</v>
      </c>
      <c r="D204" s="13" t="s">
        <v>1188</v>
      </c>
      <c r="E204" s="1" t="s">
        <v>1892</v>
      </c>
      <c r="F204" s="1"/>
    </row>
    <row r="205" spans="1:6" x14ac:dyDescent="0.25">
      <c r="A205" s="12">
        <f t="shared" si="3"/>
        <v>204</v>
      </c>
      <c r="B205" s="12" t="s">
        <v>3686</v>
      </c>
      <c r="C205" s="12" t="s">
        <v>833</v>
      </c>
      <c r="D205" s="13" t="s">
        <v>1188</v>
      </c>
      <c r="E205" s="1"/>
      <c r="F205" s="1"/>
    </row>
    <row r="206" spans="1:6" x14ac:dyDescent="0.25">
      <c r="A206" s="12">
        <f t="shared" si="3"/>
        <v>205</v>
      </c>
      <c r="B206" s="12" t="s">
        <v>3690</v>
      </c>
      <c r="C206" s="12" t="s">
        <v>3692</v>
      </c>
      <c r="D206" s="13" t="s">
        <v>1188</v>
      </c>
      <c r="E206" s="1"/>
      <c r="F206" s="1"/>
    </row>
    <row r="207" spans="1:6" x14ac:dyDescent="0.25">
      <c r="A207" s="12">
        <f t="shared" si="3"/>
        <v>206</v>
      </c>
      <c r="B207" s="12" t="s">
        <v>3700</v>
      </c>
      <c r="C207" s="12" t="s">
        <v>1168</v>
      </c>
      <c r="D207" s="13" t="s">
        <v>1187</v>
      </c>
      <c r="E207" s="1"/>
      <c r="F207" s="1"/>
    </row>
    <row r="208" spans="1:6" x14ac:dyDescent="0.25">
      <c r="A208" s="12">
        <f t="shared" si="3"/>
        <v>207</v>
      </c>
      <c r="B208" s="12" t="s">
        <v>3702</v>
      </c>
      <c r="C208" s="12" t="s">
        <v>3702</v>
      </c>
      <c r="D208" s="13" t="s">
        <v>3702</v>
      </c>
      <c r="E208" s="1"/>
      <c r="F208" s="1"/>
    </row>
    <row r="209" spans="1:6" x14ac:dyDescent="0.25">
      <c r="A209" s="12">
        <f t="shared" si="3"/>
        <v>208</v>
      </c>
      <c r="B209" s="12" t="s">
        <v>3721</v>
      </c>
      <c r="C209" s="12" t="s">
        <v>1168</v>
      </c>
      <c r="D209" s="13" t="s">
        <v>1998</v>
      </c>
      <c r="E209" s="1"/>
      <c r="F209" s="1"/>
    </row>
    <row r="210" spans="1:6" x14ac:dyDescent="0.25">
      <c r="A210" s="12">
        <f t="shared" si="3"/>
        <v>209</v>
      </c>
      <c r="B210" s="12" t="s">
        <v>3720</v>
      </c>
      <c r="C210" s="12" t="s">
        <v>823</v>
      </c>
      <c r="D210" s="13" t="s">
        <v>1188</v>
      </c>
      <c r="E210" s="1"/>
      <c r="F210" s="1"/>
    </row>
    <row r="211" spans="1:6" x14ac:dyDescent="0.25">
      <c r="A211" s="12">
        <f t="shared" si="3"/>
        <v>210</v>
      </c>
      <c r="B211" s="12" t="s">
        <v>3723</v>
      </c>
      <c r="C211" s="12" t="s">
        <v>3724</v>
      </c>
      <c r="D211" s="13" t="s">
        <v>1188</v>
      </c>
      <c r="E211" s="1"/>
      <c r="F211" s="1"/>
    </row>
    <row r="212" spans="1:6" x14ac:dyDescent="0.25">
      <c r="A212" s="12">
        <f t="shared" si="3"/>
        <v>211</v>
      </c>
      <c r="B212" s="12" t="s">
        <v>3728</v>
      </c>
      <c r="C212" s="12" t="s">
        <v>3580</v>
      </c>
      <c r="D212" s="13" t="s">
        <v>1188</v>
      </c>
      <c r="E212" s="1"/>
      <c r="F212" s="1"/>
    </row>
    <row r="213" spans="1:6" x14ac:dyDescent="0.25">
      <c r="A213" s="12">
        <f t="shared" si="3"/>
        <v>212</v>
      </c>
      <c r="B213" s="12" t="s">
        <v>4353</v>
      </c>
      <c r="C213" s="12" t="s">
        <v>4354</v>
      </c>
      <c r="D213" s="13" t="s">
        <v>1188</v>
      </c>
      <c r="E213" s="1"/>
      <c r="F213" s="1"/>
    </row>
    <row r="214" spans="1:6" x14ac:dyDescent="0.25">
      <c r="A214" s="12">
        <f t="shared" si="3"/>
        <v>213</v>
      </c>
      <c r="B214" s="12" t="s">
        <v>4444</v>
      </c>
      <c r="C214" s="12" t="s">
        <v>831</v>
      </c>
      <c r="D214" s="13" t="s">
        <v>1187</v>
      </c>
      <c r="E214" s="1"/>
      <c r="F214" s="1"/>
    </row>
    <row r="215" spans="1:6" x14ac:dyDescent="0.25">
      <c r="A215" s="12">
        <f t="shared" si="3"/>
        <v>214</v>
      </c>
      <c r="B215" s="12" t="s">
        <v>4445</v>
      </c>
      <c r="C215" s="12" t="s">
        <v>829</v>
      </c>
      <c r="D215" s="13" t="s">
        <v>1188</v>
      </c>
      <c r="E215" s="1"/>
      <c r="F215" s="1"/>
    </row>
    <row r="216" spans="1:6" x14ac:dyDescent="0.25">
      <c r="A216" s="12">
        <f t="shared" si="3"/>
        <v>215</v>
      </c>
      <c r="B216" s="12" t="s">
        <v>4446</v>
      </c>
      <c r="C216" s="12" t="s">
        <v>4449</v>
      </c>
      <c r="D216" s="13" t="s">
        <v>1188</v>
      </c>
      <c r="E216" s="1"/>
      <c r="F216" s="1"/>
    </row>
    <row r="217" spans="1:6" x14ac:dyDescent="0.25">
      <c r="A217" s="12">
        <f t="shared" si="3"/>
        <v>216</v>
      </c>
      <c r="B217" s="12" t="s">
        <v>4447</v>
      </c>
      <c r="C217" s="12" t="s">
        <v>3692</v>
      </c>
      <c r="D217" s="13" t="s">
        <v>1188</v>
      </c>
      <c r="E217" s="1"/>
      <c r="F217" s="1"/>
    </row>
    <row r="218" spans="1:6" x14ac:dyDescent="0.25">
      <c r="A218" s="12">
        <f t="shared" si="3"/>
        <v>217</v>
      </c>
      <c r="B218" s="12" t="s">
        <v>4448</v>
      </c>
      <c r="C218" s="12" t="s">
        <v>4449</v>
      </c>
      <c r="D218" s="13" t="s">
        <v>1188</v>
      </c>
      <c r="E218" s="1"/>
      <c r="F218" s="1"/>
    </row>
    <row r="219" spans="1:6" x14ac:dyDescent="0.25">
      <c r="A219" s="12">
        <f t="shared" si="3"/>
        <v>218</v>
      </c>
      <c r="B219" s="12" t="s">
        <v>4686</v>
      </c>
      <c r="C219" s="12" t="s">
        <v>4688</v>
      </c>
      <c r="D219" s="13" t="s">
        <v>1188</v>
      </c>
      <c r="E219" s="1"/>
      <c r="F219" s="1"/>
    </row>
    <row r="220" spans="1:6" x14ac:dyDescent="0.25">
      <c r="A220" s="12">
        <f t="shared" si="3"/>
        <v>219</v>
      </c>
      <c r="B220" s="12" t="s">
        <v>4702</v>
      </c>
      <c r="C220" s="12" t="s">
        <v>825</v>
      </c>
      <c r="D220" s="13" t="s">
        <v>1188</v>
      </c>
      <c r="E220" s="1"/>
      <c r="F220" s="1"/>
    </row>
    <row r="221" spans="1:6" x14ac:dyDescent="0.25">
      <c r="A221" s="12">
        <f t="shared" si="3"/>
        <v>220</v>
      </c>
      <c r="B221" s="12" t="s">
        <v>4857</v>
      </c>
      <c r="C221" s="12" t="s">
        <v>825</v>
      </c>
      <c r="D221" s="13" t="s">
        <v>1188</v>
      </c>
      <c r="E221" s="1"/>
      <c r="F221" s="1"/>
    </row>
    <row r="222" spans="1:6" x14ac:dyDescent="0.25">
      <c r="A222" s="12">
        <f t="shared" si="3"/>
        <v>221</v>
      </c>
      <c r="B222" s="12" t="s">
        <v>4858</v>
      </c>
      <c r="C222" s="12" t="s">
        <v>825</v>
      </c>
      <c r="D222" s="13" t="s">
        <v>1188</v>
      </c>
      <c r="E222" s="1"/>
      <c r="F222" s="1"/>
    </row>
    <row r="223" spans="1:6" x14ac:dyDescent="0.25">
      <c r="A223" s="12">
        <f t="shared" si="3"/>
        <v>222</v>
      </c>
      <c r="B223" s="12" t="s">
        <v>4865</v>
      </c>
      <c r="C223" s="12" t="s">
        <v>824</v>
      </c>
      <c r="D223" s="13" t="s">
        <v>1188</v>
      </c>
      <c r="E223" s="1"/>
      <c r="F223" s="1"/>
    </row>
    <row r="224" spans="1:6" x14ac:dyDescent="0.25">
      <c r="A224" s="12">
        <f t="shared" si="3"/>
        <v>223</v>
      </c>
      <c r="B224" s="12" t="s">
        <v>4999</v>
      </c>
      <c r="C224" s="12" t="s">
        <v>5000</v>
      </c>
      <c r="D224" s="13" t="s">
        <v>1188</v>
      </c>
      <c r="E224" s="1"/>
      <c r="F224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78"/>
  <sheetViews>
    <sheetView topLeftCell="P1" zoomScale="115" zoomScaleNormal="115" workbookViewId="0">
      <selection activeCell="O2" sqref="O2:U2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2468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66" t="s">
        <v>1199</v>
      </c>
      <c r="I1" s="67"/>
      <c r="J1" s="67"/>
      <c r="K1" s="68"/>
      <c r="O1" s="21" t="s">
        <v>2031</v>
      </c>
      <c r="P1" s="21">
        <v>45941</v>
      </c>
    </row>
    <row r="2" spans="1:21" x14ac:dyDescent="0.25">
      <c r="A2" s="2">
        <f>_xlfn.XLOOKUP(B2,MasterSheet!Q:Q,MasterSheet!N:N," ")</f>
        <v>45825</v>
      </c>
      <c r="B2" s="1" cm="1">
        <f t="array" ref="B2:B47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2033</v>
      </c>
      <c r="T2" s="4" t="s">
        <v>3557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3">_xlfn._xlws.SORT(
  _xlfn._xlws.FILTER(A3:D477, (C3:C477=0))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58156808990,58156809782,58156810375,58156810622,58156810762,58156810935,58156811112,58156812302,58156812453,58156812615,58156812770,58156812906,58156813050,58156813326,58156813610,58156838364,58156838563,58156839753,58156840210,58156842866</v>
      </c>
      <c r="O3" s="2" cm="1">
        <f t="array" ref="O3:R22">_xlfn._xlws.SORT(_xlfn._xlws.FILTER(A:D,A:A =$P$1), 1, TRUE)</f>
        <v>45941</v>
      </c>
      <c r="P3" s="1">
        <v>58156808990</v>
      </c>
      <c r="Q3" s="1">
        <v>0</v>
      </c>
      <c r="R3" s="1" t="str">
        <v>SUPRV</v>
      </c>
      <c r="S3" s="2" t="str">
        <f>IF(ISBLANK(VLOOKUP(P3,MasterSheet!Q:X,8,FALSE)), "", VLOOKUP(P3,MasterSheet!Q:X,8,FALSE))</f>
        <v/>
      </c>
      <c r="T3" s="24" t="s">
        <v>5042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58156808990</v>
      </c>
      <c r="J4" s="1">
        <v>0</v>
      </c>
      <c r="K4" s="1" t="str">
        <v>SUPRV</v>
      </c>
      <c r="L4" s="24"/>
      <c r="O4" s="2">
        <v>45941</v>
      </c>
      <c r="P4" s="1">
        <v>58156809782</v>
      </c>
      <c r="Q4" s="1">
        <v>0</v>
      </c>
      <c r="R4" s="1" t="str">
        <v>BIO SOLUTION</v>
      </c>
      <c r="S4" s="2" t="str">
        <f>IF(ISBLANK(VLOOKUP(P4,MasterSheet!Q:X,8,FALSE)), "", VLOOKUP(P4,MasterSheet!Q:X,8,FALSE))</f>
        <v/>
      </c>
      <c r="T4" s="24" t="s">
        <v>5043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58156809782</v>
      </c>
      <c r="J5" s="1">
        <v>0</v>
      </c>
      <c r="K5" s="1" t="str">
        <v>BIO SOLUTION</v>
      </c>
      <c r="L5" s="24"/>
      <c r="O5" s="2">
        <v>45941</v>
      </c>
      <c r="P5" s="1">
        <v>58156810375</v>
      </c>
      <c r="Q5" s="1">
        <v>0</v>
      </c>
      <c r="R5" s="1" t="str">
        <v>RG SONS</v>
      </c>
      <c r="S5" s="2" t="str">
        <f>IF(ISBLANK(VLOOKUP(P5,MasterSheet!Q:X,8,FALSE)), "", VLOOKUP(P5,MasterSheet!Q:X,8,FALSE))</f>
        <v/>
      </c>
      <c r="T5" s="24" t="s">
        <v>5042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58156810375</v>
      </c>
      <c r="J6" s="1">
        <v>0</v>
      </c>
      <c r="K6" s="1" t="str">
        <v>RG SONS</v>
      </c>
      <c r="L6" s="24"/>
      <c r="O6" s="2">
        <v>45941</v>
      </c>
      <c r="P6" s="1">
        <v>58156810622</v>
      </c>
      <c r="Q6" s="1">
        <v>0</v>
      </c>
      <c r="R6" s="1" t="str">
        <v>MANIPAL</v>
      </c>
      <c r="S6" s="2" t="str">
        <f>IF(ISBLANK(VLOOKUP(P6,MasterSheet!Q:X,8,FALSE)), "", VLOOKUP(P6,MasterSheet!Q:X,8,FALSE))</f>
        <v/>
      </c>
      <c r="T6" s="24" t="s">
        <v>5043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58156810622</v>
      </c>
      <c r="J7" s="1">
        <v>0</v>
      </c>
      <c r="K7" s="1" t="str">
        <v>MANIPAL</v>
      </c>
      <c r="L7" s="24"/>
      <c r="O7" s="2">
        <v>45941</v>
      </c>
      <c r="P7" s="1">
        <v>58156810762</v>
      </c>
      <c r="Q7" s="1">
        <v>0</v>
      </c>
      <c r="R7" s="1" t="str">
        <v>JUBILANT</v>
      </c>
      <c r="S7" s="2" t="str">
        <f>IF(ISBLANK(VLOOKUP(P7,MasterSheet!Q:X,8,FALSE)), "", VLOOKUP(P7,MasterSheet!Q:X,8,FALSE))</f>
        <v/>
      </c>
      <c r="T7" s="24" t="s">
        <v>5043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45941</v>
      </c>
      <c r="I8" s="1">
        <v>58156810762</v>
      </c>
      <c r="J8" s="1">
        <v>0</v>
      </c>
      <c r="K8" s="1" t="str">
        <v>JUBILANT</v>
      </c>
      <c r="L8" s="24"/>
      <c r="M8" t="s">
        <v>1198</v>
      </c>
      <c r="O8" s="2">
        <v>45941</v>
      </c>
      <c r="P8" s="1">
        <v>58156810935</v>
      </c>
      <c r="Q8" s="1">
        <v>0</v>
      </c>
      <c r="R8" s="1" t="str">
        <v>SUN PHARMA</v>
      </c>
      <c r="S8" s="2" t="str">
        <f>IF(ISBLANK(VLOOKUP(P8,MasterSheet!Q:X,8,FALSE)), "", VLOOKUP(P8,MasterSheet!Q:X,8,FALSE))</f>
        <v/>
      </c>
      <c r="T8" s="24" t="s">
        <v>5042</v>
      </c>
      <c r="U8" s="1" t="s">
        <v>5044</v>
      </c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45941</v>
      </c>
      <c r="I9" s="1">
        <v>58156810935</v>
      </c>
      <c r="J9" s="1">
        <v>0</v>
      </c>
      <c r="K9" s="1" t="str">
        <v>SUN PHARMA</v>
      </c>
      <c r="L9" s="24"/>
      <c r="M9" t="str" cm="1">
        <f t="array" ref="M9">_xlfn._xlws.SORT(_xlfn.TEXTJOIN(",", TRUE, _xlfn._xlws.FILTER(I:I, LEFT(I:I,1)="D")))</f>
        <v>D3003710017</v>
      </c>
      <c r="O9" s="2">
        <v>45941</v>
      </c>
      <c r="P9" s="1">
        <v>58156811112</v>
      </c>
      <c r="Q9" s="1">
        <v>0</v>
      </c>
      <c r="R9" s="1" t="str">
        <v>SAI LIFE</v>
      </c>
      <c r="S9" s="2" t="str">
        <f>IF(ISBLANK(VLOOKUP(P9,MasterSheet!Q:X,8,FALSE)), "", VLOOKUP(P9,MasterSheet!Q:X,8,FALSE))</f>
        <v/>
      </c>
      <c r="T9" s="24" t="s">
        <v>5043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45941</v>
      </c>
      <c r="I10" s="1">
        <v>58156811112</v>
      </c>
      <c r="J10" s="1">
        <v>0</v>
      </c>
      <c r="K10" s="1" t="str">
        <v>SAI LIFE</v>
      </c>
      <c r="L10" s="24"/>
      <c r="O10" s="2">
        <v>45941</v>
      </c>
      <c r="P10" s="1">
        <v>58156812302</v>
      </c>
      <c r="Q10" s="1">
        <v>0</v>
      </c>
      <c r="R10" s="1" t="str">
        <v>IISER PUNE</v>
      </c>
      <c r="S10" s="2" t="str">
        <f>IF(ISBLANK(VLOOKUP(P10,MasterSheet!Q:X,8,FALSE)), "", VLOOKUP(P10,MasterSheet!Q:X,8,FALSE))</f>
        <v/>
      </c>
      <c r="T10" s="24" t="s">
        <v>5042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45941</v>
      </c>
      <c r="I11" s="1">
        <v>58156812302</v>
      </c>
      <c r="J11" s="1">
        <v>0</v>
      </c>
      <c r="K11" s="1" t="str">
        <v>IISER PUNE</v>
      </c>
      <c r="L11" s="24"/>
      <c r="O11" s="2">
        <v>45941</v>
      </c>
      <c r="P11" s="1">
        <v>58156812453</v>
      </c>
      <c r="Q11" s="1">
        <v>0</v>
      </c>
      <c r="R11" s="1" t="str">
        <v>HELIX</v>
      </c>
      <c r="S11" s="2" t="str">
        <f>IF(ISBLANK(VLOOKUP(P11,MasterSheet!Q:X,8,FALSE)), "", VLOOKUP(P11,MasterSheet!Q:X,8,FALSE))</f>
        <v/>
      </c>
      <c r="T11" s="24" t="s">
        <v>5045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45941</v>
      </c>
      <c r="I12" s="1">
        <v>58156812453</v>
      </c>
      <c r="J12" s="1">
        <v>0</v>
      </c>
      <c r="K12" s="1" t="str">
        <v>HELIX</v>
      </c>
      <c r="O12" s="2">
        <v>45941</v>
      </c>
      <c r="P12" s="1">
        <v>58156812615</v>
      </c>
      <c r="Q12" s="1">
        <v>0</v>
      </c>
      <c r="R12" s="1" t="str">
        <v>POPVAX</v>
      </c>
      <c r="S12" s="2" t="str">
        <f>IF(ISBLANK(VLOOKUP(P12,MasterSheet!Q:X,8,FALSE)), "", VLOOKUP(P12,MasterSheet!Q:X,8,FALSE))</f>
        <v/>
      </c>
      <c r="T12" s="24" t="s">
        <v>5042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45941</v>
      </c>
      <c r="I13" s="1">
        <v>58156812615</v>
      </c>
      <c r="J13" s="1">
        <v>0</v>
      </c>
      <c r="K13" s="1" t="str">
        <v>POPVAX</v>
      </c>
      <c r="O13" s="2">
        <v>45941</v>
      </c>
      <c r="P13" s="1">
        <v>58156812770</v>
      </c>
      <c r="Q13" s="1">
        <v>0</v>
      </c>
      <c r="R13" s="1" t="str">
        <v>BHARAT BIOTECH</v>
      </c>
      <c r="S13" s="2" t="str">
        <f>IF(ISBLANK(VLOOKUP(P13,MasterSheet!Q:X,8,FALSE)), "", VLOOKUP(P13,MasterSheet!Q:X,8,FALSE))</f>
        <v/>
      </c>
      <c r="T13" s="24" t="s">
        <v>5043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45941</v>
      </c>
      <c r="I14" s="1">
        <v>58156812770</v>
      </c>
      <c r="J14" s="1">
        <v>0</v>
      </c>
      <c r="K14" s="1" t="str">
        <v>BHARAT BIOTECH</v>
      </c>
      <c r="M14" s="24"/>
      <c r="O14" s="2">
        <v>45941</v>
      </c>
      <c r="P14" s="1">
        <v>58156812906</v>
      </c>
      <c r="Q14" s="1">
        <v>0</v>
      </c>
      <c r="R14" s="1" t="str">
        <v>BIONOVA</v>
      </c>
      <c r="S14" s="2" t="str">
        <f>IF(ISBLANK(VLOOKUP(P14,MasterSheet!Q:X,8,FALSE)), "", VLOOKUP(P14,MasterSheet!Q:X,8,FALSE))</f>
        <v/>
      </c>
      <c r="T14" s="24" t="s">
        <v>5042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45941</v>
      </c>
      <c r="I15" s="1">
        <v>58156812906</v>
      </c>
      <c r="J15" s="1">
        <v>0</v>
      </c>
      <c r="K15" s="1" t="str">
        <v>BIONOVA</v>
      </c>
      <c r="M15" s="24"/>
      <c r="O15" s="2">
        <v>45941</v>
      </c>
      <c r="P15" s="1">
        <v>58156813050</v>
      </c>
      <c r="Q15" s="1">
        <v>0</v>
      </c>
      <c r="R15" s="1" t="str">
        <v>AURIGINE ONCO</v>
      </c>
      <c r="S15" s="2" t="str">
        <f>IF(ISBLANK(VLOOKUP(P15,MasterSheet!Q:X,8,FALSE)), "", VLOOKUP(P15,MasterSheet!Q:X,8,FALSE))</f>
        <v/>
      </c>
      <c r="T15" s="24" t="s">
        <v>5046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45941</v>
      </c>
      <c r="I16" s="1">
        <v>58156813050</v>
      </c>
      <c r="J16" s="1">
        <v>0</v>
      </c>
      <c r="K16" s="1" t="str">
        <v>AURIGINE ONCO</v>
      </c>
      <c r="M16" s="24"/>
      <c r="O16" s="2">
        <v>45941</v>
      </c>
      <c r="P16" s="1">
        <v>58156813326</v>
      </c>
      <c r="Q16" s="1">
        <v>0</v>
      </c>
      <c r="R16" s="1" t="str">
        <v>IMMUNEEL</v>
      </c>
      <c r="S16" s="2" t="str">
        <f>IF(ISBLANK(VLOOKUP(P16,MasterSheet!Q:X,8,FALSE)), "", VLOOKUP(P16,MasterSheet!Q:X,8,FALSE))</f>
        <v/>
      </c>
      <c r="T16" s="24" t="s">
        <v>5042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45941</v>
      </c>
      <c r="I17" s="1">
        <v>58156813326</v>
      </c>
      <c r="J17" s="1">
        <v>0</v>
      </c>
      <c r="K17" s="1" t="str">
        <v>IMMUNEEL</v>
      </c>
      <c r="O17" s="2">
        <v>45941</v>
      </c>
      <c r="P17" s="1">
        <v>58156813610</v>
      </c>
      <c r="Q17" s="1">
        <v>0</v>
      </c>
      <c r="R17" s="1" t="str">
        <v>IIT BOMBAY</v>
      </c>
      <c r="S17" s="2" t="str">
        <f>IF(ISBLANK(VLOOKUP(P17,MasterSheet!Q:X,8,FALSE)), "", VLOOKUP(P17,MasterSheet!Q:X,8,FALSE))</f>
        <v/>
      </c>
      <c r="T17" s="24" t="s">
        <v>5042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45941</v>
      </c>
      <c r="I18" s="1">
        <v>58156813610</v>
      </c>
      <c r="J18" s="1">
        <v>0</v>
      </c>
      <c r="K18" s="1" t="str">
        <v>IIT BOMBAY</v>
      </c>
      <c r="M18" s="6"/>
      <c r="O18" s="2">
        <v>45941</v>
      </c>
      <c r="P18" s="1">
        <v>58156838364</v>
      </c>
      <c r="Q18" s="1">
        <v>0</v>
      </c>
      <c r="R18" s="1" t="str">
        <v>MANIPAL</v>
      </c>
      <c r="S18" s="2" t="str">
        <f>IF(ISBLANK(VLOOKUP(P18,MasterSheet!Q:X,8,FALSE)), "", VLOOKUP(P18,MasterSheet!Q:X,8,FALSE))</f>
        <v/>
      </c>
      <c r="T18" s="24" t="s">
        <v>5042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45941</v>
      </c>
      <c r="I19" s="1">
        <v>58156838364</v>
      </c>
      <c r="J19" s="1">
        <v>0</v>
      </c>
      <c r="K19" s="1" t="str">
        <v>MANIPAL</v>
      </c>
      <c r="M19" s="24"/>
      <c r="O19" s="2">
        <v>45941</v>
      </c>
      <c r="P19" s="1">
        <v>58156838563</v>
      </c>
      <c r="Q19" s="1">
        <v>0</v>
      </c>
      <c r="R19" s="1" t="str">
        <v>ACTREC</v>
      </c>
      <c r="S19" s="2" t="str">
        <f>IF(ISBLANK(VLOOKUP(P19,MasterSheet!Q:X,8,FALSE)), "", VLOOKUP(P19,MasterSheet!Q:X,8,FALSE))</f>
        <v/>
      </c>
      <c r="T19" s="24" t="s">
        <v>5042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45941</v>
      </c>
      <c r="I20" s="2">
        <v>58156838563</v>
      </c>
      <c r="J20" s="1">
        <v>0</v>
      </c>
      <c r="K20" s="1" t="str">
        <v>ACTREC</v>
      </c>
      <c r="M20" s="24"/>
      <c r="O20" s="2">
        <v>45941</v>
      </c>
      <c r="P20" s="1">
        <v>58156839753</v>
      </c>
      <c r="Q20" s="1">
        <v>0</v>
      </c>
      <c r="R20" s="1" t="str">
        <v>ILS</v>
      </c>
      <c r="S20" s="2" t="str">
        <f>IF(ISBLANK(VLOOKUP(P20,MasterSheet!Q:X,8,FALSE)), "", VLOOKUP(P20,MasterSheet!Q:X,8,FALSE))</f>
        <v/>
      </c>
      <c r="T20" s="24" t="s">
        <v>5047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45941</v>
      </c>
      <c r="I21" s="2">
        <v>58156839753</v>
      </c>
      <c r="J21" s="1">
        <v>0</v>
      </c>
      <c r="K21" s="1" t="str">
        <v>ILS</v>
      </c>
      <c r="O21" s="2">
        <v>45941</v>
      </c>
      <c r="P21" s="1">
        <v>58156840210</v>
      </c>
      <c r="Q21" s="1">
        <v>0</v>
      </c>
      <c r="R21" s="1" t="str">
        <v>SUN PHARMACEUTICALS</v>
      </c>
      <c r="S21" s="2" t="str">
        <f>IF(ISBLANK(VLOOKUP(P21,MasterSheet!Q:X,8,FALSE)), "", VLOOKUP(P21,MasterSheet!Q:X,8,FALSE))</f>
        <v/>
      </c>
      <c r="T21" s="24" t="s">
        <v>5042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>
        <v>45941</v>
      </c>
      <c r="I22" s="1">
        <v>58156840210</v>
      </c>
      <c r="J22" s="1">
        <v>0</v>
      </c>
      <c r="K22" s="1" t="str">
        <v>SUN PHARMACEUTICALS</v>
      </c>
      <c r="O22" s="2">
        <v>45941</v>
      </c>
      <c r="P22" s="1">
        <v>58156842866</v>
      </c>
      <c r="Q22" s="1">
        <v>0</v>
      </c>
      <c r="R22" s="1" t="str">
        <v>MICRO VAPI</v>
      </c>
      <c r="S22" s="2" t="str">
        <f>IF(ISBLANK(VLOOKUP(P22,MasterSheet!Q:X,8,FALSE)), "", VLOOKUP(P22,MasterSheet!Q:X,8,FALSE))</f>
        <v/>
      </c>
      <c r="T22" s="24" t="s">
        <v>5047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>
        <v>45941</v>
      </c>
      <c r="I23" s="1">
        <v>58156842866</v>
      </c>
      <c r="J23" s="1">
        <v>0</v>
      </c>
      <c r="K23" s="1" t="str">
        <v>MICRO VAPI</v>
      </c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37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37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37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>
        <f>IFERROR(VLOOKUP(B412,MasterSheet!Q:R,2,)," ")</f>
        <v>0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>
        <f>IFERROR(VLOOKUP(B413,MasterSheet!Q:R,2,)," ")</f>
        <v>0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>
        <f>IFERROR(VLOOKUP(B414,MasterSheet!Q:R,2,)," ")</f>
        <v>0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>
        <f>IFERROR(VLOOKUP(B415,MasterSheet!Q:R,2,)," ")</f>
        <v>0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>
        <f>IFERROR(VLOOKUP(B416,MasterSheet!Q:R,2,)," ")</f>
        <v>0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>
        <f>IFERROR(VLOOKUP(B418,MasterSheet!Q:R,2,)," ")</f>
        <v>0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>
        <f>IFERROR(VLOOKUP(B419,MasterSheet!Q:R,2,)," ")</f>
        <v>0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>
        <f>IFERROR(VLOOKUP(B421,MasterSheet!Q:R,2,)," ")</f>
        <v>0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>
        <f>IFERROR(VLOOKUP(B422,MasterSheet!Q:R,2,)," ")</f>
        <v>0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>
        <f>IFERROR(VLOOKUP(B423,MasterSheet!Q:R,2,)," ")</f>
        <v>0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>
        <f>IFERROR(VLOOKUP(B424,MasterSheet!Q:R,2,)," ")</f>
        <v>0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>
        <f>IFERROR(VLOOKUP(B425,MasterSheet!Q:R,2,)," ")</f>
        <v>0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>
        <f>IFERROR(VLOOKUP(B427,MasterSheet!Q:R,2,)," ")</f>
        <v>0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>
        <f>IFERROR(VLOOKUP(B428,MasterSheet!Q:R,2,)," ")</f>
        <v>0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>
        <f>IFERROR(VLOOKUP(B430,MasterSheet!Q:R,2,)," ")</f>
        <v>0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>
        <f>IFERROR(VLOOKUP(B431,MasterSheet!Q:R,2,)," ")</f>
        <v>0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 t="str">
        <f>_xlfn.XLOOKUP(B432,MasterSheet!Q:Q,MasterSheet!N:N," ")</f>
        <v>Dispatch Date</v>
      </c>
      <c r="B432" t="str">
        <v>Awb Number</v>
      </c>
      <c r="C432" s="1" t="str">
        <f>IFERROR(VLOOKUP(B432,MasterSheet!Q:R,2,)," ")</f>
        <v>Docket Status</v>
      </c>
      <c r="D432" s="1" t="str">
        <f>_xlfn.XLOOKUP(B432,MasterSheet!Q:Q,MasterSheet!P:P)</f>
        <v>Customer name</v>
      </c>
      <c r="E432" s="1" t="str">
        <f t="shared" si="74"/>
        <v>Other</v>
      </c>
      <c r="F432" s="1" t="str">
        <f t="shared" si="75"/>
        <v>Dispatch Date</v>
      </c>
    </row>
    <row r="433" spans="1:6" x14ac:dyDescent="0.25">
      <c r="A433" s="2">
        <f>_xlfn.XLOOKUP(B433,MasterSheet!Q:Q,MasterSheet!N:N," ")</f>
        <v>45812</v>
      </c>
      <c r="B433" t="str">
        <v>BY HAND</v>
      </c>
      <c r="C433" s="1" t="str">
        <f>IFERROR(VLOOKUP(B433,MasterSheet!Q:R,2,)," ")</f>
        <v>PRIYANKA MADAM</v>
      </c>
      <c r="D433" s="1" t="str">
        <f>_xlfn.XLOOKUP(B433,MasterSheet!Q:Q,MasterSheet!P:P)</f>
        <v>ICGEB</v>
      </c>
      <c r="E433" s="1" t="str">
        <f t="shared" si="74"/>
        <v>Other</v>
      </c>
      <c r="F433" s="1" t="str">
        <f t="shared" si="75"/>
        <v>Wednesday</v>
      </c>
    </row>
    <row r="434" spans="1:6" x14ac:dyDescent="0.25">
      <c r="A434" s="2">
        <f>_xlfn.XLOOKUP(B434,MasterSheet!Q:Q,MasterSheet!N:N," ")</f>
        <v>45840</v>
      </c>
      <c r="B434" t="str">
        <v>BY PORTER</v>
      </c>
      <c r="C434" s="1" t="str">
        <f>IFERROR(VLOOKUP(B434,MasterSheet!Q:R,2,)," ")</f>
        <v>BY PORTER</v>
      </c>
      <c r="D434" s="1" t="str">
        <f>_xlfn.XLOOKUP(B434,MasterSheet!Q:Q,MasterSheet!P:P)</f>
        <v>NDTL</v>
      </c>
      <c r="E434" s="1" t="str">
        <f t="shared" si="74"/>
        <v>Other</v>
      </c>
      <c r="F434" s="1" t="str">
        <f t="shared" si="75"/>
        <v>Wednesday</v>
      </c>
    </row>
    <row r="435" spans="1:6" x14ac:dyDescent="0.25">
      <c r="A435" s="2">
        <f>_xlfn.XLOOKUP(B435,MasterSheet!Q:Q,MasterSheet!N:N," ")</f>
        <v>45894</v>
      </c>
      <c r="B435" t="str">
        <v>D3001955194</v>
      </c>
      <c r="C435" s="1" t="str">
        <f>IFERROR(VLOOKUP(B435,MasterSheet!Q:R,2,)," ")</f>
        <v>Delivered</v>
      </c>
      <c r="D435" s="1" t="str">
        <f>_xlfn.XLOOKUP(B435,MasterSheet!Q:Q,MasterSheet!P:P)</f>
        <v>IISER MOHALI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45846</v>
      </c>
      <c r="B436" t="str">
        <v>D3001996933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DTDC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45846</v>
      </c>
      <c r="B437" t="str">
        <v>D3001996934</v>
      </c>
      <c r="C437" s="1" t="str">
        <f>IFERROR(VLOOKUP(B437,MasterSheet!Q:R,2,)," ")</f>
        <v>Delivered</v>
      </c>
      <c r="D437" s="1" t="str">
        <f>_xlfn.XLOOKUP(B437,MasterSheet!Q:Q,MasterSheet!P:P)</f>
        <v>BIO SYSTEMS</v>
      </c>
      <c r="E437" s="1" t="str">
        <f t="shared" si="74"/>
        <v>DTDC</v>
      </c>
      <c r="F437" s="1" t="str">
        <f t="shared" si="75"/>
        <v>Tuesday</v>
      </c>
    </row>
    <row r="438" spans="1:6" x14ac:dyDescent="0.25">
      <c r="A438" s="2">
        <f>_xlfn.XLOOKUP(B438,MasterSheet!Q:Q,MasterSheet!N:N," ")</f>
        <v>45846</v>
      </c>
      <c r="B438" t="str">
        <v>D3001996935</v>
      </c>
      <c r="C438" s="1" t="str">
        <f>IFERROR(VLOOKUP(B438,MasterSheet!Q:R,2,)," ")</f>
        <v>Delivered</v>
      </c>
      <c r="D438" s="1" t="str">
        <f>_xlfn.XLOOKUP(B438,MasterSheet!Q:Q,MasterSheet!P:P)</f>
        <v>Medlife</v>
      </c>
      <c r="E438" s="1" t="str">
        <f t="shared" si="74"/>
        <v>DTDC</v>
      </c>
      <c r="F438" s="1" t="str">
        <f t="shared" si="75"/>
        <v>Tuesday</v>
      </c>
    </row>
    <row r="439" spans="1:6" x14ac:dyDescent="0.25">
      <c r="A439" s="2">
        <f>_xlfn.XLOOKUP(B439,MasterSheet!Q:Q,MasterSheet!N:N," ")</f>
        <v>45880</v>
      </c>
      <c r="B439" t="str">
        <v>D3001997013</v>
      </c>
      <c r="C439" s="1" t="str">
        <f>IFERROR(VLOOKUP(B439,MasterSheet!Q:R,2,)," ")</f>
        <v>Delivered</v>
      </c>
      <c r="D439" s="1" t="str">
        <f>_xlfn.XLOOKUP(B439,MasterSheet!Q:Q,MasterSheet!P:P)</f>
        <v>RESEARCH WORLD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45880</v>
      </c>
      <c r="B440" t="str">
        <v>D3001997014</v>
      </c>
      <c r="C440" s="1" t="str">
        <f>IFERROR(VLOOKUP(B440,MasterSheet!Q:R,2,)," ")</f>
        <v>Delivered</v>
      </c>
      <c r="D440" s="1" t="str">
        <f>_xlfn.XLOOKUP(B440,MasterSheet!Q:Q,MasterSheet!P:P)</f>
        <v>IMTECH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45880</v>
      </c>
      <c r="B441" t="str">
        <v>D3001997015</v>
      </c>
      <c r="C441" s="1" t="str">
        <f>IFERROR(VLOOKUP(B441,MasterSheet!Q:R,2,)," ")</f>
        <v>Delivered</v>
      </c>
      <c r="D441" s="1" t="str">
        <f>_xlfn.XLOOKUP(B441,MasterSheet!Q:Q,MasterSheet!P:P)</f>
        <v>IIT-ROORKE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45887</v>
      </c>
      <c r="B442" t="str">
        <v>D3001997017</v>
      </c>
      <c r="C442" s="1" t="str">
        <f>IFERROR(VLOOKUP(B442,MasterSheet!Q:R,2,)," ")</f>
        <v>Delivered</v>
      </c>
      <c r="D442" s="1" t="str">
        <f>_xlfn.XLOOKUP(B442,MasterSheet!Q:Q,MasterSheet!P:P)</f>
        <v>Essence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45887</v>
      </c>
      <c r="B443" t="str">
        <v>D3001997018</v>
      </c>
      <c r="C443" s="1" t="str">
        <f>IFERROR(VLOOKUP(B443,MasterSheet!Q:R,2,)," ")</f>
        <v>Delivered</v>
      </c>
      <c r="D443" s="1" t="str">
        <f>_xlfn.XLOOKUP(B443,MasterSheet!Q:Q,MasterSheet!P:P)</f>
        <v>MEDLIFE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45836</v>
      </c>
      <c r="B444" t="str">
        <v>D3002213696</v>
      </c>
      <c r="C444" s="1" t="str">
        <f>IFERROR(VLOOKUP(B444,MasterSheet!Q:R,2,)," ")</f>
        <v>Delivered</v>
      </c>
      <c r="D444" s="1" t="str">
        <f>_xlfn.XLOOKUP(B444,MasterSheet!Q:Q,MasterSheet!P:P)</f>
        <v>SOHST</v>
      </c>
      <c r="E444" s="1" t="str">
        <f t="shared" si="74"/>
        <v>DTDC</v>
      </c>
      <c r="F444" s="1" t="str">
        <f t="shared" si="75"/>
        <v>Saturday</v>
      </c>
    </row>
    <row r="445" spans="1:6" x14ac:dyDescent="0.25">
      <c r="A445" s="2">
        <f>_xlfn.XLOOKUP(B445,MasterSheet!Q:Q,MasterSheet!N:N," ")</f>
        <v>45846</v>
      </c>
      <c r="B445" t="str">
        <v>D3002213697</v>
      </c>
      <c r="C445" s="1" t="str">
        <f>IFERROR(VLOOKUP(B445,MasterSheet!Q:R,2,)," ")</f>
        <v>Delivered</v>
      </c>
      <c r="D445" s="1" t="str">
        <f>_xlfn.XLOOKUP(B445,MasterSheet!Q:Q,MasterSheet!P:P)</f>
        <v>RESEARCH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45832</v>
      </c>
      <c r="B446" t="str">
        <v>D3002213704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45829</v>
      </c>
      <c r="B447" t="str">
        <v>D3002213705</v>
      </c>
      <c r="C447" s="1" t="str">
        <f>IFERROR(VLOOKUP(B447,MasterSheet!Q:R,2,)," ")</f>
        <v>Delivered</v>
      </c>
      <c r="D447" s="1" t="str">
        <f>_xlfn.XLOOKUP(B447,MasterSheet!Q:Q,MasterSheet!P:P)</f>
        <v>Imtech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45867</v>
      </c>
      <c r="B448" t="str">
        <v>D3002709220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45852</v>
      </c>
      <c r="B449" t="str">
        <v>D3002709675</v>
      </c>
      <c r="C449" s="1" t="str">
        <f>IFERROR(VLOOKUP(B449,MasterSheet!Q:R,2,)," ")</f>
        <v>Delivered</v>
      </c>
      <c r="D449" s="1" t="str">
        <f>_xlfn.XLOOKUP(B449,MasterSheet!Q:Q,MasterSheet!P:P)</f>
        <v>Medlife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45852</v>
      </c>
      <c r="B450" t="str">
        <v>D3002709676</v>
      </c>
      <c r="C450" s="1" t="str">
        <f>IFERROR(VLOOKUP(B450,MasterSheet!Q:R,2,)," ")</f>
        <v>Delivered</v>
      </c>
      <c r="D450" s="1" t="str">
        <f>_xlfn.XLOOKUP(B450,MasterSheet!Q:Q,MasterSheet!P:P)</f>
        <v>IMTECH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45860</v>
      </c>
      <c r="B451" t="str">
        <v>D3002709684</v>
      </c>
      <c r="C451" s="1" t="str">
        <f>IFERROR(VLOOKUP(B451,MasterSheet!Q:R,2,)," ")</f>
        <v>Delivered</v>
      </c>
      <c r="D451" s="1" t="str">
        <f>_xlfn.XLOOKUP(B451,MasterSheet!Q:Q,MasterSheet!P:P)</f>
        <v>IMTECH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45860</v>
      </c>
      <c r="B452" t="str">
        <v>D3002709685</v>
      </c>
      <c r="C452" s="1" t="str">
        <f>IFERROR(VLOOKUP(B452,MasterSheet!Q:R,2,)," ")</f>
        <v>Delivered</v>
      </c>
      <c r="D452" s="1" t="str">
        <f>_xlfn.XLOOKUP(B452,MasterSheet!Q:Q,MasterSheet!P:P)</f>
        <v>Essence</v>
      </c>
      <c r="E452" s="1" t="str">
        <f t="shared" si="74"/>
        <v>DTDC</v>
      </c>
      <c r="F452" s="1" t="str">
        <f t="shared" si="75"/>
        <v>Tuesday</v>
      </c>
    </row>
    <row r="453" spans="1:6" x14ac:dyDescent="0.25">
      <c r="A453" s="2">
        <f>_xlfn.XLOOKUP(B453,MasterSheet!Q:Q,MasterSheet!N:N," ")</f>
        <v>45867</v>
      </c>
      <c r="B453" t="str">
        <v>D3002864036</v>
      </c>
      <c r="C453" s="1" t="str">
        <f>IFERROR(VLOOKUP(B453,MasterSheet!Q:R,2,)," ")</f>
        <v>Delivered</v>
      </c>
      <c r="D453" s="1" t="str">
        <f>_xlfn.XLOOKUP(B453,MasterSheet!Q:Q,MasterSheet!P:P)</f>
        <v>MEDLIFE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45867</v>
      </c>
      <c r="B454" t="str">
        <v>D3002864037</v>
      </c>
      <c r="C454" s="1" t="str">
        <f>IFERROR(VLOOKUP(B454,MasterSheet!Q:R,2,)," ")</f>
        <v>Delivered</v>
      </c>
      <c r="D454" s="1" t="str">
        <f>_xlfn.XLOOKUP(B454,MasterSheet!Q:Q,MasterSheet!P:P)</f>
        <v>IMTECH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45873</v>
      </c>
      <c r="B455" t="str">
        <v>D3002864041</v>
      </c>
      <c r="C455" s="1" t="str">
        <f>IFERROR(VLOOKUP(B455,MasterSheet!Q:R,2,)," ")</f>
        <v>Delivered</v>
      </c>
      <c r="D455" s="1" t="str">
        <f>_xlfn.XLOOKUP(B455,MasterSheet!Q:Q,MasterSheet!P:P)</f>
        <v>POOJA TRADERS</v>
      </c>
      <c r="E455" s="1" t="str">
        <f t="shared" si="74"/>
        <v>DTDC</v>
      </c>
      <c r="F455" s="1" t="str">
        <f t="shared" si="75"/>
        <v>Monday</v>
      </c>
    </row>
    <row r="456" spans="1:6" x14ac:dyDescent="0.25">
      <c r="A456" s="2">
        <f>_xlfn.XLOOKUP(B456,MasterSheet!Q:Q,MasterSheet!N:N," ")</f>
        <v>45871</v>
      </c>
      <c r="B456" t="str">
        <v>D3002864042</v>
      </c>
      <c r="C456" s="1" t="str">
        <f>IFERROR(VLOOKUP(B456,MasterSheet!Q:R,2,)," ")</f>
        <v>Delivered</v>
      </c>
      <c r="D456" s="1" t="str">
        <f>_xlfn.XLOOKUP(B456,MasterSheet!Q:Q,MasterSheet!P:P)</f>
        <v>Medlife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45875</v>
      </c>
      <c r="B457" t="str">
        <v>D3002864046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Wednesday</v>
      </c>
    </row>
    <row r="458" spans="1:6" x14ac:dyDescent="0.25">
      <c r="A458" s="2">
        <f>_xlfn.XLOOKUP(B458,MasterSheet!Q:Q,MasterSheet!N:N," ")</f>
        <v>45901</v>
      </c>
      <c r="B458" t="str">
        <v>D3002950334</v>
      </c>
      <c r="C458" s="1" t="str">
        <f>IFERROR(VLOOKUP(B458,MasterSheet!Q:R,2,)," ")</f>
        <v>Delivered</v>
      </c>
      <c r="D458" s="1" t="str">
        <f>_xlfn.XLOOKUP(B458,MasterSheet!Q:Q,MasterSheet!P:P)</f>
        <v>IISER MOHALI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45908</v>
      </c>
      <c r="B459" t="str">
        <v>D3002950414</v>
      </c>
      <c r="C459" s="1" t="str">
        <f>IFERROR(VLOOKUP(B459,MasterSheet!Q:R,2,)," ")</f>
        <v>Delivered</v>
      </c>
      <c r="D459" s="1" t="str">
        <f>_xlfn.XLOOKUP(B459,MasterSheet!Q:Q,MasterSheet!P:P)</f>
        <v>RESEARCH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45908</v>
      </c>
      <c r="B460" t="str">
        <v>D3002950415</v>
      </c>
      <c r="C460" s="1" t="str">
        <f>IFERROR(VLOOKUP(B460,MasterSheet!Q:R,2,)," ")</f>
        <v>Delivered</v>
      </c>
      <c r="D460" s="1" t="str">
        <f>_xlfn.XLOOKUP(B460,MasterSheet!Q:Q,MasterSheet!P:P)</f>
        <v>IISER MOHALI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45908</v>
      </c>
      <c r="B461" t="str">
        <v>D3002950416</v>
      </c>
      <c r="C461" s="1" t="str">
        <f>IFERROR(VLOOKUP(B461,MasterSheet!Q:R,2,)," ")</f>
        <v>Delivered</v>
      </c>
      <c r="D461" s="1" t="str">
        <f>_xlfn.XLOOKUP(B461,MasterSheet!Q:Q,MasterSheet!P:P)</f>
        <v>VECTOR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45908</v>
      </c>
      <c r="B462" t="str">
        <v>D3002950417</v>
      </c>
      <c r="C462" s="1" t="str">
        <f>IFERROR(VLOOKUP(B462,MasterSheet!Q:R,2,)," ")</f>
        <v>Delivered</v>
      </c>
      <c r="D462" s="1" t="str">
        <f>_xlfn.XLOOKUP(B462,MasterSheet!Q:Q,MasterSheet!P:P)</f>
        <v>ESSENCE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45913</v>
      </c>
      <c r="B463" t="str">
        <v>D3003568451</v>
      </c>
      <c r="C463" s="1" t="str">
        <f>IFERROR(VLOOKUP(B463,MasterSheet!Q:R,2,)," ")</f>
        <v>Delivered</v>
      </c>
      <c r="D463" s="1" t="str">
        <f>_xlfn.XLOOKUP(B463,MasterSheet!Q:Q,MasterSheet!P:P)</f>
        <v>MEDLIFE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45915</v>
      </c>
      <c r="B464" t="str">
        <v>D3003568486</v>
      </c>
      <c r="C464" s="1" t="str">
        <f>IFERROR(VLOOKUP(B464,MasterSheet!Q:R,2,)," ")</f>
        <v>Delivered</v>
      </c>
      <c r="D464" s="1" t="str">
        <f>_xlfn.XLOOKUP(B464,MasterSheet!Q:Q,MasterSheet!P:P)</f>
        <v>IMTECH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45915</v>
      </c>
      <c r="B465" t="str">
        <v>D3003568487</v>
      </c>
      <c r="C465" s="1" t="str">
        <f>IFERROR(VLOOKUP(B465,MasterSheet!Q:R,2,)," ")</f>
        <v>Delivered</v>
      </c>
      <c r="D465" s="1" t="str">
        <f>_xlfn.XLOOKUP(B465,MasterSheet!Q:Q,MasterSheet!P:P)</f>
        <v>RESEARCH</v>
      </c>
      <c r="E465" s="1" t="str">
        <f t="shared" si="76"/>
        <v>DTDC</v>
      </c>
      <c r="F465" s="1" t="str">
        <f t="shared" si="77"/>
        <v>Monday</v>
      </c>
    </row>
    <row r="466" spans="1:6" x14ac:dyDescent="0.25">
      <c r="A466" s="2">
        <f>_xlfn.XLOOKUP(B466,MasterSheet!Q:Q,MasterSheet!N:N," ")</f>
        <v>45915</v>
      </c>
      <c r="B466" t="str">
        <v>D3003568488</v>
      </c>
      <c r="C466" s="1" t="str">
        <f>IFERROR(VLOOKUP(B466,MasterSheet!Q:R,2,)," ")</f>
        <v>Delivered</v>
      </c>
      <c r="D466" s="1" t="str">
        <f>_xlfn.XLOOKUP(B466,MasterSheet!Q:Q,MasterSheet!P:P)</f>
        <v>VECTOR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45927</v>
      </c>
      <c r="B467" t="str">
        <v>D3003710005</v>
      </c>
      <c r="C467" s="1" t="str">
        <f>IFERROR(VLOOKUP(B467,MasterSheet!Q:R,2,)," ")</f>
        <v>Delivered</v>
      </c>
      <c r="D467" s="1" t="str">
        <f>_xlfn.XLOOKUP(B467,MasterSheet!Q:Q,MasterSheet!P:P)</f>
        <v>INFINITY</v>
      </c>
      <c r="E467" s="1" t="str">
        <f t="shared" si="76"/>
        <v>DTDC</v>
      </c>
      <c r="F467" s="1" t="str">
        <f t="shared" si="77"/>
        <v>Saturday</v>
      </c>
    </row>
    <row r="468" spans="1:6" x14ac:dyDescent="0.25">
      <c r="A468" s="2">
        <f>_xlfn.XLOOKUP(B468,MasterSheet!Q:Q,MasterSheet!N:N," ")</f>
        <v>45927</v>
      </c>
      <c r="B468" t="str">
        <v>D3003710006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Saturday</v>
      </c>
    </row>
    <row r="469" spans="1:6" x14ac:dyDescent="0.25">
      <c r="A469" s="2">
        <f>_xlfn.XLOOKUP(B469,MasterSheet!Q:Q,MasterSheet!N:N," ")</f>
        <v>45934</v>
      </c>
      <c r="B469" t="str">
        <v>D3003710010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Saturday</v>
      </c>
    </row>
    <row r="470" spans="1:6" x14ac:dyDescent="0.25">
      <c r="A470" s="2">
        <f>_xlfn.XLOOKUP(B470,MasterSheet!Q:Q,MasterSheet!N:N," ")</f>
        <v>45937</v>
      </c>
      <c r="B470" t="str">
        <v>D3003710012</v>
      </c>
      <c r="C470" s="1" t="str">
        <f>IFERROR(VLOOKUP(B470,MasterSheet!Q:R,2,)," ")</f>
        <v>Delivered</v>
      </c>
      <c r="D470" s="1" t="str">
        <f>_xlfn.XLOOKUP(B470,MasterSheet!Q:Q,MasterSheet!P:P)</f>
        <v>PATANJALI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45937</v>
      </c>
      <c r="B471" t="str">
        <v>D3003710013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45936</v>
      </c>
      <c r="B472" t="str">
        <v>D3003710017</v>
      </c>
      <c r="C472" s="1">
        <f>IFERROR(VLOOKUP(B472,MasterSheet!Q:R,2,)," ")</f>
        <v>0</v>
      </c>
      <c r="D472" s="1" t="str">
        <f>_xlfn.XLOOKUP(B472,MasterSheet!Q:Q,MasterSheet!P:P)</f>
        <v>IISER MOHALI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45933</v>
      </c>
      <c r="B473" t="str">
        <v>D3003710018</v>
      </c>
      <c r="C473" s="1" t="str">
        <f>IFERROR(VLOOKUP(B473,MasterSheet!Q:R,2,)," ")</f>
        <v>Delivered</v>
      </c>
      <c r="D473" s="1" t="str">
        <f>_xlfn.XLOOKUP(B473,MasterSheet!Q:Q,MasterSheet!P:P)</f>
        <v>Aiims Bhatinda</v>
      </c>
      <c r="E473" s="1" t="str">
        <f t="shared" si="76"/>
        <v>DTDC</v>
      </c>
      <c r="F473" s="1" t="str">
        <f t="shared" si="77"/>
        <v>Friday</v>
      </c>
    </row>
    <row r="474" spans="1:6" x14ac:dyDescent="0.25">
      <c r="A474" s="2">
        <f>_xlfn.XLOOKUP(B474,MasterSheet!Q:Q,MasterSheet!N:N," ")</f>
        <v>45868</v>
      </c>
      <c r="B474" t="str">
        <v>Expired</v>
      </c>
      <c r="C474" s="1" t="str">
        <f>IFERROR(VLOOKUP(B474,MasterSheet!Q:R,2,)," ")</f>
        <v>Expired</v>
      </c>
      <c r="D474" s="1" t="str">
        <f>_xlfn.XLOOKUP(B474,MasterSheet!Q:Q,MasterSheet!P:P)</f>
        <v>EXPIRED</v>
      </c>
      <c r="E474" s="1" t="str">
        <f t="shared" ref="E474:E478" si="78">IF(LEFT(B474,1)="D","DTDC",IF(ISNUMBER(--LEFT(B474,1)),"Bluedart","Other"))</f>
        <v>Other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45929</v>
      </c>
      <c r="B475" t="str">
        <v>PORTER</v>
      </c>
      <c r="C475" s="1" t="str">
        <f>IFERROR(VLOOKUP(B475,MasterSheet!Q:R,2,)," ")</f>
        <v>PORTER</v>
      </c>
      <c r="D475" s="1" t="str">
        <f>_xlfn.XLOOKUP(B475,MasterSheet!Q:Q,MasterSheet!P:P)</f>
        <v>Labex</v>
      </c>
      <c r="E475" s="1" t="str">
        <f t="shared" si="78"/>
        <v>Other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45854</v>
      </c>
      <c r="B476" t="str">
        <v>WILL BE BILLED</v>
      </c>
      <c r="C476" s="1" t="str">
        <f>IFERROR(VLOOKUP(B476,MasterSheet!Q:R,2,)," ")</f>
        <v>PRIYANKA MADAM</v>
      </c>
      <c r="D476" s="1" t="str">
        <f>_xlfn.XLOOKUP(B476,MasterSheet!Q:Q,MasterSheet!P:P)</f>
        <v>Aiims</v>
      </c>
      <c r="E476" s="1" t="str">
        <f t="shared" si="78"/>
        <v>Other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45859</v>
      </c>
      <c r="B477" t="str">
        <v>with M Bio</v>
      </c>
      <c r="C477" s="1" t="str">
        <f>IFERROR(VLOOKUP(B477,MasterSheet!Q:R,2,)," ")</f>
        <v>With M Biotehc</v>
      </c>
      <c r="D477" s="1" t="str">
        <f>_xlfn.XLOOKUP(B477,MasterSheet!Q:Q,MasterSheet!P:P)</f>
        <v>HKP</v>
      </c>
      <c r="E477" s="1" t="str">
        <f t="shared" si="78"/>
        <v>Other</v>
      </c>
      <c r="F477" s="1" t="str">
        <f t="shared" si="79"/>
        <v>Monday</v>
      </c>
    </row>
    <row r="478" spans="1:6" x14ac:dyDescent="0.25">
      <c r="A478" s="2" t="str">
        <f>_xlfn.XLOOKUP(B478,MasterSheet!Q:Q,MasterSheet!N:N," ")</f>
        <v xml:space="preserve"> </v>
      </c>
      <c r="B478">
        <v>0</v>
      </c>
      <c r="C478" s="1" t="str">
        <f>IFERROR(VLOOKUP(B478,MasterSheet!Q:R,2,)," ")</f>
        <v xml:space="preserve"> </v>
      </c>
      <c r="D478" s="1" t="e">
        <f>_xlfn.XLOOKUP(B478,MasterSheet!Q:Q,MasterSheet!P:P)</f>
        <v>#N/A</v>
      </c>
      <c r="E478" s="1" t="str">
        <f t="shared" si="78"/>
        <v>Bluedart</v>
      </c>
      <c r="F478" s="1" t="str">
        <f t="shared" si="7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1" zoomScale="85" zoomScaleNormal="85" workbookViewId="0">
      <selection activeCell="K1" sqref="K1:S7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2342</v>
      </c>
      <c r="J1" s="19"/>
      <c r="K1" s="4" t="s">
        <v>603</v>
      </c>
      <c r="L1" s="20" t="str" cm="1">
        <f t="array" ref="L1:R48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2341</v>
      </c>
    </row>
    <row r="2" spans="1:19" x14ac:dyDescent="0.25">
      <c r="A2" s="55" cm="1">
        <f t="array" ref="A2:I124">_xlfn._xlws.SORT(
  _xlfn._xlws.FILTER(
    CHOOSE({1,2,3,4,5,6,7,8,9},
      MasterSheet!H2:H3415,
      MasterSheet!L2:L3415,
      MasterSheet!P2:P3415,
      MasterSheet!S2:S3415,
      MasterSheet!U2:U3415,
      MasterSheet!T2:T3415,
MasterSheet!V2:V3415,MasterSheet!W2:W3415,MasterSheet!AC2:AC3415
    ),
    MasterSheet!L2:L3415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>
        <v>0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>
        <v>0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>
        <v>0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>
        <v>0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>
        <v>0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hidden="1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hidden="1" x14ac:dyDescent="0.25">
      <c r="A6" s="55">
        <v>302864</v>
      </c>
      <c r="B6" s="55">
        <v>1</v>
      </c>
      <c r="C6" s="55" t="str">
        <v>AIIMS</v>
      </c>
      <c r="D6" s="55">
        <v>4</v>
      </c>
      <c r="E6" s="55" t="str">
        <v>BioLegend</v>
      </c>
      <c r="F6" s="55">
        <v>0</v>
      </c>
      <c r="G6" s="55" t="str">
        <v>Delhi</v>
      </c>
      <c r="H6" s="55" t="str">
        <v>Priyanka Madam</v>
      </c>
      <c r="I6" s="55" t="str">
        <v>Local</v>
      </c>
      <c r="K6" s="55">
        <f t="shared" si="0"/>
        <v>1</v>
      </c>
      <c r="L6" s="55" t="str">
        <v>APOLLO CHENNAI</v>
      </c>
      <c r="M6" s="55">
        <v>4</v>
      </c>
      <c r="N6" s="55" t="str">
        <v>BioLegend</v>
      </c>
      <c r="O6" s="55">
        <v>0</v>
      </c>
      <c r="P6" s="55" t="str">
        <v>CHENNAI</v>
      </c>
      <c r="Q6" s="55" t="str">
        <v>PO Awaited</v>
      </c>
      <c r="R6" s="55" t="str">
        <v>OutStation</v>
      </c>
      <c r="S6" s="55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7</v>
      </c>
      <c r="L9" s="1" t="str">
        <v>BARC</v>
      </c>
      <c r="M9" s="1">
        <v>4</v>
      </c>
      <c r="N9" s="1" t="str">
        <v>BioLegend</v>
      </c>
      <c r="O9" s="1">
        <v>0</v>
      </c>
      <c r="P9" s="1" t="str">
        <v>Mumbai</v>
      </c>
      <c r="Q9" s="1">
        <v>0</v>
      </c>
      <c r="R9" s="1" t="str">
        <v>OutStation</v>
      </c>
      <c r="S9" s="1">
        <f t="shared" si="1"/>
        <v>7</v>
      </c>
    </row>
    <row r="10" spans="1:19" x14ac:dyDescent="0.25">
      <c r="A10" s="55">
        <v>348206</v>
      </c>
      <c r="B10" s="55">
        <v>1</v>
      </c>
      <c r="C10" s="55" t="str">
        <v>AIIMS</v>
      </c>
      <c r="D10" s="55">
        <v>4</v>
      </c>
      <c r="E10" s="55" t="str">
        <v>BioLegend</v>
      </c>
      <c r="F10" s="55">
        <v>0</v>
      </c>
      <c r="G10" s="55" t="str">
        <v>Delhi</v>
      </c>
      <c r="H10" s="55" t="str">
        <v>Priyanka Madam</v>
      </c>
      <c r="I10" s="55" t="str">
        <v>Local</v>
      </c>
      <c r="K10" s="55">
        <f t="shared" si="0"/>
        <v>7</v>
      </c>
      <c r="L10" s="55" t="str">
        <v>ILS</v>
      </c>
      <c r="M10" s="55">
        <v>-20</v>
      </c>
      <c r="N10" s="55" t="str">
        <v>DHARMACON</v>
      </c>
      <c r="O10" s="55">
        <v>0</v>
      </c>
      <c r="P10" s="55" t="str">
        <v>Bhuvneshwar</v>
      </c>
      <c r="Q10" s="55" t="str">
        <v>PO Awaited</v>
      </c>
      <c r="R10" s="55" t="str">
        <v>OutStation</v>
      </c>
      <c r="S10" s="55">
        <f t="shared" si="1"/>
        <v>7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2</v>
      </c>
      <c r="L11" s="1" t="str">
        <v>NCBS</v>
      </c>
      <c r="M11" s="1">
        <v>-20</v>
      </c>
      <c r="N11" s="1" t="str">
        <v>DHARMACON</v>
      </c>
      <c r="O11" s="1">
        <v>0</v>
      </c>
      <c r="P11" s="1" t="str">
        <v>Banglore</v>
      </c>
      <c r="Q11" s="1" t="str">
        <v>PO Awaited</v>
      </c>
      <c r="R11" s="1" t="str">
        <v>OutStation</v>
      </c>
      <c r="S11" s="1">
        <f t="shared" si="1"/>
        <v>2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2</v>
      </c>
      <c r="L12" s="1" t="str">
        <v>NII</v>
      </c>
      <c r="M12" s="1" t="str">
        <v>RT</v>
      </c>
      <c r="N12" s="1" t="str">
        <v>SARTORIUS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2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NNF</v>
      </c>
      <c r="M13" s="1">
        <v>-20</v>
      </c>
      <c r="N13" s="1" t="str">
        <v>Targetmol</v>
      </c>
      <c r="O13" s="1">
        <v>0</v>
      </c>
      <c r="P13" s="1" t="str">
        <v>Banglore</v>
      </c>
      <c r="Q13" s="1" t="str">
        <v>Sample and Back Order</v>
      </c>
      <c r="R13" s="1" t="str">
        <v>OutStation</v>
      </c>
      <c r="S13" s="1">
        <f t="shared" si="1"/>
        <v>1</v>
      </c>
    </row>
    <row r="14" spans="1:19" x14ac:dyDescent="0.25">
      <c r="A14" s="55">
        <v>626812</v>
      </c>
      <c r="B14" s="55">
        <v>5</v>
      </c>
      <c r="C14" s="55" t="str">
        <v>AURIGINE ONCO</v>
      </c>
      <c r="D14" s="55">
        <v>4</v>
      </c>
      <c r="E14" s="55" t="str">
        <v>BioLegend</v>
      </c>
      <c r="F14" s="55" t="str">
        <v>for stock</v>
      </c>
      <c r="G14" s="55" t="str">
        <v>Banglore</v>
      </c>
      <c r="H14" s="55" t="str">
        <v>Stock</v>
      </c>
      <c r="I14" s="55" t="str">
        <v>OutStation</v>
      </c>
      <c r="K14" s="55">
        <f t="shared" si="0"/>
        <v>1</v>
      </c>
      <c r="L14" s="55" t="str">
        <v>Opening Stock</v>
      </c>
      <c r="M14" s="55">
        <v>-20</v>
      </c>
      <c r="N14" s="55" t="str">
        <v>Dharmacon</v>
      </c>
      <c r="O14" s="55" t="str">
        <v>Set of 4 item code (N-187978-01-0020, N-187978-02-0020, N-187978-03-0020, N-187978-04-0020)</v>
      </c>
      <c r="P14" s="55" t="str">
        <v>STOCK</v>
      </c>
      <c r="Q14" s="55" t="str">
        <v>Stock</v>
      </c>
      <c r="R14" s="55" t="str">
        <v>STOCK</v>
      </c>
      <c r="S14" s="55">
        <f t="shared" si="1"/>
        <v>1</v>
      </c>
    </row>
    <row r="15" spans="1:19" x14ac:dyDescent="0.25">
      <c r="A15" s="1" t="str">
        <v>CTM-1172738</v>
      </c>
      <c r="B15" s="1">
        <v>1</v>
      </c>
      <c r="C15" s="1" t="str">
        <v>BARC</v>
      </c>
      <c r="D15" s="1">
        <v>-20</v>
      </c>
      <c r="E15" s="1" t="str">
        <v>DHARMACON</v>
      </c>
      <c r="F15" s="1">
        <v>0</v>
      </c>
      <c r="G15" s="1" t="str">
        <v>Mumbai</v>
      </c>
      <c r="H15" s="1" t="str">
        <v>PO Awaited</v>
      </c>
      <c r="I15" s="1" t="str">
        <v>OutStation</v>
      </c>
      <c r="K15" s="1">
        <f t="shared" si="0"/>
        <v>8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8</v>
      </c>
    </row>
    <row r="16" spans="1:19" x14ac:dyDescent="0.25">
      <c r="A16" s="1" t="str">
        <v>CTM-1172741</v>
      </c>
      <c r="B16" s="1">
        <v>1</v>
      </c>
      <c r="C16" s="1" t="str">
        <v>BARC</v>
      </c>
      <c r="D16" s="1">
        <v>-20</v>
      </c>
      <c r="E16" s="1" t="str">
        <v>DHARMACON</v>
      </c>
      <c r="F16" s="1">
        <v>0</v>
      </c>
      <c r="G16" s="1" t="str">
        <v>Mumbai</v>
      </c>
      <c r="H16" s="1" t="str">
        <v>PO Awaited</v>
      </c>
      <c r="I16" s="1" t="str">
        <v>OutStation</v>
      </c>
      <c r="K16" s="1">
        <f t="shared" si="0"/>
        <v>13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13</v>
      </c>
    </row>
    <row r="17" spans="1:19" x14ac:dyDescent="0.25">
      <c r="A17" s="1" t="str">
        <v>CTM-1172744</v>
      </c>
      <c r="B17" s="1">
        <v>1</v>
      </c>
      <c r="C17" s="1" t="str">
        <v>BARC</v>
      </c>
      <c r="D17" s="1">
        <v>-20</v>
      </c>
      <c r="E17" s="1" t="str">
        <v>DHARMACON</v>
      </c>
      <c r="F17" s="1">
        <v>0</v>
      </c>
      <c r="G17" s="1" t="str">
        <v>Mumbai</v>
      </c>
      <c r="H17" s="1" t="str">
        <v>PO Awaited</v>
      </c>
      <c r="I17" s="1" t="str">
        <v>OutStation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CTM-1172745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21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21</v>
      </c>
    </row>
    <row r="19" spans="1:19" x14ac:dyDescent="0.25">
      <c r="A19" s="1">
        <v>406502</v>
      </c>
      <c r="B19" s="1">
        <v>1</v>
      </c>
      <c r="C19" s="1" t="str">
        <v>BARC</v>
      </c>
      <c r="D19" s="1">
        <v>4</v>
      </c>
      <c r="E19" s="1" t="str">
        <v>BioLegend</v>
      </c>
      <c r="F19" s="1">
        <v>0</v>
      </c>
      <c r="G19" s="1" t="str">
        <v>Mumbai</v>
      </c>
      <c r="H19" s="1">
        <v>0</v>
      </c>
      <c r="I19" s="1" t="str">
        <v>OutStation</v>
      </c>
      <c r="K19" s="1">
        <f t="shared" si="0"/>
        <v>1</v>
      </c>
      <c r="L19" s="1" t="str">
        <v>PRIYANKA MADAM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1</v>
      </c>
    </row>
    <row r="20" spans="1:19" x14ac:dyDescent="0.25">
      <c r="A20" s="1">
        <v>406602</v>
      </c>
      <c r="B20" s="1">
        <v>1</v>
      </c>
      <c r="C20" s="1" t="str">
        <v>BARC</v>
      </c>
      <c r="D20" s="1">
        <v>4</v>
      </c>
      <c r="E20" s="1" t="str">
        <v>BioLegend</v>
      </c>
      <c r="F20" s="1">
        <v>0</v>
      </c>
      <c r="G20" s="1" t="str">
        <v>Mumbai</v>
      </c>
      <c r="H20" s="1">
        <v>0</v>
      </c>
      <c r="I20" s="1" t="str">
        <v>OutStation</v>
      </c>
      <c r="K20" s="1">
        <f t="shared" si="0"/>
        <v>2</v>
      </c>
      <c r="L20" s="1" t="str">
        <v>RGCB</v>
      </c>
      <c r="M20" s="1">
        <v>4</v>
      </c>
      <c r="N20" s="1" t="str">
        <v>BioLegend</v>
      </c>
      <c r="O20" s="1">
        <v>0</v>
      </c>
      <c r="P20" s="1" t="str">
        <v>Kerala</v>
      </c>
      <c r="Q20" s="1" t="str">
        <v>Back Order</v>
      </c>
      <c r="R20" s="1" t="str">
        <v>OutStation</v>
      </c>
      <c r="S20" s="1">
        <f t="shared" si="1"/>
        <v>2</v>
      </c>
    </row>
    <row r="21" spans="1:19" x14ac:dyDescent="0.25">
      <c r="A21" s="1">
        <v>406702</v>
      </c>
      <c r="B21" s="1">
        <v>1</v>
      </c>
      <c r="C21" s="1" t="str">
        <v>BARC</v>
      </c>
      <c r="D21" s="1">
        <v>4</v>
      </c>
      <c r="E21" s="1" t="str">
        <v>BioLegend</v>
      </c>
      <c r="F21" s="1">
        <v>0</v>
      </c>
      <c r="G21" s="1" t="str">
        <v>Mumbai</v>
      </c>
      <c r="H21" s="1">
        <v>0</v>
      </c>
      <c r="I21" s="1" t="str">
        <v>OutStation</v>
      </c>
      <c r="K21" s="1">
        <f t="shared" si="0"/>
        <v>5</v>
      </c>
      <c r="L21" s="1" t="str">
        <v>Sample (PM)</v>
      </c>
      <c r="M21" s="1">
        <v>4</v>
      </c>
      <c r="N21" s="1" t="str">
        <v>Hansa Biomed</v>
      </c>
      <c r="O21" s="1" t="str">
        <v>Priyanka Madam</v>
      </c>
      <c r="P21" s="1" t="str">
        <v>delhi</v>
      </c>
      <c r="Q21" s="1" t="str">
        <v>Priyanka Madam</v>
      </c>
      <c r="R21" s="1" t="str">
        <v>Local</v>
      </c>
      <c r="S21" s="1">
        <f t="shared" si="1"/>
        <v>5</v>
      </c>
    </row>
    <row r="22" spans="1:19" x14ac:dyDescent="0.25">
      <c r="A22" s="1">
        <v>406802</v>
      </c>
      <c r="B22" s="1">
        <v>1</v>
      </c>
      <c r="C22" s="1" t="str">
        <v>BARC</v>
      </c>
      <c r="D22" s="1">
        <v>4</v>
      </c>
      <c r="E22" s="1" t="str">
        <v>BioLegend</v>
      </c>
      <c r="F22" s="1">
        <v>0</v>
      </c>
      <c r="G22" s="1" t="str">
        <v>Mumbai</v>
      </c>
      <c r="H22" s="1">
        <v>0</v>
      </c>
      <c r="I22" s="1" t="str">
        <v>OutStation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 t="str">
        <v>Local</v>
      </c>
      <c r="S22" s="1">
        <f t="shared" si="1"/>
        <v>2</v>
      </c>
    </row>
    <row r="23" spans="1:19" x14ac:dyDescent="0.25">
      <c r="A23" s="1">
        <v>406902</v>
      </c>
      <c r="B23" s="1">
        <v>1</v>
      </c>
      <c r="C23" s="1" t="str">
        <v>BARC</v>
      </c>
      <c r="D23" s="1">
        <v>4</v>
      </c>
      <c r="E23" s="1" t="str">
        <v>BioLegend</v>
      </c>
      <c r="F23" s="1">
        <v>0</v>
      </c>
      <c r="G23" s="1" t="str">
        <v>Mumbai</v>
      </c>
      <c r="H23" s="1">
        <v>0</v>
      </c>
      <c r="I23" s="1" t="str">
        <v>OutStation</v>
      </c>
      <c r="K23" s="1">
        <f t="shared" si="0"/>
        <v>2</v>
      </c>
      <c r="L23" s="1" t="str">
        <v>Stock</v>
      </c>
      <c r="M23" s="1">
        <v>4</v>
      </c>
      <c r="N23" s="1" t="str">
        <v>BioLegend</v>
      </c>
      <c r="O23" s="1" t="str">
        <v>Biocon Order Cancelled</v>
      </c>
      <c r="P23" s="1" t="str">
        <v>STOCK</v>
      </c>
      <c r="Q23" s="1" t="str">
        <v>stock</v>
      </c>
      <c r="R23" s="1" t="str">
        <v>STOCK</v>
      </c>
      <c r="S23" s="1">
        <f t="shared" si="1"/>
        <v>2</v>
      </c>
    </row>
    <row r="24" spans="1:19" x14ac:dyDescent="0.25">
      <c r="A24" s="55">
        <v>407002</v>
      </c>
      <c r="B24" s="55">
        <v>1</v>
      </c>
      <c r="C24" s="55" t="str">
        <v>BARC</v>
      </c>
      <c r="D24" s="55">
        <v>4</v>
      </c>
      <c r="E24" s="55" t="str">
        <v>BioLegend</v>
      </c>
      <c r="F24" s="55">
        <v>0</v>
      </c>
      <c r="G24" s="55" t="str">
        <v>Mumbai</v>
      </c>
      <c r="H24" s="55">
        <v>0</v>
      </c>
      <c r="I24" s="55" t="str">
        <v>OutStation</v>
      </c>
      <c r="K24" s="55">
        <f t="shared" si="0"/>
        <v>3</v>
      </c>
      <c r="L24" s="55" t="str">
        <v>STOCK</v>
      </c>
      <c r="M24" s="55">
        <v>4</v>
      </c>
      <c r="N24" s="55" t="str">
        <v>BioLegend</v>
      </c>
      <c r="O24" s="55" t="str">
        <v>FOC Informed By Priya Madam and informed to SM Sir</v>
      </c>
      <c r="P24" s="55" t="str">
        <v>STOCK</v>
      </c>
      <c r="Q24" s="55" t="str">
        <v>Stock</v>
      </c>
      <c r="R24" s="55" t="str">
        <v>STOCK</v>
      </c>
      <c r="S24" s="55">
        <f t="shared" si="1"/>
        <v>3</v>
      </c>
    </row>
    <row r="25" spans="1:19" x14ac:dyDescent="0.25">
      <c r="A25" s="1">
        <v>407102</v>
      </c>
      <c r="B25" s="1">
        <v>1</v>
      </c>
      <c r="C25" s="1" t="str">
        <v>BARC</v>
      </c>
      <c r="D25" s="1">
        <v>4</v>
      </c>
      <c r="E25" s="1" t="str">
        <v>BioLegend</v>
      </c>
      <c r="F25" s="1">
        <v>0</v>
      </c>
      <c r="G25" s="1" t="str">
        <v>Mumbai</v>
      </c>
      <c r="H25" s="1">
        <v>0</v>
      </c>
      <c r="I25" s="1" t="str">
        <v>OutStation</v>
      </c>
      <c r="K25" s="1">
        <f t="shared" si="0"/>
        <v>1</v>
      </c>
      <c r="L25" s="1" t="str">
        <v>stock</v>
      </c>
      <c r="M25" s="1">
        <v>-20</v>
      </c>
      <c r="N25" s="1" t="str">
        <v>Dharmacon</v>
      </c>
      <c r="O25" s="1" t="str">
        <v>Extra Item Purchased (Informed by Dharmendra Sir)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x14ac:dyDescent="0.25">
      <c r="A26" s="1" t="str">
        <v>L-019598-00-0005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55" t="str">
        <v>L-013680-01-0005</v>
      </c>
      <c r="B27" s="55">
        <v>1</v>
      </c>
      <c r="C27" s="55" t="str">
        <v>ILS</v>
      </c>
      <c r="D27" s="55">
        <v>-20</v>
      </c>
      <c r="E27" s="55" t="str">
        <v>DHARMACON</v>
      </c>
      <c r="F27" s="55">
        <v>0</v>
      </c>
      <c r="G27" s="55" t="str">
        <v>Bhuvneshwar</v>
      </c>
      <c r="H27" s="55" t="str">
        <v>PO Awaited</v>
      </c>
      <c r="I27" s="55" t="str">
        <v>OutStation</v>
      </c>
      <c r="K27" s="55">
        <f t="shared" si="0"/>
        <v>1</v>
      </c>
      <c r="L27" s="55" t="str">
        <v>STOCK</v>
      </c>
      <c r="M27" s="55">
        <v>4</v>
      </c>
      <c r="N27" s="55" t="str">
        <v>BioLegend</v>
      </c>
      <c r="O27" s="55" t="str">
        <v>Return From Bio Health (Extra Purchase infromed by Priynka Madam)</v>
      </c>
      <c r="P27" s="55" t="str">
        <v>STOCK</v>
      </c>
      <c r="Q27" s="55" t="str">
        <v>Priyanka Madam</v>
      </c>
      <c r="R27" s="55" t="str">
        <v>STOCK</v>
      </c>
      <c r="S27" s="55">
        <f t="shared" si="1"/>
        <v>1</v>
      </c>
    </row>
    <row r="28" spans="1:19" x14ac:dyDescent="0.25">
      <c r="A28" s="1" t="str">
        <v>L-012078-00-0005</v>
      </c>
      <c r="B28" s="1">
        <v>1</v>
      </c>
      <c r="C28" s="1" t="str">
        <v>ILS</v>
      </c>
      <c r="D28" s="1">
        <v>-20</v>
      </c>
      <c r="E28" s="1" t="str">
        <v>DHARMACON</v>
      </c>
      <c r="F28" s="1">
        <v>0</v>
      </c>
      <c r="G28" s="1" t="str">
        <v>Bhuvneshwar</v>
      </c>
      <c r="H28" s="1" t="str">
        <v>PO Awaited</v>
      </c>
      <c r="I28" s="1" t="str">
        <v>OutStation</v>
      </c>
      <c r="K28" s="1">
        <f t="shared" si="0"/>
        <v>5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 t="str">
        <v>STOCK</v>
      </c>
      <c r="S28" s="1">
        <f t="shared" si="1"/>
        <v>5</v>
      </c>
    </row>
    <row r="29" spans="1:19" x14ac:dyDescent="0.25">
      <c r="A29" s="1" t="str">
        <v>L-003030-00-0005</v>
      </c>
      <c r="B29" s="1">
        <v>1</v>
      </c>
      <c r="C29" s="1" t="str">
        <v>ILS</v>
      </c>
      <c r="D29" s="1">
        <v>-20</v>
      </c>
      <c r="E29" s="1" t="str">
        <v>DHARMACON</v>
      </c>
      <c r="F29" s="1">
        <v>0</v>
      </c>
      <c r="G29" s="1" t="str">
        <v>Bhuvneshwar</v>
      </c>
      <c r="H29" s="1" t="str">
        <v>PO Awaited</v>
      </c>
      <c r="I29" s="1" t="str">
        <v>OutStation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x14ac:dyDescent="0.25">
      <c r="A30" s="1" t="str">
        <v>L-004920-01-0005</v>
      </c>
      <c r="B30" s="1">
        <v>1</v>
      </c>
      <c r="C30" s="1" t="str">
        <v>ILS</v>
      </c>
      <c r="D30" s="1">
        <v>-20</v>
      </c>
      <c r="E30" s="1" t="str">
        <v>DHARMACON</v>
      </c>
      <c r="F30" s="1">
        <v>0</v>
      </c>
      <c r="G30" s="1" t="str">
        <v>Bhuvneshwar</v>
      </c>
      <c r="H30" s="1" t="str">
        <v>PO Awaited</v>
      </c>
      <c r="I30" s="1" t="str">
        <v>OutStation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5</v>
      </c>
    </row>
    <row r="31" spans="1:19" hidden="1" x14ac:dyDescent="0.25">
      <c r="A31" s="1" t="str">
        <v>L-003805-00-0005</v>
      </c>
      <c r="B31" s="1">
        <v>1</v>
      </c>
      <c r="C31" s="1" t="str">
        <v>ILS</v>
      </c>
      <c r="D31" s="1">
        <v>-20</v>
      </c>
      <c r="E31" s="1" t="str">
        <v>DHARMACON</v>
      </c>
      <c r="F31" s="1">
        <v>0</v>
      </c>
      <c r="G31" s="1" t="str">
        <v>Bhuvneshwar</v>
      </c>
      <c r="H31" s="1" t="str">
        <v>PO Awaited</v>
      </c>
      <c r="I31" s="1" t="str">
        <v>OutStation</v>
      </c>
      <c r="K31" s="1">
        <f t="shared" si="0"/>
        <v>4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 t="str">
        <v>STOCK</v>
      </c>
      <c r="S31" s="1">
        <f t="shared" si="1"/>
        <v>4</v>
      </c>
    </row>
    <row r="32" spans="1:19" x14ac:dyDescent="0.25">
      <c r="A32" s="1" t="str">
        <v>D-001810-10-05</v>
      </c>
      <c r="B32" s="1">
        <v>1</v>
      </c>
      <c r="C32" s="1" t="str">
        <v>ILS</v>
      </c>
      <c r="D32" s="1">
        <v>-20</v>
      </c>
      <c r="E32" s="1" t="str">
        <v>DHARMACON</v>
      </c>
      <c r="F32" s="1">
        <v>0</v>
      </c>
      <c r="G32" s="1" t="str">
        <v>Bhuvneshwar</v>
      </c>
      <c r="H32" s="1" t="str">
        <v>PO Awaited</v>
      </c>
      <c r="I32" s="1" t="str">
        <v>OutStation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 t="str">
        <v>L-015121-00-0005</v>
      </c>
      <c r="B33" s="1">
        <v>1</v>
      </c>
      <c r="C33" s="1" t="str">
        <v>NCBS</v>
      </c>
      <c r="D33" s="1">
        <v>-20</v>
      </c>
      <c r="E33" s="1" t="str">
        <v>DHARMACON</v>
      </c>
      <c r="F33" s="1">
        <v>0</v>
      </c>
      <c r="G33" s="1" t="str">
        <v>Banglore</v>
      </c>
      <c r="H33" s="1" t="str">
        <v>PO Awaited</v>
      </c>
      <c r="I33" s="1" t="str">
        <v>OutStation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hidden="1" x14ac:dyDescent="0.25">
      <c r="A34" s="1" t="str">
        <v>L-020165-00-0005</v>
      </c>
      <c r="B34" s="1">
        <v>1</v>
      </c>
      <c r="C34" s="1" t="str">
        <v>NCBS</v>
      </c>
      <c r="D34" s="1">
        <v>-20</v>
      </c>
      <c r="E34" s="1" t="str">
        <v>DHARMACON</v>
      </c>
      <c r="F34" s="1">
        <v>0</v>
      </c>
      <c r="G34" s="1" t="str">
        <v>Banglore</v>
      </c>
      <c r="H34" s="1" t="str">
        <v>PO Awaited</v>
      </c>
      <c r="I34" s="1" t="str">
        <v>OutStation</v>
      </c>
      <c r="K34" s="1">
        <f t="shared" ref="K34:K65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 t="str">
        <v>VS0101</v>
      </c>
      <c r="B35" s="1">
        <v>1</v>
      </c>
      <c r="C35" s="1" t="str">
        <v>NII</v>
      </c>
      <c r="D35" s="1" t="str">
        <v>RT</v>
      </c>
      <c r="E35" s="1" t="str">
        <v>SARTORIUS</v>
      </c>
      <c r="F35" s="1">
        <v>0</v>
      </c>
      <c r="G35" s="1" t="str">
        <v>Delhi</v>
      </c>
      <c r="H35" s="1" t="str">
        <v>Priyanka Madam</v>
      </c>
      <c r="I35" s="1" t="str">
        <v>Local</v>
      </c>
      <c r="K35" s="1">
        <f t="shared" si="2"/>
        <v>3</v>
      </c>
      <c r="L35" s="1" t="str">
        <v>stock</v>
      </c>
      <c r="M35" s="1">
        <v>4</v>
      </c>
      <c r="N35" s="1" t="str">
        <v>Genexis Biotech</v>
      </c>
      <c r="O35" s="1" t="str">
        <v>Sample Received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hidden="1" x14ac:dyDescent="0.25">
      <c r="A36" s="1" t="str">
        <v>VS0131</v>
      </c>
      <c r="B36" s="1">
        <v>1</v>
      </c>
      <c r="C36" s="1" t="str">
        <v>NII</v>
      </c>
      <c r="D36" s="1" t="str">
        <v>RT</v>
      </c>
      <c r="E36" s="1" t="str">
        <v>SARTORIUS</v>
      </c>
      <c r="F36" s="1">
        <v>0</v>
      </c>
      <c r="G36" s="1" t="str">
        <v>Delhi</v>
      </c>
      <c r="H36" s="1" t="str">
        <v>Priyanka Madam</v>
      </c>
      <c r="I36" s="1" t="str">
        <v>Local</v>
      </c>
      <c r="K36" s="1">
        <f t="shared" si="2"/>
        <v>17</v>
      </c>
      <c r="L36" s="1" t="str">
        <v>STOCK</v>
      </c>
      <c r="M36" s="1">
        <v>-20</v>
      </c>
      <c r="N36" s="1" t="str">
        <v>Intron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17</v>
      </c>
    </row>
    <row r="37" spans="1:19" hidden="1" x14ac:dyDescent="0.25">
      <c r="A37" s="1" t="str">
        <v>T1785</v>
      </c>
      <c r="B37" s="1">
        <v>1</v>
      </c>
      <c r="C37" s="1" t="str">
        <v>NNF</v>
      </c>
      <c r="D37" s="1">
        <v>-20</v>
      </c>
      <c r="E37" s="1" t="str">
        <v>Targetmol</v>
      </c>
      <c r="F37" s="1">
        <v>0</v>
      </c>
      <c r="G37" s="1" t="str">
        <v>Banglore</v>
      </c>
      <c r="H37" s="1" t="str">
        <v>Sample and Back Order</v>
      </c>
      <c r="I37" s="1" t="str">
        <v>OutStation</v>
      </c>
      <c r="K37" s="1">
        <f t="shared" si="2"/>
        <v>65</v>
      </c>
      <c r="L37" s="1" t="str">
        <v>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65</v>
      </c>
    </row>
    <row r="38" spans="1:19" hidden="1" x14ac:dyDescent="0.25">
      <c r="A38" s="1" t="str">
        <v>RU-187978-00-0020</v>
      </c>
      <c r="B38" s="1">
        <v>1</v>
      </c>
      <c r="C38" s="1" t="str">
        <v>Opening Stock</v>
      </c>
      <c r="D38" s="1">
        <v>-20</v>
      </c>
      <c r="E38" s="1" t="str">
        <v>Dharmacon</v>
      </c>
      <c r="F38" s="1" t="str">
        <v>Set of 4 item code (N-187978-01-0020, N-187978-02-0020, N-187978-03-0020, N-187978-04-0020)</v>
      </c>
      <c r="G38" s="1" t="str">
        <v>STOCK</v>
      </c>
      <c r="H38" s="1" t="str">
        <v>Stock</v>
      </c>
      <c r="I38" s="1" t="str">
        <v>STOCK</v>
      </c>
      <c r="K38" s="1">
        <f t="shared" si="2"/>
        <v>27</v>
      </c>
      <c r="L38" s="1" t="str">
        <v>Stock</v>
      </c>
      <c r="M38" s="1" t="str">
        <v>RT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27</v>
      </c>
    </row>
    <row r="39" spans="1:19" x14ac:dyDescent="0.25">
      <c r="A39" s="1">
        <v>556002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18</v>
      </c>
      <c r="L39" s="1" t="str">
        <v>Stock</v>
      </c>
      <c r="M39" s="1">
        <v>-20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18</v>
      </c>
    </row>
    <row r="40" spans="1:19" hidden="1" x14ac:dyDescent="0.25">
      <c r="A40" s="1">
        <v>570802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</v>
      </c>
      <c r="L40" s="1" t="str">
        <v>Stock</v>
      </c>
      <c r="M40" s="1">
        <v>4</v>
      </c>
      <c r="N40" s="1" t="str">
        <v>BioLegend</v>
      </c>
      <c r="O40" s="1" t="str">
        <v>Retrun From IGIB , Invoice Number 1058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>
        <v>423303</v>
      </c>
      <c r="B41" s="1">
        <v>1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BioXcell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x14ac:dyDescent="0.25">
      <c r="A42" s="1">
        <v>421002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2</v>
      </c>
      <c r="L42" s="1" t="str">
        <v>Stock</v>
      </c>
      <c r="M42" s="1">
        <v>4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421403</v>
      </c>
      <c r="B43" s="1">
        <v>7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14</v>
      </c>
      <c r="L43" s="1" t="str">
        <v>Stock</v>
      </c>
      <c r="M43" s="1">
        <v>4</v>
      </c>
      <c r="N43" s="1" t="str">
        <v>DHARMACON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14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5</v>
      </c>
      <c r="L44" s="1" t="str">
        <v>Stock</v>
      </c>
      <c r="M44" s="1">
        <v>-20</v>
      </c>
      <c r="N44" s="1" t="str">
        <v>DHARMACON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5</v>
      </c>
    </row>
    <row r="45" spans="1:19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4</v>
      </c>
      <c r="L45" s="1" t="str">
        <v>UNKNOWN</v>
      </c>
      <c r="M45" s="1">
        <v>4</v>
      </c>
      <c r="N45" s="1" t="str">
        <v>BioLegend</v>
      </c>
      <c r="O45" s="1" t="str">
        <v>Demo Kit Mohan Sir (740811, 741146) 2 pcs Kit</v>
      </c>
      <c r="P45" s="1" t="str">
        <v>Unknown</v>
      </c>
      <c r="Q45" s="1" t="str">
        <v>Mohan Sir, (Demo)</v>
      </c>
      <c r="R45" s="1" t="str">
        <v>Unknown</v>
      </c>
      <c r="S45" s="1">
        <f t="shared" si="3"/>
        <v>4</v>
      </c>
    </row>
    <row r="46" spans="1:19" hidden="1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Unknown</v>
      </c>
      <c r="M46" s="1" t="str">
        <v>RT</v>
      </c>
      <c r="N46" s="1" t="str">
        <v>BioLegend</v>
      </c>
      <c r="O46" s="1" t="str">
        <v>Mohn Sir (Sample) Aurigine Onco</v>
      </c>
      <c r="P46" s="1" t="str">
        <v>Unknown</v>
      </c>
      <c r="Q46" s="1" t="str">
        <v>Mohan sir,(Sample) Aurigine Onco</v>
      </c>
      <c r="R46" s="1" t="str">
        <v>Unknown</v>
      </c>
      <c r="S46" s="1">
        <f t="shared" si="3"/>
        <v>1</v>
      </c>
    </row>
    <row r="47" spans="1:19" hidden="1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Unknown</v>
      </c>
      <c r="M47" s="1">
        <v>4</v>
      </c>
      <c r="N47" s="1" t="str">
        <v>BioLegend</v>
      </c>
      <c r="O47" s="1" t="str">
        <v>Mohn Sir (Sample) Aurigine Onco</v>
      </c>
      <c r="P47" s="1" t="str">
        <v>Unknown</v>
      </c>
      <c r="Q47" s="1" t="str">
        <v>Mohan sir,(Sample) Aurigine Onco</v>
      </c>
      <c r="R47" s="1" t="str">
        <v>Unknown</v>
      </c>
      <c r="S47" s="1">
        <f t="shared" si="3"/>
        <v>1</v>
      </c>
    </row>
    <row r="48" spans="1:19" hidden="1" x14ac:dyDescent="0.25">
      <c r="A48" s="1">
        <v>16532</v>
      </c>
      <c r="B48" s="1">
        <v>21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f t="shared" si="3"/>
        <v>0</v>
      </c>
    </row>
    <row r="49" spans="1:19" hidden="1" x14ac:dyDescent="0.25">
      <c r="A49" s="1">
        <v>424401</v>
      </c>
      <c r="B49" s="1">
        <v>1</v>
      </c>
      <c r="C49" s="1" t="str">
        <v>PRIYANKA MADAM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hidden="1" x14ac:dyDescent="0.25">
      <c r="A50" s="1">
        <v>101251</v>
      </c>
      <c r="B50" s="1">
        <v>1</v>
      </c>
      <c r="C50" s="1" t="str">
        <v>RGCB</v>
      </c>
      <c r="D50" s="1">
        <v>4</v>
      </c>
      <c r="E50" s="1" t="str">
        <v>BioLegend</v>
      </c>
      <c r="F50" s="1">
        <v>0</v>
      </c>
      <c r="G50" s="1" t="str">
        <v>Kerala</v>
      </c>
      <c r="H50" s="1" t="str">
        <v>Back Order</v>
      </c>
      <c r="I50" s="1" t="str">
        <v>OutStation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hidden="1" x14ac:dyDescent="0.25">
      <c r="A51" s="1" t="str">
        <v>139316</v>
      </c>
      <c r="B51" s="1">
        <v>1</v>
      </c>
      <c r="C51" s="1" t="str">
        <v>RGCB</v>
      </c>
      <c r="D51" s="1">
        <v>4</v>
      </c>
      <c r="E51" s="1" t="str">
        <v>BioLegend</v>
      </c>
      <c r="F51" s="1">
        <v>0</v>
      </c>
      <c r="G51" s="1" t="str">
        <v>Kerala</v>
      </c>
      <c r="H51" s="1" t="str">
        <v>Back Order</v>
      </c>
      <c r="I51" s="1" t="str">
        <v>OutStation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hidden="1" x14ac:dyDescent="0.25">
      <c r="A52" s="55" t="str">
        <v>HBM-EXP-B2.5</v>
      </c>
      <c r="B52" s="55">
        <v>5</v>
      </c>
      <c r="C52" s="55" t="str">
        <v>Sample (PM)</v>
      </c>
      <c r="D52" s="55">
        <v>4</v>
      </c>
      <c r="E52" s="55" t="str">
        <v>Hansa Biomed</v>
      </c>
      <c r="F52" s="55" t="str">
        <v>Priyanka Madam</v>
      </c>
      <c r="G52" s="55" t="str">
        <v>delhi</v>
      </c>
      <c r="H52" s="55" t="str">
        <v>Priyanka Madam</v>
      </c>
      <c r="I52" s="55" t="str">
        <v>Local</v>
      </c>
      <c r="K52" s="55">
        <f t="shared" si="2"/>
        <v>0</v>
      </c>
      <c r="L52" s="55"/>
      <c r="M52" s="55"/>
      <c r="N52" s="55"/>
      <c r="O52" s="55"/>
      <c r="P52" s="55"/>
      <c r="Q52" s="55"/>
      <c r="R52" s="55"/>
      <c r="S52" s="55">
        <f t="shared" si="3"/>
        <v>0</v>
      </c>
    </row>
    <row r="53" spans="1:19" hidden="1" x14ac:dyDescent="0.25">
      <c r="A53" s="1" t="str">
        <v>SE2619T-2-1.5</v>
      </c>
      <c r="B53" s="1">
        <v>1</v>
      </c>
      <c r="C53" s="1" t="str">
        <v>SOUTH CAMPUS</v>
      </c>
      <c r="D53" s="1" t="str">
        <v>RT</v>
      </c>
      <c r="E53" s="1" t="str">
        <v>HOEFER</v>
      </c>
      <c r="F53" s="1">
        <v>0</v>
      </c>
      <c r="G53" s="1" t="str">
        <v>Delhi</v>
      </c>
      <c r="H53" s="1" t="str">
        <v>Sample</v>
      </c>
      <c r="I53" s="1" t="str">
        <v>Local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hidden="1" x14ac:dyDescent="0.25">
      <c r="A54" s="1" t="str">
        <v>SE211A-10-1.5</v>
      </c>
      <c r="B54" s="1">
        <v>1</v>
      </c>
      <c r="C54" s="1" t="str">
        <v>SOUTH CAMPUS</v>
      </c>
      <c r="D54" s="1" t="str">
        <v>RT</v>
      </c>
      <c r="E54" s="1" t="str">
        <v>HOEFER</v>
      </c>
      <c r="F54" s="1">
        <v>0</v>
      </c>
      <c r="G54" s="1" t="str">
        <v>Delhi</v>
      </c>
      <c r="H54" s="1" t="str">
        <v>Sample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316302</v>
      </c>
      <c r="B55" s="1">
        <v>2</v>
      </c>
      <c r="C55" s="1" t="str">
        <v>Stock</v>
      </c>
      <c r="D55" s="1">
        <v>4</v>
      </c>
      <c r="E55" s="1" t="str">
        <v>BioLegend</v>
      </c>
      <c r="F55" s="1" t="str">
        <v>Biocon Order Cancelled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hidden="1" x14ac:dyDescent="0.25">
      <c r="A56" s="1">
        <v>631151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FOC Informed By Priya Madam and informed to SM Sir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hidden="1" x14ac:dyDescent="0.25">
      <c r="A57" s="1">
        <v>656801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FOC Informed By Priya Madam and informed to SM Sir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>
        <v>805002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FOC Informed By Priya Madam and informed to SM Sir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 t="str">
        <v>J-004924-06-0010</v>
      </c>
      <c r="B59" s="1">
        <v>1</v>
      </c>
      <c r="C59" s="1" t="str">
        <v>stock</v>
      </c>
      <c r="D59" s="1">
        <v>-20</v>
      </c>
      <c r="E59" s="1" t="str">
        <v>Dharmacon</v>
      </c>
      <c r="F59" s="1" t="str">
        <v>Extra Item Purchased (Informed by Dharmendra Sir)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TM125-220</v>
      </c>
      <c r="B60" s="1">
        <v>1</v>
      </c>
      <c r="C60" s="1" t="str">
        <v>STOCK</v>
      </c>
      <c r="D60" s="1" t="str">
        <v>RT</v>
      </c>
      <c r="E60" s="1" t="str">
        <v>Revvity</v>
      </c>
      <c r="F60" s="1" t="str">
        <v>MACHINE (PRIYANKA MADAM)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TM-125-220-05</v>
      </c>
      <c r="B61" s="1">
        <v>1</v>
      </c>
      <c r="C61" s="1" t="str">
        <v>STOCK</v>
      </c>
      <c r="D61" s="1" t="str">
        <v>RT</v>
      </c>
      <c r="E61" s="1" t="str">
        <v>Revvity</v>
      </c>
      <c r="F61" s="1" t="str">
        <v>MACHINE (PRIYANKA MADAM)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344812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Return From Bio Health (Extra Purchase infromed by Priynka Madam)</v>
      </c>
      <c r="G62" s="1" t="str">
        <v>STOCK</v>
      </c>
      <c r="H62" s="1" t="str">
        <v>Priyanka Madam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>
        <v>421403</v>
      </c>
      <c r="B63" s="1">
        <v>1</v>
      </c>
      <c r="C63" s="1" t="str">
        <v>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>
        <v>300408</v>
      </c>
      <c r="B64" s="1">
        <v>1</v>
      </c>
      <c r="C64" s="1" t="str">
        <v>STOCK</v>
      </c>
      <c r="D64" s="1" t="str">
        <v>4</v>
      </c>
      <c r="E64" s="1" t="str">
        <v>BioLegend</v>
      </c>
      <c r="F64" s="1" t="str">
        <v>Extra Purchase By Priya Madam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41003</v>
      </c>
      <c r="B65" s="1">
        <v>1</v>
      </c>
      <c r="C65" s="1" t="str">
        <v>Stock</v>
      </c>
      <c r="D65" s="1" t="str">
        <v>RT</v>
      </c>
      <c r="E65" s="1" t="str">
        <v>Biotium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432504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>
        <v>431304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430804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Extra Received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>
        <v>430904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Extra Received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2600505001730</v>
      </c>
      <c r="B70" s="1">
        <v>2</v>
      </c>
      <c r="C70" s="1" t="str">
        <v>STOCK</v>
      </c>
      <c r="D70" s="1" t="str">
        <v>RT</v>
      </c>
      <c r="E70" s="1" t="str">
        <v>Genei Lab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2662070501730</v>
      </c>
      <c r="B71" s="1">
        <v>2</v>
      </c>
      <c r="C71" s="1" t="str">
        <v>STOCK</v>
      </c>
      <c r="D71" s="1">
        <v>-20</v>
      </c>
      <c r="E71" s="1" t="str">
        <v>Genei Lab</v>
      </c>
      <c r="F71" s="1" t="str">
        <v>One Piece Damaged received (Replacement received)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2662670501730</v>
      </c>
      <c r="B72" s="1">
        <v>2</v>
      </c>
      <c r="C72" s="1" t="str">
        <v>STOCK</v>
      </c>
      <c r="D72" s="1">
        <v>-20</v>
      </c>
      <c r="E72" s="1" t="str">
        <v>Genei Lab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LSM 1077</v>
      </c>
      <c r="B73" s="1">
        <v>3</v>
      </c>
      <c r="C73" s="1" t="str">
        <v>stock</v>
      </c>
      <c r="D73" s="1">
        <v>4</v>
      </c>
      <c r="E73" s="1" t="str">
        <v>Genexis Biotech</v>
      </c>
      <c r="F73" s="1" t="str">
        <v>Sample Received (Priyanka madam)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>
        <v>25021.5</v>
      </c>
      <c r="B74" s="1">
        <v>10</v>
      </c>
      <c r="C74" s="1" t="str">
        <v>STOCK</v>
      </c>
      <c r="D74" s="1">
        <v>-20</v>
      </c>
      <c r="E74" s="1" t="str">
        <v>Intron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25021.5</v>
      </c>
      <c r="B75" s="1">
        <v>7</v>
      </c>
      <c r="C75" s="1" t="str">
        <v>stock</v>
      </c>
      <c r="D75" s="1">
        <v>-20</v>
      </c>
      <c r="E75" s="1" t="str">
        <v>Intron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16532</v>
      </c>
      <c r="B76" s="1">
        <v>15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16533</v>
      </c>
      <c r="B77" s="1">
        <v>9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VS0191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 t="str">
        <v>VS0141</v>
      </c>
      <c r="B79" s="1">
        <v>1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VS0141</v>
      </c>
      <c r="B80" s="1">
        <v>1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 t="str">
        <v>15407-47-MIN</v>
      </c>
      <c r="B81" s="1">
        <v>2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 t="str">
        <v>VS04T01</v>
      </c>
      <c r="B82" s="1">
        <v>2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 t="str">
        <v>VS04T01</v>
      </c>
      <c r="B83" s="1">
        <v>4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 t="str">
        <v>VS15T91</v>
      </c>
      <c r="B84" s="1">
        <v>3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 t="str">
        <v>VS15T21</v>
      </c>
      <c r="B85" s="1">
        <v>1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VS2051</v>
      </c>
      <c r="B86" s="1">
        <v>1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VS15TR21</v>
      </c>
      <c r="B87" s="1">
        <v>2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 t="str">
        <v>VS15T01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16532</v>
      </c>
      <c r="B89" s="1">
        <v>18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 t="str">
        <v>VS15T21</v>
      </c>
      <c r="B90" s="1">
        <v>4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814326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194825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104772</v>
      </c>
      <c r="B93" s="1">
        <v>2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100570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152574</v>
      </c>
      <c r="B95" s="1">
        <v>1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193982</v>
      </c>
      <c r="B96" s="1">
        <v>4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1860454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6553050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194002</v>
      </c>
      <c r="B99" s="1">
        <v>2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 t="str">
        <v>092913726</v>
      </c>
      <c r="B100" s="1">
        <v>10</v>
      </c>
      <c r="C100" s="1" t="str">
        <v>Stock</v>
      </c>
      <c r="D100" s="1">
        <v>-20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6542050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6539025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6552050</v>
      </c>
      <c r="B103" s="1">
        <v>6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116910001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 t="str">
        <v>0210064710</v>
      </c>
      <c r="B105" s="1">
        <v>1</v>
      </c>
      <c r="C105" s="1" t="str">
        <v>Stock</v>
      </c>
      <c r="D105" s="1">
        <v>-20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850494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424602</v>
      </c>
      <c r="B109" s="1">
        <v>2</v>
      </c>
      <c r="C109" s="1" t="str">
        <v>Stock</v>
      </c>
      <c r="D109" s="1">
        <v>4</v>
      </c>
      <c r="E109" s="1" t="str">
        <v>BioLegend</v>
      </c>
      <c r="F109" s="1" t="str">
        <v>Retrun From IGIB , Invoice Number 1058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421101</v>
      </c>
      <c r="B110" s="1">
        <v>3</v>
      </c>
      <c r="C110" s="1" t="str">
        <v>Stock</v>
      </c>
      <c r="D110" s="1">
        <v>4</v>
      </c>
      <c r="E110" s="1" t="str">
        <v>BioLegend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424602</v>
      </c>
      <c r="B111" s="1">
        <v>1</v>
      </c>
      <c r="C111" s="1" t="str">
        <v>Stock</v>
      </c>
      <c r="D111" s="1">
        <v>4</v>
      </c>
      <c r="E111" s="1" t="str">
        <v>BioLegend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41003</v>
      </c>
      <c r="B112" s="1">
        <v>4</v>
      </c>
      <c r="C112" s="1" t="str">
        <v>Stock</v>
      </c>
      <c r="D112" s="1" t="str">
        <v>RT</v>
      </c>
      <c r="E112" s="1" t="str">
        <v>Biotium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BE0416</v>
      </c>
      <c r="B113" s="1">
        <v>1</v>
      </c>
      <c r="C113" s="1" t="str">
        <v>Stock</v>
      </c>
      <c r="D113" s="1">
        <v>4</v>
      </c>
      <c r="E113" s="1" t="str">
        <v>BioXcell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100575</v>
      </c>
      <c r="B114" s="1">
        <v>2</v>
      </c>
      <c r="C114" s="1" t="str">
        <v>Stock</v>
      </c>
      <c r="D114" s="1">
        <v>4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092913726</v>
      </c>
      <c r="B115" s="1">
        <v>7</v>
      </c>
      <c r="C115" s="1" t="str">
        <v>Stock</v>
      </c>
      <c r="D115" s="1">
        <v>-20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B-003000-WB-100</v>
      </c>
      <c r="B116" s="1">
        <v>5</v>
      </c>
      <c r="C116" s="1" t="str">
        <v>Stock</v>
      </c>
      <c r="D116" s="1">
        <v>4</v>
      </c>
      <c r="E116" s="1" t="str">
        <v>DHARMACON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D-001810-10-05</v>
      </c>
      <c r="B117" s="1">
        <v>5</v>
      </c>
      <c r="C117" s="1" t="str">
        <v>Stock</v>
      </c>
      <c r="D117" s="1">
        <v>-20</v>
      </c>
      <c r="E117" s="1" t="str">
        <v>DHARMACON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B-002000-UB-100</v>
      </c>
      <c r="B118" s="1">
        <v>3</v>
      </c>
      <c r="C118" s="1" t="str">
        <v>Stock</v>
      </c>
      <c r="D118" s="1">
        <v>4</v>
      </c>
      <c r="E118" s="1" t="str">
        <v>DHARMACON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T-2001-02</v>
      </c>
      <c r="B119" s="1">
        <v>3</v>
      </c>
      <c r="C119" s="1" t="str">
        <v>Stock</v>
      </c>
      <c r="D119" s="1">
        <v>4</v>
      </c>
      <c r="E119" s="1" t="str">
        <v>DHARMACON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T-2001-03</v>
      </c>
      <c r="B120" s="1">
        <v>3</v>
      </c>
      <c r="C120" s="1" t="str">
        <v>Stock</v>
      </c>
      <c r="D120" s="1">
        <v>4</v>
      </c>
      <c r="E120" s="1" t="str">
        <v>DHARMACON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740811</v>
      </c>
      <c r="B121" s="1">
        <v>2</v>
      </c>
      <c r="C121" s="1" t="str">
        <v>UNKNOWN</v>
      </c>
      <c r="D121" s="1">
        <v>4</v>
      </c>
      <c r="E121" s="1" t="str">
        <v>BioLegend</v>
      </c>
      <c r="F121" s="1" t="str">
        <v>Demo Kit Mohan Sir (740811, 741146) 2 pcs Kit</v>
      </c>
      <c r="G121" s="1" t="str">
        <v>Unknown</v>
      </c>
      <c r="H121" s="1" t="str">
        <v>Mohan Sir, (Demo)</v>
      </c>
      <c r="I121" s="1" t="str">
        <v>Unknown</v>
      </c>
    </row>
    <row r="122" spans="1:9" x14ac:dyDescent="0.25">
      <c r="A122" s="1">
        <v>741146</v>
      </c>
      <c r="B122" s="1">
        <v>2</v>
      </c>
      <c r="C122" s="1" t="str">
        <v>UNKNOWN</v>
      </c>
      <c r="D122" s="1">
        <v>4</v>
      </c>
      <c r="E122" s="1" t="str">
        <v>BioLegend</v>
      </c>
      <c r="F122" s="1" t="str">
        <v>Demo Kit Mohan Sir (740811, 741146) 2 pcs Kit</v>
      </c>
      <c r="G122" s="1" t="str">
        <v>Unknown</v>
      </c>
      <c r="H122" s="1" t="str">
        <v>Mohan Sir, (Demo)</v>
      </c>
      <c r="I122" s="1" t="str">
        <v>Unknown</v>
      </c>
    </row>
    <row r="123" spans="1:9" x14ac:dyDescent="0.25">
      <c r="A123" s="1">
        <v>740379</v>
      </c>
      <c r="B123" s="1">
        <v>1</v>
      </c>
      <c r="C123" s="1" t="str">
        <v>Unknown</v>
      </c>
      <c r="D123" s="1" t="str">
        <v>RT</v>
      </c>
      <c r="E123" s="1" t="str">
        <v>BioLegend</v>
      </c>
      <c r="F123" s="1" t="str">
        <v>Mohn Sir (Sample) Aurigine Onco</v>
      </c>
      <c r="G123" s="1" t="str">
        <v>Unknown</v>
      </c>
      <c r="H123" s="1" t="str">
        <v>Mohan sir,(Sample) Aurigine Onco</v>
      </c>
      <c r="I123" s="1" t="str">
        <v>Unknown</v>
      </c>
    </row>
    <row r="124" spans="1:9" x14ac:dyDescent="0.25">
      <c r="A124" s="1">
        <v>741110</v>
      </c>
      <c r="B124" s="1">
        <v>1</v>
      </c>
      <c r="C124" s="1" t="str">
        <v>Unknown</v>
      </c>
      <c r="D124" s="1">
        <v>4</v>
      </c>
      <c r="E124" s="1" t="str">
        <v>BioLegend</v>
      </c>
      <c r="F124" s="1" t="str">
        <v>Mohn Sir (Sample) Aurigine Onco</v>
      </c>
      <c r="G124" s="1" t="str">
        <v>Unknown</v>
      </c>
      <c r="H124" s="1" t="str">
        <v>Mohan sir,(Sample) Aurigine Onco</v>
      </c>
      <c r="I124" s="1" t="str">
        <v>Unknown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K1:S110" xr:uid="{00000000-0001-0000-0500-000000000000}">
    <filterColumn colId="7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>
        <v>0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>
        <v>0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BARC</v>
      </c>
      <c r="B9" s="1">
        <v>4</v>
      </c>
      <c r="C9" s="1" t="str">
        <v>BioLegend</v>
      </c>
      <c r="D9" s="1">
        <v>7</v>
      </c>
      <c r="E9" s="1" t="str">
        <v>OutStation</v>
      </c>
      <c r="F9" s="1">
        <v>0</v>
      </c>
    </row>
    <row r="10" spans="1:6" x14ac:dyDescent="0.25">
      <c r="A10" s="1" t="str">
        <v>ILS</v>
      </c>
      <c r="B10" s="1">
        <v>-20</v>
      </c>
      <c r="C10" s="1" t="str">
        <v>DHARMACON</v>
      </c>
      <c r="D10" s="1">
        <v>7</v>
      </c>
      <c r="E10" s="1" t="str">
        <v>OutStation</v>
      </c>
      <c r="F10" s="1" t="str">
        <v>PO Awaited</v>
      </c>
    </row>
    <row r="11" spans="1:6" x14ac:dyDescent="0.25">
      <c r="A11" s="1" t="str">
        <v>NCBS</v>
      </c>
      <c r="B11" s="1">
        <v>-20</v>
      </c>
      <c r="C11" s="1" t="str">
        <v>DHARMACON</v>
      </c>
      <c r="D11" s="1">
        <v>2</v>
      </c>
      <c r="E11" s="1" t="str">
        <v>OutStation</v>
      </c>
      <c r="F11" s="1" t="str">
        <v>PO Awaited</v>
      </c>
    </row>
    <row r="12" spans="1:6" x14ac:dyDescent="0.25">
      <c r="A12" s="1" t="str">
        <v>NII</v>
      </c>
      <c r="B12" s="1" t="str">
        <v>RT</v>
      </c>
      <c r="C12" s="1" t="str">
        <v>SARTORIUS</v>
      </c>
      <c r="D12" s="1">
        <v>2</v>
      </c>
      <c r="E12" s="1" t="str">
        <v>Local</v>
      </c>
      <c r="F12" s="1" t="str">
        <v>Priyanka Madam</v>
      </c>
    </row>
    <row r="13" spans="1:6" x14ac:dyDescent="0.25">
      <c r="A13" s="1" t="str">
        <v>NNF</v>
      </c>
      <c r="B13" s="1">
        <v>-20</v>
      </c>
      <c r="C13" s="1" t="str">
        <v>Targetmol</v>
      </c>
      <c r="D13" s="1">
        <v>1</v>
      </c>
      <c r="E13" s="1" t="str">
        <v>OutStation</v>
      </c>
      <c r="F13" s="1" t="str">
        <v>Sample and Back Order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8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13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21</v>
      </c>
      <c r="E18" s="1" t="str">
        <v>STOCK</v>
      </c>
      <c r="F18" s="1" t="str">
        <v>Stock</v>
      </c>
    </row>
    <row r="19" spans="1:6" x14ac:dyDescent="0.25">
      <c r="A19" s="1" t="str">
        <v>PRIYANKA MADAM</v>
      </c>
      <c r="B19" s="1">
        <v>4</v>
      </c>
      <c r="C19" s="1" t="str">
        <v>BioLegend</v>
      </c>
      <c r="D19" s="1">
        <v>1</v>
      </c>
      <c r="E19" s="1" t="str">
        <v>Local</v>
      </c>
      <c r="F19" s="1" t="str">
        <v>Priyanka Madam</v>
      </c>
    </row>
    <row r="20" spans="1:6" x14ac:dyDescent="0.25">
      <c r="A20" s="1" t="str">
        <v>RGCB</v>
      </c>
      <c r="B20" s="1">
        <v>4</v>
      </c>
      <c r="C20" s="1" t="str">
        <v>BioLegend</v>
      </c>
      <c r="D20" s="1">
        <v>2</v>
      </c>
      <c r="E20" s="1" t="str">
        <v>OutStation</v>
      </c>
      <c r="F20" s="1" t="str">
        <v>Back Order</v>
      </c>
    </row>
    <row r="21" spans="1:6" x14ac:dyDescent="0.25">
      <c r="A21" s="1" t="str">
        <v>Sample (PM)</v>
      </c>
      <c r="B21" s="1">
        <v>4</v>
      </c>
      <c r="C21" s="1" t="str">
        <v>Hansa Biomed</v>
      </c>
      <c r="D21" s="1">
        <v>5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2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5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4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Genexis Biotech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Intron</v>
      </c>
      <c r="D36" s="1">
        <v>17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Sartorius</v>
      </c>
      <c r="D37" s="1">
        <v>65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Mp Bio</v>
      </c>
      <c r="D38" s="1">
        <v>27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Mp Bio</v>
      </c>
      <c r="D39" s="1">
        <v>18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BioXcell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MP Bio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DHARMACON</v>
      </c>
      <c r="D42" s="1">
        <v>14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DHARMACON</v>
      </c>
      <c r="D43" s="1">
        <v>5</v>
      </c>
      <c r="E43" s="1" t="str">
        <v>STOCK</v>
      </c>
      <c r="F43" s="1" t="str">
        <v>Stock</v>
      </c>
    </row>
    <row r="44" spans="1:6" x14ac:dyDescent="0.25">
      <c r="A44" s="1" t="str">
        <v>UNKNOWN</v>
      </c>
      <c r="B44" s="1">
        <v>4</v>
      </c>
      <c r="C44" s="1" t="str">
        <v>BioLegend</v>
      </c>
      <c r="D44" s="1">
        <v>4</v>
      </c>
      <c r="E44" s="1" t="str">
        <v>Unknown</v>
      </c>
      <c r="F44" s="1" t="str">
        <v>Mohan Sir, (Demo)</v>
      </c>
    </row>
    <row r="45" spans="1:6" x14ac:dyDescent="0.25">
      <c r="A45" s="1" t="str">
        <v>Unknown</v>
      </c>
      <c r="B45" s="1" t="str">
        <v>RT</v>
      </c>
      <c r="C45" s="1" t="str">
        <v>BioLegend</v>
      </c>
      <c r="D45" s="1">
        <v>1</v>
      </c>
      <c r="E45" s="1" t="str">
        <v>Unknown</v>
      </c>
      <c r="F45" s="1" t="str">
        <v>Mohan sir,(Sample) Aurigine Onco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1</v>
      </c>
      <c r="E46" s="1" t="str">
        <v>Unknown</v>
      </c>
      <c r="F46" s="1" t="str">
        <v>Mohan sir,(Sample) Aurigine Onco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3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45941</v>
      </c>
      <c r="B3" s="1">
        <v>58156808990</v>
      </c>
      <c r="C3" s="1">
        <v>0</v>
      </c>
      <c r="D3" s="1" t="str">
        <v>SUPRV</v>
      </c>
    </row>
    <row r="4" spans="1:4" x14ac:dyDescent="0.25">
      <c r="A4" s="2">
        <v>45941</v>
      </c>
      <c r="B4" s="1">
        <v>58156809782</v>
      </c>
      <c r="C4" s="1">
        <v>0</v>
      </c>
      <c r="D4" s="1" t="str">
        <v>BIO SOLUTION</v>
      </c>
    </row>
    <row r="5" spans="1:4" x14ac:dyDescent="0.25">
      <c r="A5" s="2">
        <v>45941</v>
      </c>
      <c r="B5" s="1">
        <v>58156810375</v>
      </c>
      <c r="C5" s="1">
        <v>0</v>
      </c>
      <c r="D5" s="1" t="str">
        <v>RG SONS</v>
      </c>
    </row>
    <row r="6" spans="1:4" x14ac:dyDescent="0.25">
      <c r="A6" s="2">
        <v>45941</v>
      </c>
      <c r="B6" s="1">
        <v>58156810622</v>
      </c>
      <c r="C6" s="1">
        <v>0</v>
      </c>
      <c r="D6" s="1" t="str">
        <v>MANIPAL</v>
      </c>
    </row>
    <row r="7" spans="1:4" x14ac:dyDescent="0.25">
      <c r="A7" s="2">
        <v>45941</v>
      </c>
      <c r="B7" s="1">
        <v>58156810762</v>
      </c>
      <c r="C7" s="1">
        <v>0</v>
      </c>
      <c r="D7" s="1" t="str">
        <v>JUBILANT</v>
      </c>
    </row>
    <row r="8" spans="1:4" x14ac:dyDescent="0.25">
      <c r="A8" s="6">
        <v>45941</v>
      </c>
      <c r="B8">
        <v>58156810935</v>
      </c>
      <c r="C8">
        <v>0</v>
      </c>
      <c r="D8" t="str">
        <v>SUN PHARMA</v>
      </c>
    </row>
    <row r="9" spans="1:4" x14ac:dyDescent="0.25">
      <c r="A9" s="6">
        <v>45941</v>
      </c>
      <c r="B9">
        <v>58156811112</v>
      </c>
      <c r="C9">
        <v>0</v>
      </c>
      <c r="D9" t="str">
        <v>SAI LIFE</v>
      </c>
    </row>
    <row r="10" spans="1:4" x14ac:dyDescent="0.25">
      <c r="A10" s="6">
        <v>45941</v>
      </c>
      <c r="B10">
        <v>58156812302</v>
      </c>
      <c r="C10">
        <v>0</v>
      </c>
      <c r="D10" t="str">
        <v>IISER PUNE</v>
      </c>
    </row>
    <row r="11" spans="1:4" x14ac:dyDescent="0.25">
      <c r="A11" s="6">
        <v>45941</v>
      </c>
      <c r="B11">
        <v>58156812453</v>
      </c>
      <c r="C11">
        <v>0</v>
      </c>
      <c r="D11" t="str">
        <v>HELIX</v>
      </c>
    </row>
    <row r="12" spans="1:4" x14ac:dyDescent="0.25">
      <c r="A12" s="6">
        <v>45941</v>
      </c>
      <c r="B12">
        <v>58156812615</v>
      </c>
      <c r="C12">
        <v>0</v>
      </c>
      <c r="D12" t="str">
        <v>POPVAX</v>
      </c>
    </row>
    <row r="13" spans="1:4" x14ac:dyDescent="0.25">
      <c r="A13" s="6">
        <v>45941</v>
      </c>
      <c r="B13">
        <v>58156812770</v>
      </c>
      <c r="C13">
        <v>0</v>
      </c>
      <c r="D13" t="str">
        <v>BHARAT BIOTECH</v>
      </c>
    </row>
    <row r="14" spans="1:4" x14ac:dyDescent="0.25">
      <c r="A14" s="6">
        <v>45941</v>
      </c>
      <c r="B14">
        <v>58156812906</v>
      </c>
      <c r="C14">
        <v>0</v>
      </c>
      <c r="D14" t="str">
        <v>BIONOVA</v>
      </c>
    </row>
    <row r="15" spans="1:4" x14ac:dyDescent="0.25">
      <c r="A15" s="6">
        <v>45941</v>
      </c>
      <c r="B15">
        <v>58156813050</v>
      </c>
      <c r="C15">
        <v>0</v>
      </c>
      <c r="D15" t="str">
        <v>AURIGINE ONCO</v>
      </c>
    </row>
    <row r="16" spans="1:4" x14ac:dyDescent="0.25">
      <c r="A16" s="6">
        <v>45941</v>
      </c>
      <c r="B16">
        <v>58156813326</v>
      </c>
      <c r="C16">
        <v>0</v>
      </c>
      <c r="D16" t="str">
        <v>IMMUNEEL</v>
      </c>
    </row>
    <row r="17" spans="1:4" x14ac:dyDescent="0.25">
      <c r="A17" s="6">
        <v>45941</v>
      </c>
      <c r="B17">
        <v>58156813610</v>
      </c>
      <c r="C17">
        <v>0</v>
      </c>
      <c r="D17" t="str">
        <v>IIT BOMBAY</v>
      </c>
    </row>
    <row r="18" spans="1:4" x14ac:dyDescent="0.25">
      <c r="A18" s="6">
        <v>45941</v>
      </c>
      <c r="B18">
        <v>58156838364</v>
      </c>
      <c r="C18">
        <v>0</v>
      </c>
      <c r="D18" t="str">
        <v>MANIPAL</v>
      </c>
    </row>
    <row r="19" spans="1:4" x14ac:dyDescent="0.25">
      <c r="A19" s="6">
        <v>45941</v>
      </c>
      <c r="B19">
        <v>58156838563</v>
      </c>
      <c r="C19">
        <v>0</v>
      </c>
      <c r="D19" t="str">
        <v>ACTREC</v>
      </c>
    </row>
    <row r="20" spans="1:4" x14ac:dyDescent="0.25">
      <c r="A20" s="6">
        <v>45941</v>
      </c>
      <c r="B20">
        <v>58156839753</v>
      </c>
      <c r="C20">
        <v>0</v>
      </c>
      <c r="D20" t="str">
        <v>ILS</v>
      </c>
    </row>
    <row r="21" spans="1:4" x14ac:dyDescent="0.25">
      <c r="A21" s="6">
        <v>45941</v>
      </c>
      <c r="B21">
        <v>58156840210</v>
      </c>
      <c r="C21">
        <v>0</v>
      </c>
      <c r="D21" t="str">
        <v>SUN PHARMACEUTICALS</v>
      </c>
    </row>
    <row r="22" spans="1:4" x14ac:dyDescent="0.25">
      <c r="A22" s="6">
        <v>45941</v>
      </c>
      <c r="B22">
        <v>58156842866</v>
      </c>
      <c r="C22">
        <v>0</v>
      </c>
      <c r="D22" t="str">
        <v>MICRO VAPI</v>
      </c>
    </row>
    <row r="23" spans="1:4" x14ac:dyDescent="0.25">
      <c r="A23" s="6">
        <v>0</v>
      </c>
      <c r="B23">
        <v>0</v>
      </c>
      <c r="C23">
        <v>0</v>
      </c>
      <c r="D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3731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2342</v>
      </c>
    </row>
    <row r="2" spans="1:9" x14ac:dyDescent="0.25">
      <c r="A2" s="1" t="str" cm="1">
        <f t="array" ref="A2:I124">_xlfn._xlws.SORT(
  _xlfn._xlws.FILTER(
    CHOOSE({1,2,3,4,5,6,7,8,9},
      MasterSheet!H2:H3415,
      MasterSheet!I2:I3415,
      MasterSheet!L2:L3415,
      MasterSheet!P2:P3415,
      MasterSheet!S2:S3415,
      MasterSheet!U2:U3415,
MasterSheet!V2:V3415,MasterSheet!W2:W3415,MasterSheet!AC2:AC3415
    ),
    MasterSheet!L2:L3415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>
        <v>0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>
        <v>0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>
        <v>0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>
        <v>302864</v>
      </c>
      <c r="B67" s="1" t="str">
        <v>anti-human CD27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304810</v>
      </c>
      <c r="B68" s="1" t="str">
        <v>anti-human CD62L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329950</v>
      </c>
      <c r="B69" s="1" t="str">
        <v>anti-human CD279 (PD-1)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334330</v>
      </c>
      <c r="B70" s="1" t="str">
        <v>anti-human CD40</v>
      </c>
      <c r="C70" s="1">
        <v>1</v>
      </c>
      <c r="D70" s="1" t="str">
        <v>AIIMS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348206</v>
      </c>
      <c r="B71" s="1" t="str">
        <v>anti-human IgD</v>
      </c>
      <c r="C71" s="1">
        <v>1</v>
      </c>
      <c r="D71" s="1" t="str">
        <v>AIIMS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351336</v>
      </c>
      <c r="B72" s="1" t="str">
        <v>anti-human CD127 (IL-7Rα)</v>
      </c>
      <c r="C72" s="1">
        <v>1</v>
      </c>
      <c r="D72" s="1" t="str">
        <v>AIIMS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352318</v>
      </c>
      <c r="B73" s="1" t="str">
        <v>anti-human CD138 (Syndecan-1)</v>
      </c>
      <c r="C73" s="1">
        <v>1</v>
      </c>
      <c r="D73" s="1" t="str">
        <v>AIIMS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406502</v>
      </c>
      <c r="B74" s="1" t="str">
        <v>anti-mouse IgM</v>
      </c>
      <c r="C74" s="1">
        <v>1</v>
      </c>
      <c r="D74" s="1" t="str">
        <v>BARC</v>
      </c>
      <c r="E74" s="1">
        <v>4</v>
      </c>
      <c r="F74" s="1" t="str">
        <v>BioLegend</v>
      </c>
      <c r="G74" s="1" t="str">
        <v>Mumbai</v>
      </c>
      <c r="H74" s="1">
        <v>0</v>
      </c>
      <c r="I74" s="1" t="str">
        <v>OutStation</v>
      </c>
    </row>
    <row r="75" spans="1:9" x14ac:dyDescent="0.25">
      <c r="A75" s="1">
        <v>406602</v>
      </c>
      <c r="B75" s="1" t="str">
        <v>anti-mouse IgG1</v>
      </c>
      <c r="C75" s="1">
        <v>1</v>
      </c>
      <c r="D75" s="1" t="str">
        <v>BARC</v>
      </c>
      <c r="E75" s="1">
        <v>4</v>
      </c>
      <c r="F75" s="1" t="str">
        <v>BioLegend</v>
      </c>
      <c r="G75" s="1" t="str">
        <v>Mumbai</v>
      </c>
      <c r="H75" s="1">
        <v>0</v>
      </c>
      <c r="I75" s="1" t="str">
        <v>OutStation</v>
      </c>
    </row>
    <row r="76" spans="1:9" x14ac:dyDescent="0.25">
      <c r="A76" s="1">
        <v>406702</v>
      </c>
      <c r="B76" s="1" t="str">
        <v>anti-mouse IgG2b</v>
      </c>
      <c r="C76" s="1">
        <v>1</v>
      </c>
      <c r="D76" s="1" t="str">
        <v>BARC</v>
      </c>
      <c r="E76" s="1">
        <v>4</v>
      </c>
      <c r="F76" s="1" t="str">
        <v>BioLegend</v>
      </c>
      <c r="G76" s="1" t="str">
        <v>Mumbai</v>
      </c>
      <c r="H76" s="1">
        <v>0</v>
      </c>
      <c r="I76" s="1" t="str">
        <v>OutStation</v>
      </c>
    </row>
    <row r="77" spans="1:9" x14ac:dyDescent="0.25">
      <c r="A77" s="1">
        <v>406802</v>
      </c>
      <c r="B77" s="1" t="str">
        <v>anti-mouse IgG3</v>
      </c>
      <c r="C77" s="1">
        <v>1</v>
      </c>
      <c r="D77" s="1" t="str">
        <v>BARC</v>
      </c>
      <c r="E77" s="1">
        <v>4</v>
      </c>
      <c r="F77" s="1" t="str">
        <v>BioLegend</v>
      </c>
      <c r="G77" s="1" t="str">
        <v>Mumbai</v>
      </c>
      <c r="H77" s="1">
        <v>0</v>
      </c>
      <c r="I77" s="1" t="str">
        <v>OutStation</v>
      </c>
    </row>
    <row r="78" spans="1:9" x14ac:dyDescent="0.25">
      <c r="A78" s="1">
        <v>406902</v>
      </c>
      <c r="B78" s="1" t="str">
        <v>anti-mouse IgE</v>
      </c>
      <c r="C78" s="1">
        <v>1</v>
      </c>
      <c r="D78" s="1" t="str">
        <v>BARC</v>
      </c>
      <c r="E78" s="1">
        <v>4</v>
      </c>
      <c r="F78" s="1" t="str">
        <v>BioLegend</v>
      </c>
      <c r="G78" s="1" t="str">
        <v>Mumbai</v>
      </c>
      <c r="H78" s="1">
        <v>0</v>
      </c>
      <c r="I78" s="1" t="str">
        <v>OutStation</v>
      </c>
    </row>
    <row r="79" spans="1:9" x14ac:dyDescent="0.25">
      <c r="A79" s="1">
        <v>407002</v>
      </c>
      <c r="B79" s="1" t="str">
        <v>anti-mouse IgA</v>
      </c>
      <c r="C79" s="1">
        <v>1</v>
      </c>
      <c r="D79" s="1" t="str">
        <v>BARC</v>
      </c>
      <c r="E79" s="1">
        <v>4</v>
      </c>
      <c r="F79" s="1" t="str">
        <v>BioLegend</v>
      </c>
      <c r="G79" s="1" t="str">
        <v>Mumbai</v>
      </c>
      <c r="H79" s="1">
        <v>0</v>
      </c>
      <c r="I79" s="1" t="str">
        <v>OutStation</v>
      </c>
    </row>
    <row r="80" spans="1:9" x14ac:dyDescent="0.25">
      <c r="A80" s="1">
        <v>407102</v>
      </c>
      <c r="B80" s="1" t="str">
        <v>anti-mouse IgG2a</v>
      </c>
      <c r="C80" s="1">
        <v>1</v>
      </c>
      <c r="D80" s="1" t="str">
        <v>BARC</v>
      </c>
      <c r="E80" s="1">
        <v>4</v>
      </c>
      <c r="F80" s="1" t="str">
        <v>BioLegend</v>
      </c>
      <c r="G80" s="1" t="str">
        <v>Mumbai</v>
      </c>
      <c r="H80" s="1">
        <v>0</v>
      </c>
      <c r="I80" s="1" t="str">
        <v>OutStation</v>
      </c>
    </row>
    <row r="81" spans="1:9" x14ac:dyDescent="0.25">
      <c r="A81" s="1">
        <v>316302</v>
      </c>
      <c r="B81" s="1" t="str">
        <v>Purified anti-human β2-microglobulin Antibody</v>
      </c>
      <c r="C81" s="1">
        <v>2</v>
      </c>
      <c r="D81" s="1" t="str">
        <v>Stock</v>
      </c>
      <c r="E81" s="1">
        <v>4</v>
      </c>
      <c r="F81" s="1" t="str">
        <v>BioLegend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>
        <v>570802</v>
      </c>
      <c r="B82" s="1" t="str">
        <v xml:space="preserve">Recombinant Human IL-6 </v>
      </c>
      <c r="C82" s="1">
        <v>2</v>
      </c>
      <c r="D82" s="1" t="str">
        <v>Opening Stock</v>
      </c>
      <c r="E82" s="1">
        <v>-20</v>
      </c>
      <c r="F82" s="1" t="str">
        <v>BioLegend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>
        <v>421002</v>
      </c>
      <c r="B83" s="1" t="str">
        <v xml:space="preserve">Intracellular Staining Permeabilization Wash Buffer </v>
      </c>
      <c r="C83" s="1">
        <v>2</v>
      </c>
      <c r="D83" s="1" t="str">
        <v>Opening Stock</v>
      </c>
      <c r="E83" s="1">
        <v>4</v>
      </c>
      <c r="F83" s="1" t="str">
        <v>BioLegend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329702</v>
      </c>
      <c r="B84" s="1" t="str">
        <v xml:space="preserve">Purified anti-human CD274 </v>
      </c>
      <c r="C84" s="1">
        <v>2</v>
      </c>
      <c r="D84" s="1" t="str">
        <v>Opening Stock</v>
      </c>
      <c r="E84" s="1">
        <v>4</v>
      </c>
      <c r="F84" s="1" t="str">
        <v>BioLegend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 t="str">
        <v>2600505001730</v>
      </c>
      <c r="B85" s="1" t="str">
        <v>(Agarose for Nucleic Acid Electrophoresis-500g)</v>
      </c>
      <c r="C85" s="1">
        <v>2</v>
      </c>
      <c r="D85" s="1" t="str">
        <v>STOCK</v>
      </c>
      <c r="E85" s="1" t="str">
        <v>RT</v>
      </c>
      <c r="F85" s="1" t="str">
        <v>Genei Lab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 t="str">
        <v>2662070501730</v>
      </c>
      <c r="B86" s="1" t="str">
        <v>(StepUp 1 Kb DNA Ladder RTU, 50 µg)</v>
      </c>
      <c r="C86" s="1">
        <v>2</v>
      </c>
      <c r="D86" s="1" t="str">
        <v>STOCK</v>
      </c>
      <c r="E86" s="1">
        <v>-20</v>
      </c>
      <c r="F86" s="1" t="str">
        <v>Genei Lab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 t="str">
        <v>2662670501730</v>
      </c>
      <c r="B87" s="1" t="str">
        <v>RMBD13 (StepUp 100 Bp DNA Ladder RTU, 50 µg)</v>
      </c>
      <c r="C87" s="1">
        <v>2</v>
      </c>
      <c r="D87" s="1" t="str">
        <v>STOCK</v>
      </c>
      <c r="E87" s="1">
        <v>-20</v>
      </c>
      <c r="F87" s="1" t="str">
        <v>Genei Lab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 t="str">
        <v>15407-47-MIN</v>
      </c>
      <c r="B88" s="1" t="str">
        <v>Polyethersulfone 0.22 µm</v>
      </c>
      <c r="C88" s="1">
        <v>2</v>
      </c>
      <c r="D88" s="1" t="str">
        <v>Stock</v>
      </c>
      <c r="E88" s="1" t="str">
        <v>RT</v>
      </c>
      <c r="F88" s="1" t="str">
        <v>Sartorius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 t="str">
        <v>VS04T01</v>
      </c>
      <c r="B89" s="1" t="str">
        <v>VicaSpin Turbo 4 10000 MWCO</v>
      </c>
      <c r="C89" s="1">
        <v>2</v>
      </c>
      <c r="D89" s="1" t="str">
        <v>Stock</v>
      </c>
      <c r="E89" s="1" t="str">
        <v>RT</v>
      </c>
      <c r="F89" s="1" t="str">
        <v>Sartorius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 t="str">
        <v>VS15TR21</v>
      </c>
      <c r="B90" s="1" t="str">
        <v>VivaSpin Turbo 15 RC 30000 MWCO</v>
      </c>
      <c r="C90" s="1">
        <v>2</v>
      </c>
      <c r="D90" s="1" t="str">
        <v>Stock</v>
      </c>
      <c r="E90" s="1" t="str">
        <v>RT</v>
      </c>
      <c r="F90" s="1" t="str">
        <v>Sartorius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>
        <v>814326</v>
      </c>
      <c r="B91" s="1" t="str">
        <v>Acrylamide, Ultra Pure 500 KG</v>
      </c>
      <c r="C91" s="1">
        <v>2</v>
      </c>
      <c r="D91" s="1" t="str">
        <v>Stock</v>
      </c>
      <c r="E91" s="1" t="str">
        <v>RT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194825</v>
      </c>
      <c r="B92" s="1" t="str">
        <v>Glycine, Molecular Biology Reagent 1 KG</v>
      </c>
      <c r="C92" s="1">
        <v>2</v>
      </c>
      <c r="D92" s="1" t="str">
        <v>Stock</v>
      </c>
      <c r="E92" s="1" t="str">
        <v>RT</v>
      </c>
      <c r="F92" s="1" t="str">
        <v>Mp Bio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104772</v>
      </c>
      <c r="B93" s="1" t="str">
        <v>Ammonium Sulfate, Technical Pure 500 GM</v>
      </c>
      <c r="C93" s="1">
        <v>2</v>
      </c>
      <c r="D93" s="1" t="str">
        <v>Stock</v>
      </c>
      <c r="E93" s="1" t="str">
        <v>RT</v>
      </c>
      <c r="F93" s="1" t="str">
        <v>Mp Bio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>
        <v>194002</v>
      </c>
      <c r="B94" s="1" t="str">
        <v>Chloroform, Molecular Biology Reagent</v>
      </c>
      <c r="C94" s="1">
        <v>2</v>
      </c>
      <c r="D94" s="1" t="str">
        <v>Stock</v>
      </c>
      <c r="E94" s="1" t="str">
        <v>RT</v>
      </c>
      <c r="F94" s="1" t="str">
        <v>Mp Bio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424602</v>
      </c>
      <c r="B95" s="1" t="str">
        <v>Compensation Beads</v>
      </c>
      <c r="C95" s="1">
        <v>2</v>
      </c>
      <c r="D95" s="1" t="str">
        <v>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>
        <v>740811</v>
      </c>
      <c r="B96" s="1" t="str">
        <v>LEGENDplex™ Human Inflammation Panel 1 Standard  1 vial</v>
      </c>
      <c r="C96" s="1">
        <v>2</v>
      </c>
      <c r="D96" s="1" t="str">
        <v>UNKNOWN</v>
      </c>
      <c r="E96" s="1">
        <v>4</v>
      </c>
      <c r="F96" s="1" t="str">
        <v>BioLegend</v>
      </c>
      <c r="G96" s="1" t="str">
        <v>Unknown</v>
      </c>
      <c r="H96" s="1" t="str">
        <v>Mohan Sir, (Demo)</v>
      </c>
      <c r="I96" s="1" t="str">
        <v>Unknown</v>
      </c>
    </row>
    <row r="97" spans="1:9" x14ac:dyDescent="0.25">
      <c r="A97" s="1">
        <v>741146</v>
      </c>
      <c r="B97" s="1" t="str">
        <v>LEGENDplex™ Buffer Set A3  100tests</v>
      </c>
      <c r="C97" s="1">
        <v>2</v>
      </c>
      <c r="D97" s="1" t="str">
        <v>UNKNOWN</v>
      </c>
      <c r="E97" s="1">
        <v>4</v>
      </c>
      <c r="F97" s="1" t="str">
        <v>BioLegend</v>
      </c>
      <c r="G97" s="1" t="str">
        <v>Unknown</v>
      </c>
      <c r="H97" s="1" t="str">
        <v>Mohan Sir, (Demo)</v>
      </c>
      <c r="I97" s="1" t="str">
        <v>Unknown</v>
      </c>
    </row>
    <row r="98" spans="1:9" x14ac:dyDescent="0.25">
      <c r="A98" s="1">
        <v>100575</v>
      </c>
      <c r="B98" s="1" t="str">
        <v>Deoxyribonuclease I</v>
      </c>
      <c r="C98" s="1">
        <v>2</v>
      </c>
      <c r="D98" s="1" t="str">
        <v>Stock</v>
      </c>
      <c r="E98" s="1">
        <v>4</v>
      </c>
      <c r="F98" s="1" t="str">
        <v>MP Bio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423303</v>
      </c>
      <c r="B99" s="1" t="str">
        <v xml:space="preserve">Cell Activation Cocktail </v>
      </c>
      <c r="C99" s="1">
        <v>3</v>
      </c>
      <c r="D99" s="1" t="str">
        <v>AIIMS</v>
      </c>
      <c r="E99" s="1">
        <v>-20</v>
      </c>
      <c r="F99" s="1" t="str">
        <v>BioLegend</v>
      </c>
      <c r="G99" s="1" t="str">
        <v>Delhi</v>
      </c>
      <c r="H99" s="1" t="str">
        <v>Priyanka Madam</v>
      </c>
      <c r="I99" s="1" t="str">
        <v>Local</v>
      </c>
    </row>
    <row r="100" spans="1:9" x14ac:dyDescent="0.25">
      <c r="A100" s="1" t="str">
        <v>LSM 1077</v>
      </c>
      <c r="B100" s="1">
        <v>0</v>
      </c>
      <c r="C100" s="1">
        <v>3</v>
      </c>
      <c r="D100" s="1" t="str">
        <v>stock</v>
      </c>
      <c r="E100" s="1">
        <v>4</v>
      </c>
      <c r="F100" s="1" t="str">
        <v>Genexis Biotech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VS15T91</v>
      </c>
      <c r="B101" s="1" t="str">
        <v>VivaSpin Turbo 15 3000 MWCO</v>
      </c>
      <c r="C101" s="1">
        <v>3</v>
      </c>
      <c r="D101" s="1" t="str">
        <v>Stock</v>
      </c>
      <c r="E101" s="1" t="str">
        <v>RT</v>
      </c>
      <c r="F101" s="1" t="str">
        <v>Sartorius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421101</v>
      </c>
      <c r="B102" s="1" t="str">
        <v>TMB substrate set  110mlx2</v>
      </c>
      <c r="C102" s="1">
        <v>3</v>
      </c>
      <c r="D102" s="1" t="str">
        <v>Stock</v>
      </c>
      <c r="E102" s="1">
        <v>4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B-002000-UB-100</v>
      </c>
      <c r="B103" s="1" t="str">
        <v>5X siRNA Buffer  100ml</v>
      </c>
      <c r="C103" s="1">
        <v>3</v>
      </c>
      <c r="D103" s="1" t="str">
        <v>Stock</v>
      </c>
      <c r="E103" s="1">
        <v>4</v>
      </c>
      <c r="F103" s="1" t="str">
        <v>DHARMACON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T-2001-02</v>
      </c>
      <c r="B104" s="1" t="str">
        <v>DharmaFECT 1 Transfection Reagent  0.75 mL</v>
      </c>
      <c r="C104" s="1">
        <v>3</v>
      </c>
      <c r="D104" s="1" t="str">
        <v>Stock</v>
      </c>
      <c r="E104" s="1">
        <v>4</v>
      </c>
      <c r="F104" s="1" t="str">
        <v>DHARMACON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T-2001-03</v>
      </c>
      <c r="B105" s="1" t="str">
        <v>DharmaFECT 1 Transfection Reagent  1.5ml</v>
      </c>
      <c r="C105" s="1">
        <v>3</v>
      </c>
      <c r="D105" s="1" t="str">
        <v>Stock</v>
      </c>
      <c r="E105" s="1">
        <v>4</v>
      </c>
      <c r="F105" s="1" t="str">
        <v>DHARMACON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VS04T01</v>
      </c>
      <c r="B106" s="1" t="str">
        <v>VicaSpin Turbo 4 10000 MWCO</v>
      </c>
      <c r="C106" s="1">
        <v>4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VS15T21</v>
      </c>
      <c r="B107" s="1" t="str">
        <v>Vivaspin® Turbo 15 Centrifugal Concentrator Polyethersulfone, 12 pc</v>
      </c>
      <c r="C107" s="1">
        <v>4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193982</v>
      </c>
      <c r="B108" s="1" t="str">
        <v>Acrylamide, Molecular Biology Reagent 1 KG</v>
      </c>
      <c r="C108" s="1">
        <v>4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41003</v>
      </c>
      <c r="B109" s="1" t="str">
        <v>GelRed® Nucleic Acid Stain, 10,000X in water (trial size): (0.1mL)</v>
      </c>
      <c r="C109" s="1">
        <v>4</v>
      </c>
      <c r="D109" s="1" t="str">
        <v>Stock</v>
      </c>
      <c r="E109" s="1" t="str">
        <v>RT</v>
      </c>
      <c r="F109" s="1" t="str">
        <v>Biotium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556002</v>
      </c>
      <c r="B110" s="1" t="str">
        <v xml:space="preserve">Recombinant Mouse IL-9 </v>
      </c>
      <c r="C110" s="1">
        <v>5</v>
      </c>
      <c r="D110" s="1" t="str">
        <v>Opening Stock</v>
      </c>
      <c r="E110" s="1">
        <v>-20</v>
      </c>
      <c r="F110" s="1" t="str">
        <v>BioLegend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HBM-EXP-B2.5</v>
      </c>
      <c r="B111" s="1" t="str">
        <v>Test-Exosomes one step isolation from plasma and serum 2.5ml</v>
      </c>
      <c r="C111" s="1">
        <v>5</v>
      </c>
      <c r="D111" s="1" t="str">
        <v>Sample (PM)</v>
      </c>
      <c r="E111" s="1">
        <v>4</v>
      </c>
      <c r="F111" s="1" t="str">
        <v>Hansa Biomed</v>
      </c>
      <c r="G111" s="1" t="str">
        <v>delhi</v>
      </c>
      <c r="H111" s="1" t="str">
        <v>Priyanka Madam</v>
      </c>
      <c r="I111" s="1" t="str">
        <v>Local</v>
      </c>
    </row>
    <row r="112" spans="1:9" x14ac:dyDescent="0.25">
      <c r="A112" s="1">
        <v>626812</v>
      </c>
      <c r="B112" s="1" t="str">
        <v>Alexa Fluor® 488 anti-c-Myc Antibody  100µg</v>
      </c>
      <c r="C112" s="1">
        <v>5</v>
      </c>
      <c r="D112" s="1" t="str">
        <v>AURIGINE ONCO</v>
      </c>
      <c r="E112" s="1">
        <v>4</v>
      </c>
      <c r="F112" s="1" t="str">
        <v>BioLegend</v>
      </c>
      <c r="G112" s="1" t="str">
        <v>Banglore</v>
      </c>
      <c r="H112" s="1" t="str">
        <v>Stock</v>
      </c>
      <c r="I112" s="1" t="str">
        <v>OutStation</v>
      </c>
    </row>
    <row r="113" spans="1:9" x14ac:dyDescent="0.25">
      <c r="A113" s="1" t="str">
        <v>B-003000-WB-100</v>
      </c>
      <c r="B113" s="1" t="str">
        <v>Molecular Grade RNase-free water  100ml</v>
      </c>
      <c r="C113" s="1">
        <v>5</v>
      </c>
      <c r="D113" s="1" t="str">
        <v>Stock</v>
      </c>
      <c r="E113" s="1">
        <v>4</v>
      </c>
      <c r="F113" s="1" t="str">
        <v>DHARMACON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D-001810-10-05</v>
      </c>
      <c r="B114" s="1" t="str">
        <v>ON-TARGETplus Non-targeting Pool  5nmol</v>
      </c>
      <c r="C114" s="1">
        <v>5</v>
      </c>
      <c r="D114" s="1" t="str">
        <v>Stock</v>
      </c>
      <c r="E114" s="1">
        <v>-20</v>
      </c>
      <c r="F114" s="1" t="str">
        <v>DHARMACON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6552050</v>
      </c>
      <c r="B115" s="1" t="str">
        <v xml:space="preserve">SPINeasy DNA Kit for Blood  </v>
      </c>
      <c r="C115" s="1">
        <v>6</v>
      </c>
      <c r="D115" s="1" t="str">
        <v>Stock</v>
      </c>
      <c r="E115" s="1" t="str">
        <v>RT</v>
      </c>
      <c r="F115" s="1" t="str">
        <v>Mp Bio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421403</v>
      </c>
      <c r="B116" s="1" t="str">
        <v>FOXP3 Fix/Perm Buffer Set</v>
      </c>
      <c r="C116" s="1">
        <v>7</v>
      </c>
      <c r="D116" s="1" t="str">
        <v>Opening 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25021.5</v>
      </c>
      <c r="B117" s="1" t="str">
        <v>i-Taq (W/O dNTP) DNA Polymerase</v>
      </c>
      <c r="C117" s="1">
        <v>7</v>
      </c>
      <c r="D117" s="1" t="str">
        <v>stock</v>
      </c>
      <c r="E117" s="1">
        <v>-20</v>
      </c>
      <c r="F117" s="1" t="str">
        <v>Intron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092913726</v>
      </c>
      <c r="B118" s="1" t="str">
        <v>Adult Bovine Serum, Sterile Filtered, New Zealand Origin 1kg (970ML)</v>
      </c>
      <c r="C118" s="1">
        <v>7</v>
      </c>
      <c r="D118" s="1" t="str">
        <v>Stock</v>
      </c>
      <c r="E118" s="1">
        <v>-20</v>
      </c>
      <c r="F118" s="1" t="str">
        <v>MP Bio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16533</v>
      </c>
      <c r="B119" s="1" t="str">
        <v>MiniSart High Flow 0.45 µm</v>
      </c>
      <c r="C119" s="1">
        <v>9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25021.5</v>
      </c>
      <c r="B120" s="1" t="str">
        <v>i-Taq (W/O dNTP) DNA Polymerase</v>
      </c>
      <c r="C120" s="1">
        <v>10</v>
      </c>
      <c r="D120" s="1" t="str">
        <v>STOCK</v>
      </c>
      <c r="E120" s="1">
        <v>-20</v>
      </c>
      <c r="F120" s="1" t="str">
        <v>Intron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092913726</v>
      </c>
      <c r="B121" s="1" t="str">
        <v>Adult Bovine Serum, Sterile Filtered, New Zealand Origin 1kg (970ML)</v>
      </c>
      <c r="C121" s="1">
        <v>10</v>
      </c>
      <c r="D121" s="1" t="str">
        <v>Stock</v>
      </c>
      <c r="E121" s="1">
        <v>-20</v>
      </c>
      <c r="F121" s="1" t="str">
        <v>Mp Bio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16532</v>
      </c>
      <c r="B122" s="1" t="str">
        <v>MiniSart High Flow 0.22 µm</v>
      </c>
      <c r="C122" s="1">
        <v>15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16532</v>
      </c>
      <c r="B123" s="1" t="str">
        <v>MiniSart High Flow 0.22 µm</v>
      </c>
      <c r="C123" s="1">
        <v>18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16532</v>
      </c>
      <c r="B124" s="1" t="str">
        <v>MiniSart High Flow 0.22 µm</v>
      </c>
      <c r="C124" s="1">
        <v>21</v>
      </c>
      <c r="D124" s="1" t="str">
        <v>OPENING 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55"/>
      <c r="B164" s="55"/>
      <c r="C164" s="55"/>
      <c r="D164" s="55"/>
      <c r="E164" s="55"/>
      <c r="F164" s="55"/>
      <c r="G164" s="55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3440</v>
      </c>
      <c r="M1" s="1" t="s">
        <v>3441</v>
      </c>
      <c r="N1" s="1" t="s">
        <v>3442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>
        <v>0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>
        <v>0</v>
      </c>
      <c r="B3397">
        <v>0</v>
      </c>
      <c r="C3397">
        <v>0</v>
      </c>
      <c r="D3397" s="6">
        <v>0</v>
      </c>
      <c r="E3397" s="6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3443</v>
      </c>
      <c r="D1" s="39" t="s">
        <v>6</v>
      </c>
      <c r="E1" s="39" t="s">
        <v>3444</v>
      </c>
      <c r="F1" s="39" t="s">
        <v>2533</v>
      </c>
      <c r="G1" s="39" t="s">
        <v>3445</v>
      </c>
      <c r="H1" s="39"/>
      <c r="I1" s="39" t="s">
        <v>3446</v>
      </c>
      <c r="J1" s="39" t="s">
        <v>3448</v>
      </c>
      <c r="K1" s="39" t="s">
        <v>3447</v>
      </c>
      <c r="L1" s="39" t="s">
        <v>3449</v>
      </c>
    </row>
    <row r="2" spans="1:12" x14ac:dyDescent="0.25">
      <c r="A2" s="25" t="str">
        <v>BioLegend</v>
      </c>
      <c r="B2" s="25">
        <f ca="1">SUMIF('Report 2'!A:N,'Brand Wise Report'!A2,'Report 2'!G:G)</f>
        <v>3363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3289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74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35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258</v>
      </c>
      <c r="E3" s="25">
        <f ca="1">SUMIF('Report 2'!A:N,'Brand Wise Report'!A3,'Report 2'!M:M)</f>
        <v>8739787.7600000091</v>
      </c>
      <c r="F3" s="25">
        <f ca="1">SUMIF('Report 2'!A:N,'Brand Wise Report'!A3,'Report 2'!I:I)</f>
        <v>35</v>
      </c>
      <c r="G3" s="25">
        <f ca="1">SUMIF('Report 2'!A:N,'Brand Wise Report'!A3,'Report 2'!N:N)</f>
        <v>667004.80000000005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13</v>
      </c>
      <c r="L3" s="25">
        <f>SUMIFS('Report 2'!N:N,'Report 2'!A:A,A3,'Report 2'!J:J,"&lt;&gt;stock")</f>
        <v>549841.6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3450</v>
      </c>
      <c r="B39" s="39">
        <f t="shared" ref="B39:G39" ca="1" si="0">SUM(B2:B38)</f>
        <v>4578</v>
      </c>
      <c r="C39" s="39">
        <f t="shared" ca="1" si="0"/>
        <v>83934323.829999819</v>
      </c>
      <c r="D39" s="39">
        <f t="shared" ca="1" si="0"/>
        <v>4292</v>
      </c>
      <c r="E39" s="39">
        <f t="shared" ca="1" si="0"/>
        <v>80852321.71666652</v>
      </c>
      <c r="F39" s="39">
        <f t="shared" ca="1" si="0"/>
        <v>286</v>
      </c>
      <c r="G39" s="39">
        <f t="shared" ca="1" si="0"/>
        <v>3082002.1133333333</v>
      </c>
      <c r="H39" s="39"/>
      <c r="I39" s="39">
        <f>SUM(I2:I38)</f>
        <v>228</v>
      </c>
      <c r="J39" s="39">
        <f>SUM(J2:J38)</f>
        <v>2152395.58</v>
      </c>
      <c r="K39" s="39">
        <f>SUM(K2:K38)</f>
        <v>58</v>
      </c>
      <c r="L39" s="39">
        <f>SUM(L2:L38)</f>
        <v>929606.53333333333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79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7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>
        <v>0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>
        <v>0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>
        <v>0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>
        <v>0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>
        <v>0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>
        <v>0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>
        <v>0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>
        <v>0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>
        <v>0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>
        <v>0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>
        <v>0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>
        <v>0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>
        <v>0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>
        <v>0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>
        <v>0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>
        <v>0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 t="str">
        <v>Dispatch Date</v>
      </c>
      <c r="B432" t="str">
        <v>Awb Number</v>
      </c>
      <c r="C432" t="str">
        <v>Docket Status</v>
      </c>
      <c r="D432" t="str">
        <v>Customer name</v>
      </c>
      <c r="E432" t="str">
        <v>Other</v>
      </c>
      <c r="F432" t="str">
        <v>Dispatch Date</v>
      </c>
    </row>
    <row r="433" spans="1:6" x14ac:dyDescent="0.25">
      <c r="A433" s="6">
        <v>45812</v>
      </c>
      <c r="B433" t="str">
        <v>BY HAND</v>
      </c>
      <c r="C433" t="str">
        <v>PRIYANKA MADAM</v>
      </c>
      <c r="D433" t="str">
        <v>ICGEB</v>
      </c>
      <c r="E433" t="str">
        <v>Other</v>
      </c>
      <c r="F433" t="str">
        <v>Wednesday</v>
      </c>
    </row>
    <row r="434" spans="1:6" x14ac:dyDescent="0.25">
      <c r="A434" s="6">
        <v>45840</v>
      </c>
      <c r="B434" t="str">
        <v>BY PORTER</v>
      </c>
      <c r="C434" t="str">
        <v>BY PORTER</v>
      </c>
      <c r="D434" t="str">
        <v>NDTL</v>
      </c>
      <c r="E434" t="str">
        <v>Other</v>
      </c>
      <c r="F434" t="str">
        <v>Wednesday</v>
      </c>
    </row>
    <row r="435" spans="1:6" x14ac:dyDescent="0.25">
      <c r="A435" s="6">
        <v>45894</v>
      </c>
      <c r="B435" t="str">
        <v>D3001955194</v>
      </c>
      <c r="C435" t="str">
        <v>Delivered</v>
      </c>
      <c r="D435" t="str">
        <v>IISER MOHALI</v>
      </c>
      <c r="E435" t="str">
        <v>DTDC</v>
      </c>
      <c r="F435" t="str">
        <v>Monday</v>
      </c>
    </row>
    <row r="436" spans="1:6" x14ac:dyDescent="0.25">
      <c r="A436" s="6">
        <v>45846</v>
      </c>
      <c r="B436" t="str">
        <v>D3001996933</v>
      </c>
      <c r="C436" t="str">
        <v>Delivered</v>
      </c>
      <c r="D436" t="str">
        <v>VECTOR</v>
      </c>
      <c r="E436" t="str">
        <v>DTDC</v>
      </c>
      <c r="F436" t="str">
        <v>Tuesday</v>
      </c>
    </row>
    <row r="437" spans="1:6" x14ac:dyDescent="0.25">
      <c r="A437" s="6">
        <v>45846</v>
      </c>
      <c r="B437" t="str">
        <v>D3001996934</v>
      </c>
      <c r="C437" t="str">
        <v>Delivered</v>
      </c>
      <c r="D437" t="str">
        <v>BIO SYSTEMS</v>
      </c>
      <c r="E437" t="str">
        <v>DTDC</v>
      </c>
      <c r="F437" t="str">
        <v>Tuesday</v>
      </c>
    </row>
    <row r="438" spans="1:6" x14ac:dyDescent="0.25">
      <c r="A438" s="6">
        <v>45846</v>
      </c>
      <c r="B438" t="str">
        <v>D3001996935</v>
      </c>
      <c r="C438" t="str">
        <v>Delivered</v>
      </c>
      <c r="D438" t="str">
        <v>Medlife</v>
      </c>
      <c r="E438" t="str">
        <v>DTDC</v>
      </c>
      <c r="F438" t="str">
        <v>Tuesday</v>
      </c>
    </row>
    <row r="439" spans="1:6" x14ac:dyDescent="0.25">
      <c r="A439" s="6">
        <v>45880</v>
      </c>
      <c r="B439" t="str">
        <v>D3001997013</v>
      </c>
      <c r="C439" t="str">
        <v>Delivered</v>
      </c>
      <c r="D439" t="str">
        <v>RESEARCH WORLD</v>
      </c>
      <c r="E439" t="str">
        <v>DTDC</v>
      </c>
      <c r="F439" t="str">
        <v>Monday</v>
      </c>
    </row>
    <row r="440" spans="1:6" x14ac:dyDescent="0.25">
      <c r="A440" s="6">
        <v>45880</v>
      </c>
      <c r="B440" t="str">
        <v>D3001997014</v>
      </c>
      <c r="C440" t="str">
        <v>Delivered</v>
      </c>
      <c r="D440" t="str">
        <v>IMTECH</v>
      </c>
      <c r="E440" t="str">
        <v>DTDC</v>
      </c>
      <c r="F440" t="str">
        <v>Monday</v>
      </c>
    </row>
    <row r="441" spans="1:6" x14ac:dyDescent="0.25">
      <c r="A441" s="6">
        <v>45880</v>
      </c>
      <c r="B441" t="str">
        <v>D3001997015</v>
      </c>
      <c r="C441" t="str">
        <v>Delivered</v>
      </c>
      <c r="D441" t="str">
        <v>IIT-ROORKE</v>
      </c>
      <c r="E441" t="str">
        <v>DTDC</v>
      </c>
      <c r="F441" t="str">
        <v>Monday</v>
      </c>
    </row>
    <row r="442" spans="1:6" x14ac:dyDescent="0.25">
      <c r="A442" s="6">
        <v>45887</v>
      </c>
      <c r="B442" t="str">
        <v>D3001997017</v>
      </c>
      <c r="C442" t="str">
        <v>Delivered</v>
      </c>
      <c r="D442" t="str">
        <v>Essence</v>
      </c>
      <c r="E442" t="str">
        <v>DTDC</v>
      </c>
      <c r="F442" t="str">
        <v>Monday</v>
      </c>
    </row>
    <row r="443" spans="1:6" x14ac:dyDescent="0.25">
      <c r="A443" s="6">
        <v>45887</v>
      </c>
      <c r="B443" t="str">
        <v>D3001997018</v>
      </c>
      <c r="C443" t="str">
        <v>Delivered</v>
      </c>
      <c r="D443" t="str">
        <v>MEDLIFE</v>
      </c>
      <c r="E443" t="str">
        <v>DTDC</v>
      </c>
      <c r="F443" t="str">
        <v>Monday</v>
      </c>
    </row>
    <row r="444" spans="1:6" x14ac:dyDescent="0.25">
      <c r="A444" s="6">
        <v>45836</v>
      </c>
      <c r="B444" t="str">
        <v>D3002213696</v>
      </c>
      <c r="C444" t="str">
        <v>Delivered</v>
      </c>
      <c r="D444" t="str">
        <v>SOHST</v>
      </c>
      <c r="E444" t="str">
        <v>DTDC</v>
      </c>
      <c r="F444" t="str">
        <v>Saturday</v>
      </c>
    </row>
    <row r="445" spans="1:6" x14ac:dyDescent="0.25">
      <c r="A445" s="6">
        <v>45846</v>
      </c>
      <c r="B445" t="str">
        <v>D3002213697</v>
      </c>
      <c r="C445" t="str">
        <v>Delivered</v>
      </c>
      <c r="D445" t="str">
        <v>RESEARCH</v>
      </c>
      <c r="E445" t="str">
        <v>DTDC</v>
      </c>
      <c r="F445" t="str">
        <v>Tuesday</v>
      </c>
    </row>
    <row r="446" spans="1:6" x14ac:dyDescent="0.25">
      <c r="A446" s="6">
        <v>45832</v>
      </c>
      <c r="B446" t="str">
        <v>D3002213704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45829</v>
      </c>
      <c r="B447" t="str">
        <v>D3002213705</v>
      </c>
      <c r="C447" t="str">
        <v>Delivered</v>
      </c>
      <c r="D447" t="str">
        <v>Imtech</v>
      </c>
      <c r="E447" t="str">
        <v>DTDC</v>
      </c>
      <c r="F447" t="str">
        <v>Saturday</v>
      </c>
    </row>
    <row r="448" spans="1:6" x14ac:dyDescent="0.25">
      <c r="A448" s="6">
        <v>45867</v>
      </c>
      <c r="B448" t="str">
        <v>D3002709220</v>
      </c>
      <c r="C448" t="str">
        <v>Delivered</v>
      </c>
      <c r="D448" t="str">
        <v>IMTECH</v>
      </c>
      <c r="E448" t="str">
        <v>DTDC</v>
      </c>
      <c r="F448" t="str">
        <v>Tuesday</v>
      </c>
    </row>
    <row r="449" spans="1:6" x14ac:dyDescent="0.25">
      <c r="A449" s="6">
        <v>45852</v>
      </c>
      <c r="B449" t="str">
        <v>D3002709675</v>
      </c>
      <c r="C449" t="str">
        <v>Delivered</v>
      </c>
      <c r="D449" t="str">
        <v>Medlife</v>
      </c>
      <c r="E449" t="str">
        <v>DTDC</v>
      </c>
      <c r="F449" t="str">
        <v>Monday</v>
      </c>
    </row>
    <row r="450" spans="1:6" x14ac:dyDescent="0.25">
      <c r="A450" s="6">
        <v>45852</v>
      </c>
      <c r="B450" t="str">
        <v>D3002709676</v>
      </c>
      <c r="C450" t="str">
        <v>Delivered</v>
      </c>
      <c r="D450" t="str">
        <v>IMTECH</v>
      </c>
      <c r="E450" t="str">
        <v>DTDC</v>
      </c>
      <c r="F450" t="str">
        <v>Monday</v>
      </c>
    </row>
    <row r="451" spans="1:6" x14ac:dyDescent="0.25">
      <c r="A451" s="6">
        <v>45860</v>
      </c>
      <c r="B451" t="str">
        <v>D3002709684</v>
      </c>
      <c r="C451" t="str">
        <v>Delivered</v>
      </c>
      <c r="D451" t="str">
        <v>IMTECH</v>
      </c>
      <c r="E451" t="str">
        <v>DTDC</v>
      </c>
      <c r="F451" t="str">
        <v>Tuesday</v>
      </c>
    </row>
    <row r="452" spans="1:6" x14ac:dyDescent="0.25">
      <c r="A452" s="6">
        <v>45860</v>
      </c>
      <c r="B452" t="str">
        <v>D3002709685</v>
      </c>
      <c r="C452" t="str">
        <v>Delivered</v>
      </c>
      <c r="D452" t="str">
        <v>Essence</v>
      </c>
      <c r="E452" t="str">
        <v>DTDC</v>
      </c>
      <c r="F452" t="str">
        <v>Tuesday</v>
      </c>
    </row>
    <row r="453" spans="1:6" x14ac:dyDescent="0.25">
      <c r="A453" s="6">
        <v>45867</v>
      </c>
      <c r="B453" t="str">
        <v>D3002864036</v>
      </c>
      <c r="C453" t="str">
        <v>Delivered</v>
      </c>
      <c r="D453" t="str">
        <v>MEDLIFE</v>
      </c>
      <c r="E453" t="str">
        <v>DTDC</v>
      </c>
      <c r="F453" t="str">
        <v>Tuesday</v>
      </c>
    </row>
    <row r="454" spans="1:6" x14ac:dyDescent="0.25">
      <c r="A454" s="6">
        <v>45867</v>
      </c>
      <c r="B454" t="str">
        <v>D3002864037</v>
      </c>
      <c r="C454" t="str">
        <v>Delivered</v>
      </c>
      <c r="D454" t="str">
        <v>IMTECH</v>
      </c>
      <c r="E454" t="str">
        <v>DTDC</v>
      </c>
      <c r="F454" t="str">
        <v>Tuesday</v>
      </c>
    </row>
    <row r="455" spans="1:6" x14ac:dyDescent="0.25">
      <c r="A455" s="6">
        <v>45873</v>
      </c>
      <c r="B455" t="str">
        <v>D3002864041</v>
      </c>
      <c r="C455" t="str">
        <v>Delivered</v>
      </c>
      <c r="D455" t="str">
        <v>POOJA TRADERS</v>
      </c>
      <c r="E455" t="str">
        <v>DTDC</v>
      </c>
      <c r="F455" t="str">
        <v>Monday</v>
      </c>
    </row>
    <row r="456" spans="1:6" x14ac:dyDescent="0.25">
      <c r="A456" s="6">
        <v>45871</v>
      </c>
      <c r="B456" t="str">
        <v>D3002864042</v>
      </c>
      <c r="C456" t="str">
        <v>Delivered</v>
      </c>
      <c r="D456" t="str">
        <v>Medlife</v>
      </c>
      <c r="E456" t="str">
        <v>DTDC</v>
      </c>
      <c r="F456" t="str">
        <v>Saturday</v>
      </c>
    </row>
    <row r="457" spans="1:6" x14ac:dyDescent="0.25">
      <c r="A457" s="6">
        <v>45875</v>
      </c>
      <c r="B457" t="str">
        <v>D3002864046</v>
      </c>
      <c r="C457" t="str">
        <v>Delivered</v>
      </c>
      <c r="D457" t="str">
        <v>MEDLIFE</v>
      </c>
      <c r="E457" t="str">
        <v>DTDC</v>
      </c>
      <c r="F457" t="str">
        <v>Wednesday</v>
      </c>
    </row>
    <row r="458" spans="1:6" x14ac:dyDescent="0.25">
      <c r="A458" s="6">
        <v>45901</v>
      </c>
      <c r="B458" t="str">
        <v>D3002950334</v>
      </c>
      <c r="C458" t="str">
        <v>Delivered</v>
      </c>
      <c r="D458" t="str">
        <v>IISER MOHALI</v>
      </c>
      <c r="E458" t="str">
        <v>DTDC</v>
      </c>
      <c r="F458" t="str">
        <v>Monday</v>
      </c>
    </row>
    <row r="459" spans="1:6" x14ac:dyDescent="0.25">
      <c r="A459" s="6">
        <v>45908</v>
      </c>
      <c r="B459" t="str">
        <v>D3002950414</v>
      </c>
      <c r="C459" t="str">
        <v>Delivered</v>
      </c>
      <c r="D459" t="str">
        <v>RESEARCH</v>
      </c>
      <c r="E459" t="str">
        <v>DTDC</v>
      </c>
      <c r="F459" t="str">
        <v>Monday</v>
      </c>
    </row>
    <row r="460" spans="1:6" x14ac:dyDescent="0.25">
      <c r="A460" s="6">
        <v>45908</v>
      </c>
      <c r="B460" t="str">
        <v>D3002950415</v>
      </c>
      <c r="C460" t="str">
        <v>Delivered</v>
      </c>
      <c r="D460" t="str">
        <v>IISER MOHALI</v>
      </c>
      <c r="E460" t="str">
        <v>DTDC</v>
      </c>
      <c r="F460" t="str">
        <v>Monday</v>
      </c>
    </row>
    <row r="461" spans="1:6" x14ac:dyDescent="0.25">
      <c r="A461" s="6">
        <v>45908</v>
      </c>
      <c r="B461" t="str">
        <v>D3002950416</v>
      </c>
      <c r="C461" t="str">
        <v>Delivered</v>
      </c>
      <c r="D461" t="str">
        <v>VECTOR</v>
      </c>
      <c r="E461" t="str">
        <v>DTDC</v>
      </c>
      <c r="F461" t="str">
        <v>Monday</v>
      </c>
    </row>
    <row r="462" spans="1:6" x14ac:dyDescent="0.25">
      <c r="A462" s="6">
        <v>45908</v>
      </c>
      <c r="B462" t="str">
        <v>D3002950417</v>
      </c>
      <c r="C462" t="str">
        <v>Delivered</v>
      </c>
      <c r="D462" t="str">
        <v>ESSENCE</v>
      </c>
      <c r="E462" t="str">
        <v>DTDC</v>
      </c>
      <c r="F462" t="str">
        <v>Monday</v>
      </c>
    </row>
    <row r="463" spans="1:6" x14ac:dyDescent="0.25">
      <c r="A463" s="6">
        <v>45913</v>
      </c>
      <c r="B463" t="str">
        <v>D3003568451</v>
      </c>
      <c r="C463" t="str">
        <v>Delivered</v>
      </c>
      <c r="D463" t="str">
        <v>MEDLIFE</v>
      </c>
      <c r="E463" t="str">
        <v>DTDC</v>
      </c>
      <c r="F463" t="str">
        <v>Saturday</v>
      </c>
    </row>
    <row r="464" spans="1:6" x14ac:dyDescent="0.25">
      <c r="A464" s="6">
        <v>45915</v>
      </c>
      <c r="B464" t="str">
        <v>D3003568486</v>
      </c>
      <c r="C464" t="str">
        <v>Delivered</v>
      </c>
      <c r="D464" t="str">
        <v>IMTECH</v>
      </c>
      <c r="E464" t="str">
        <v>DTDC</v>
      </c>
      <c r="F464" t="str">
        <v>Monday</v>
      </c>
    </row>
    <row r="465" spans="1:6" x14ac:dyDescent="0.25">
      <c r="A465" s="6">
        <v>45915</v>
      </c>
      <c r="B465" t="str">
        <v>D3003568487</v>
      </c>
      <c r="C465" t="str">
        <v>Delivered</v>
      </c>
      <c r="D465" t="str">
        <v>RESEARCH</v>
      </c>
      <c r="E465" t="str">
        <v>DTDC</v>
      </c>
      <c r="F465" t="str">
        <v>Monday</v>
      </c>
    </row>
    <row r="466" spans="1:6" x14ac:dyDescent="0.25">
      <c r="A466" s="6">
        <v>45915</v>
      </c>
      <c r="B466" t="str">
        <v>D3003568488</v>
      </c>
      <c r="C466" t="str">
        <v>Delivered</v>
      </c>
      <c r="D466" t="str">
        <v>VECTOR</v>
      </c>
      <c r="E466" t="str">
        <v>DTDC</v>
      </c>
      <c r="F466" t="str">
        <v>Monday</v>
      </c>
    </row>
    <row r="467" spans="1:6" x14ac:dyDescent="0.25">
      <c r="A467" s="6">
        <v>45927</v>
      </c>
      <c r="B467" t="str">
        <v>D3003710005</v>
      </c>
      <c r="C467" t="str">
        <v>Delivered</v>
      </c>
      <c r="D467" t="str">
        <v>INFINITY</v>
      </c>
      <c r="E467" t="str">
        <v>DTDC</v>
      </c>
      <c r="F467" t="str">
        <v>Saturday</v>
      </c>
    </row>
    <row r="468" spans="1:6" x14ac:dyDescent="0.25">
      <c r="A468" s="6">
        <v>45927</v>
      </c>
      <c r="B468" t="str">
        <v>D3003710006</v>
      </c>
      <c r="C468" t="str">
        <v>Delivered</v>
      </c>
      <c r="D468" t="str">
        <v>MEDLIFE</v>
      </c>
      <c r="E468" t="str">
        <v>DTDC</v>
      </c>
      <c r="F468" t="str">
        <v>Saturday</v>
      </c>
    </row>
    <row r="469" spans="1:6" x14ac:dyDescent="0.25">
      <c r="A469" s="6">
        <v>45934</v>
      </c>
      <c r="B469" t="str">
        <v>D3003710010</v>
      </c>
      <c r="C469" t="str">
        <v>Delivered</v>
      </c>
      <c r="D469" t="str">
        <v>Vector</v>
      </c>
      <c r="E469" t="str">
        <v>DTDC</v>
      </c>
      <c r="F469" t="str">
        <v>Saturday</v>
      </c>
    </row>
    <row r="470" spans="1:6" x14ac:dyDescent="0.25">
      <c r="A470" s="6">
        <v>45937</v>
      </c>
      <c r="B470" t="str">
        <v>D3003710012</v>
      </c>
      <c r="C470" t="str">
        <v>Delivered</v>
      </c>
      <c r="D470" t="str">
        <v>PATANJALI</v>
      </c>
      <c r="E470" t="str">
        <v>DTDC</v>
      </c>
      <c r="F470" t="str">
        <v>Tuesday</v>
      </c>
    </row>
    <row r="471" spans="1:6" x14ac:dyDescent="0.25">
      <c r="A471" s="6">
        <v>45937</v>
      </c>
      <c r="B471" t="str">
        <v>D3003710013</v>
      </c>
      <c r="C471" t="str">
        <v>Delivered</v>
      </c>
      <c r="D471" t="str">
        <v>MEDLIFE</v>
      </c>
      <c r="E471" t="str">
        <v>DTDC</v>
      </c>
      <c r="F471" t="str">
        <v>Tuesday</v>
      </c>
    </row>
    <row r="472" spans="1:6" x14ac:dyDescent="0.25">
      <c r="A472" s="6">
        <v>45936</v>
      </c>
      <c r="B472" t="str">
        <v>D3003710017</v>
      </c>
      <c r="C472">
        <v>0</v>
      </c>
      <c r="D472" t="str">
        <v>IISER MOHALI</v>
      </c>
      <c r="E472" t="str">
        <v>DTDC</v>
      </c>
      <c r="F472" t="str">
        <v>Monday</v>
      </c>
    </row>
    <row r="473" spans="1:6" x14ac:dyDescent="0.25">
      <c r="A473" s="6">
        <v>45933</v>
      </c>
      <c r="B473" t="str">
        <v>D3003710018</v>
      </c>
      <c r="C473" t="str">
        <v>Delivered</v>
      </c>
      <c r="D473" t="str">
        <v>Aiims Bhatinda</v>
      </c>
      <c r="E473" t="str">
        <v>DTDC</v>
      </c>
      <c r="F473" t="str">
        <v>Friday</v>
      </c>
    </row>
    <row r="474" spans="1:6" x14ac:dyDescent="0.25">
      <c r="A474" s="6">
        <v>45868</v>
      </c>
      <c r="B474" t="str">
        <v>Expired</v>
      </c>
      <c r="C474" t="str">
        <v>Expired</v>
      </c>
      <c r="D474" t="str">
        <v>EXPIRED</v>
      </c>
      <c r="E474" t="str">
        <v>Other</v>
      </c>
      <c r="F474" t="str">
        <v>Wednesday</v>
      </c>
    </row>
    <row r="475" spans="1:6" x14ac:dyDescent="0.25">
      <c r="A475" s="6">
        <v>45929</v>
      </c>
      <c r="B475" t="str">
        <v>PORTER</v>
      </c>
      <c r="C475" t="str">
        <v>PORTER</v>
      </c>
      <c r="D475" t="str">
        <v>Labex</v>
      </c>
      <c r="E475" t="str">
        <v>Other</v>
      </c>
      <c r="F475" t="str">
        <v>Monday</v>
      </c>
    </row>
    <row r="476" spans="1:6" x14ac:dyDescent="0.25">
      <c r="A476" s="6">
        <v>45854</v>
      </c>
      <c r="B476" t="str">
        <v>WILL BE BILLED</v>
      </c>
      <c r="C476" t="str">
        <v>PRIYANKA MADAM</v>
      </c>
      <c r="D476" t="str">
        <v>Aiims</v>
      </c>
      <c r="E476" t="str">
        <v>Other</v>
      </c>
      <c r="F476" t="str">
        <v>Wednesday</v>
      </c>
    </row>
    <row r="477" spans="1:6" x14ac:dyDescent="0.25">
      <c r="A477" s="6">
        <v>45859</v>
      </c>
      <c r="B477" t="str">
        <v>with M Bio</v>
      </c>
      <c r="C477" t="str">
        <v>With M Biotehc</v>
      </c>
      <c r="D477" t="str">
        <v>HKP</v>
      </c>
      <c r="E477" t="str">
        <v>Other</v>
      </c>
      <c r="F477" t="str">
        <v>Monday</v>
      </c>
    </row>
    <row r="478" spans="1:6" x14ac:dyDescent="0.25">
      <c r="A478" s="6" t="str">
        <v xml:space="preserve"> </v>
      </c>
      <c r="B478">
        <v>0</v>
      </c>
      <c r="C478" t="str">
        <v xml:space="preserve"> </v>
      </c>
      <c r="D478" t="e">
        <v>#N/A</v>
      </c>
      <c r="E478" t="str">
        <v>Bluedart</v>
      </c>
      <c r="F478" t="str">
        <v xml:space="preserve"> </v>
      </c>
    </row>
    <row r="479" spans="1:6" x14ac:dyDescent="0.25">
      <c r="A479" s="6">
        <v>0</v>
      </c>
      <c r="B479">
        <v>0</v>
      </c>
      <c r="C479">
        <v>0</v>
      </c>
      <c r="D479">
        <v>0</v>
      </c>
      <c r="E479">
        <v>0</v>
      </c>
      <c r="F4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2025-10-13T05:49:24Z</dcterms:modified>
  <cp:contentStatus/>
</cp:coreProperties>
</file>