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656F1443-9ADB-4833-8FA7-6B8C442F38D9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05" i="1" l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F3086" i="1"/>
  <c r="G3086" i="1" s="1"/>
  <c r="F3087" i="1"/>
  <c r="G3087" i="1" s="1"/>
  <c r="F3088" i="1"/>
  <c r="G3088" i="1" s="1"/>
  <c r="F3090" i="1"/>
  <c r="G3090" i="1" s="1"/>
  <c r="F3091" i="1"/>
  <c r="G3091" i="1" s="1"/>
  <c r="F3094" i="1"/>
  <c r="G3094" i="1" s="1"/>
  <c r="F3095" i="1"/>
  <c r="G3095" i="1" s="1"/>
  <c r="F3098" i="1"/>
  <c r="G3098" i="1" s="1"/>
  <c r="F3099" i="1"/>
  <c r="G3099" i="1" s="1"/>
  <c r="F3100" i="1"/>
  <c r="G3100" i="1" s="1"/>
  <c r="F3102" i="1"/>
  <c r="G3102" i="1" s="1"/>
  <c r="F3103" i="1"/>
  <c r="G3103" i="1" s="1"/>
  <c r="F3104" i="1"/>
  <c r="G3104" i="1" s="1"/>
  <c r="F3106" i="1"/>
  <c r="G3106" i="1" s="1"/>
  <c r="F3107" i="1"/>
  <c r="G3107" i="1" s="1"/>
  <c r="F3110" i="1"/>
  <c r="G3110" i="1" s="1"/>
  <c r="F3111" i="1"/>
  <c r="G3111" i="1" s="1"/>
  <c r="F3114" i="1"/>
  <c r="G3114" i="1" s="1"/>
  <c r="F3115" i="1"/>
  <c r="G3115" i="1" s="1"/>
  <c r="F3116" i="1"/>
  <c r="G3116" i="1" s="1"/>
  <c r="F3118" i="1"/>
  <c r="G3118" i="1" s="1"/>
  <c r="F3119" i="1"/>
  <c r="G3119" i="1" s="1"/>
  <c r="F3120" i="1"/>
  <c r="G3120" i="1" s="1"/>
  <c r="F3122" i="1"/>
  <c r="G3122" i="1" s="1"/>
  <c r="F3123" i="1"/>
  <c r="G3123" i="1" s="1"/>
  <c r="F3126" i="1"/>
  <c r="G3126" i="1" s="1"/>
  <c r="F3127" i="1"/>
  <c r="G3127" i="1" s="1"/>
  <c r="F3130" i="1"/>
  <c r="G3130" i="1" s="1"/>
  <c r="F3131" i="1"/>
  <c r="G3131" i="1" s="1"/>
  <c r="F3132" i="1"/>
  <c r="G3132" i="1" s="1"/>
  <c r="F3134" i="1"/>
  <c r="G3134" i="1" s="1"/>
  <c r="F3135" i="1"/>
  <c r="G3135" i="1" s="1"/>
  <c r="F3136" i="1"/>
  <c r="G3136" i="1" s="1"/>
  <c r="F3138" i="1"/>
  <c r="G3138" i="1" s="1"/>
  <c r="F3139" i="1"/>
  <c r="G3139" i="1" s="1"/>
  <c r="F3143" i="1"/>
  <c r="G3143" i="1" s="1"/>
  <c r="F3144" i="1"/>
  <c r="G3144" i="1" s="1"/>
  <c r="F3147" i="1"/>
  <c r="G3147" i="1" s="1"/>
  <c r="F3150" i="1"/>
  <c r="G3150" i="1" s="1"/>
  <c r="F3151" i="1"/>
  <c r="G3151" i="1" s="1"/>
  <c r="F3154" i="1"/>
  <c r="G3154" i="1" s="1"/>
  <c r="F3155" i="1"/>
  <c r="G3155" i="1" s="1"/>
  <c r="F3156" i="1"/>
  <c r="G3156" i="1" s="1"/>
  <c r="F3158" i="1"/>
  <c r="G3158" i="1" s="1"/>
  <c r="F3159" i="1"/>
  <c r="G3159" i="1" s="1"/>
  <c r="F3160" i="1"/>
  <c r="G3160" i="1" s="1"/>
  <c r="F3162" i="1"/>
  <c r="G3162" i="1" s="1"/>
  <c r="F3163" i="1"/>
  <c r="G3163" i="1" s="1"/>
  <c r="F3166" i="1"/>
  <c r="G3166" i="1" s="1"/>
  <c r="F3167" i="1"/>
  <c r="G3167" i="1" s="1"/>
  <c r="F3171" i="1"/>
  <c r="G3171" i="1" s="1"/>
  <c r="F3172" i="1"/>
  <c r="G3172" i="1" s="1"/>
  <c r="F3175" i="1"/>
  <c r="G3175" i="1" s="1"/>
  <c r="F3179" i="1"/>
  <c r="G3179" i="1" s="1"/>
  <c r="F3180" i="1"/>
  <c r="G3180" i="1" s="1"/>
  <c r="F3183" i="1"/>
  <c r="G3183" i="1" s="1"/>
  <c r="F3186" i="1"/>
  <c r="G3186" i="1" s="1"/>
  <c r="F3187" i="1"/>
  <c r="G3187" i="1" s="1"/>
  <c r="F3188" i="1"/>
  <c r="G3188" i="1" s="1"/>
  <c r="F3191" i="1"/>
  <c r="G3191" i="1" s="1"/>
  <c r="F3195" i="1"/>
  <c r="G3195" i="1" s="1"/>
  <c r="F3198" i="1"/>
  <c r="G3198" i="1" s="1"/>
  <c r="F3199" i="1"/>
  <c r="G3199" i="1" s="1"/>
  <c r="F3203" i="1"/>
  <c r="G3203" i="1" s="1"/>
  <c r="F3207" i="1"/>
  <c r="G3207" i="1" s="1"/>
  <c r="F3208" i="1"/>
  <c r="G3208" i="1" s="1"/>
  <c r="F3211" i="1"/>
  <c r="G3211" i="1" s="1"/>
  <c r="F3214" i="1"/>
  <c r="G3214" i="1" s="1"/>
  <c r="F3215" i="1"/>
  <c r="G3215" i="1" s="1"/>
  <c r="F3219" i="1"/>
  <c r="G3219" i="1" s="1"/>
  <c r="F3223" i="1"/>
  <c r="G3223" i="1" s="1"/>
  <c r="F3224" i="1"/>
  <c r="G3224" i="1" s="1"/>
  <c r="F3226" i="1"/>
  <c r="G3226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4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F2944" i="25" s="1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H2944" i="25" s="1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2" i="25"/>
  <c r="D2983" i="25"/>
  <c r="D2984" i="25"/>
  <c r="F2984" i="25" s="1"/>
  <c r="D2985" i="25"/>
  <c r="D2986" i="25"/>
  <c r="D2987" i="25"/>
  <c r="G2945" i="25"/>
  <c r="G2949" i="25"/>
  <c r="H2949" i="25" s="1"/>
  <c r="E2953" i="25"/>
  <c r="F2953" i="25" s="1"/>
  <c r="E2957" i="25"/>
  <c r="D2961" i="25"/>
  <c r="K2964" i="25"/>
  <c r="G2968" i="25"/>
  <c r="H2968" i="25" s="1"/>
  <c r="D2972" i="25"/>
  <c r="D2974" i="25"/>
  <c r="K2975" i="25"/>
  <c r="K2977" i="25"/>
  <c r="K2979" i="25"/>
  <c r="G2981" i="25"/>
  <c r="G2983" i="25"/>
  <c r="G2985" i="25"/>
  <c r="G2987" i="25"/>
  <c r="H2987" i="25" s="1"/>
  <c r="K2988" i="25"/>
  <c r="G2991" i="25"/>
  <c r="K2992" i="25"/>
  <c r="D2994" i="25"/>
  <c r="G2995" i="25"/>
  <c r="K2996" i="25"/>
  <c r="D2998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H2994" i="25" s="1"/>
  <c r="K2995" i="25"/>
  <c r="G2998" i="25"/>
  <c r="H2998" i="25" s="1"/>
  <c r="K2999" i="25"/>
  <c r="D3001" i="25"/>
  <c r="G3002" i="25"/>
  <c r="K3003" i="25"/>
  <c r="D3005" i="25"/>
  <c r="F3005" i="25" s="1"/>
  <c r="G3006" i="25"/>
  <c r="H3006" i="25" s="1"/>
  <c r="K3007" i="25"/>
  <c r="D3009" i="25"/>
  <c r="F3009" i="25" s="1"/>
  <c r="G3010" i="25"/>
  <c r="H3010" i="25" s="1"/>
  <c r="G3011" i="25"/>
  <c r="G3012" i="25"/>
  <c r="E3015" i="25"/>
  <c r="G3016" i="25"/>
  <c r="D3018" i="25"/>
  <c r="E3019" i="25"/>
  <c r="G3020" i="25"/>
  <c r="D3022" i="25"/>
  <c r="E3023" i="25"/>
  <c r="G3024" i="25"/>
  <c r="D3026" i="25"/>
  <c r="D3029" i="25"/>
  <c r="D3030" i="25"/>
  <c r="D3031" i="25"/>
  <c r="D3033" i="25"/>
  <c r="J3033" i="25" s="1"/>
  <c r="D3034" i="25"/>
  <c r="D3037" i="25"/>
  <c r="D3040" i="25"/>
  <c r="D3041" i="25"/>
  <c r="D3044" i="25"/>
  <c r="D3045" i="25"/>
  <c r="D3046" i="25"/>
  <c r="D3049" i="25"/>
  <c r="D3051" i="25"/>
  <c r="D3055" i="25"/>
  <c r="D3056" i="25"/>
  <c r="D3057" i="25"/>
  <c r="D3059" i="25"/>
  <c r="D3063" i="25"/>
  <c r="D3065" i="25"/>
  <c r="E2952" i="25"/>
  <c r="D2960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H3065" i="25" s="1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H2982" i="25" s="1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D3068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H3051" i="25" s="1"/>
  <c r="K3053" i="25"/>
  <c r="G3056" i="25"/>
  <c r="H3056" i="25" s="1"/>
  <c r="G3058" i="25"/>
  <c r="K3060" i="25"/>
  <c r="G3063" i="25"/>
  <c r="H3063" i="25" s="1"/>
  <c r="K3065" i="25"/>
  <c r="G3067" i="25"/>
  <c r="G3069" i="25"/>
  <c r="E3071" i="25"/>
  <c r="D3073" i="25"/>
  <c r="G3076" i="25"/>
  <c r="E3078" i="25"/>
  <c r="E3080" i="25"/>
  <c r="G3083" i="25"/>
  <c r="G3085" i="25"/>
  <c r="E3087" i="25"/>
  <c r="D3089" i="25"/>
  <c r="D3091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D3134" i="25"/>
  <c r="J3134" i="25" s="1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H3150" i="25" s="1"/>
  <c r="K3150" i="25"/>
  <c r="G2948" i="25"/>
  <c r="H2948" i="25" s="1"/>
  <c r="K2963" i="25"/>
  <c r="K2974" i="25"/>
  <c r="G2992" i="25"/>
  <c r="G2997" i="25"/>
  <c r="K3002" i="25"/>
  <c r="K3006" i="25"/>
  <c r="D3016" i="25"/>
  <c r="F3016" i="25" s="1"/>
  <c r="D3021" i="25"/>
  <c r="H3021" i="25" s="1"/>
  <c r="D3025" i="25"/>
  <c r="H3025" i="25" s="1"/>
  <c r="E3029" i="25"/>
  <c r="F3029" i="25" s="1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H3070" i="25" s="1"/>
  <c r="G3071" i="25"/>
  <c r="G3073" i="25"/>
  <c r="E3075" i="25"/>
  <c r="D3077" i="25"/>
  <c r="D3079" i="25"/>
  <c r="G3080" i="25"/>
  <c r="E3082" i="25"/>
  <c r="E3084" i="25"/>
  <c r="F3084" i="25" s="1"/>
  <c r="G3087" i="25"/>
  <c r="G3089" i="25"/>
  <c r="H3089" i="25" s="1"/>
  <c r="E3091" i="25"/>
  <c r="D3093" i="25"/>
  <c r="G3096" i="25"/>
  <c r="E3098" i="25"/>
  <c r="E3100" i="25"/>
  <c r="D3102" i="25"/>
  <c r="H3102" i="25" s="1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F3122" i="25" s="1"/>
  <c r="G3123" i="25"/>
  <c r="G3125" i="25"/>
  <c r="E3126" i="25"/>
  <c r="D3127" i="25"/>
  <c r="J3127" i="25" s="1"/>
  <c r="K3127" i="25"/>
  <c r="G3129" i="25"/>
  <c r="E3130" i="25"/>
  <c r="D3131" i="25"/>
  <c r="J3131" i="25" s="1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D3147" i="25"/>
  <c r="K3147" i="25"/>
  <c r="G3149" i="25"/>
  <c r="E3150" i="25"/>
  <c r="E2955" i="25"/>
  <c r="F2955" i="25" s="1"/>
  <c r="D2975" i="25"/>
  <c r="K2982" i="25"/>
  <c r="G2989" i="25"/>
  <c r="G2993" i="25"/>
  <c r="K2998" i="25"/>
  <c r="D3003" i="25"/>
  <c r="F3003" i="25" s="1"/>
  <c r="D3008" i="25"/>
  <c r="F3008" i="25" s="1"/>
  <c r="D3013" i="25"/>
  <c r="H3013" i="25" s="1"/>
  <c r="D3017" i="25"/>
  <c r="H3017" i="25" s="1"/>
  <c r="E3021" i="25"/>
  <c r="G3026" i="25"/>
  <c r="H3026" i="25" s="1"/>
  <c r="E3030" i="25"/>
  <c r="F3030" i="25" s="1"/>
  <c r="E3033" i="25"/>
  <c r="E3037" i="25"/>
  <c r="F3037" i="25" s="1"/>
  <c r="G3040" i="25"/>
  <c r="H3040" i="25" s="1"/>
  <c r="E3043" i="25"/>
  <c r="K3045" i="25"/>
  <c r="K3047" i="25"/>
  <c r="E3050" i="25"/>
  <c r="K3052" i="25"/>
  <c r="E3055" i="25"/>
  <c r="F3055" i="25" s="1"/>
  <c r="E3057" i="25"/>
  <c r="K3059" i="25"/>
  <c r="E3062" i="25"/>
  <c r="G3064" i="25"/>
  <c r="G3068" i="25"/>
  <c r="E3070" i="25"/>
  <c r="E3072" i="25"/>
  <c r="D3074" i="25"/>
  <c r="G3075" i="25"/>
  <c r="G3077" i="25"/>
  <c r="E3079" i="25"/>
  <c r="D3083" i="25"/>
  <c r="G3084" i="25"/>
  <c r="H3084" i="25" s="1"/>
  <c r="E3086" i="25"/>
  <c r="E3088" i="25"/>
  <c r="G3091" i="25"/>
  <c r="H3091" i="25" s="1"/>
  <c r="G3093" i="25"/>
  <c r="H3093" i="25" s="1"/>
  <c r="E3095" i="25"/>
  <c r="D3097" i="25"/>
  <c r="G3100" i="25"/>
  <c r="E3102" i="25"/>
  <c r="D3104" i="25"/>
  <c r="E3105" i="25"/>
  <c r="G3106" i="25"/>
  <c r="D3108" i="25"/>
  <c r="F3108" i="25" s="1"/>
  <c r="E3109" i="25"/>
  <c r="G3110" i="25"/>
  <c r="H3110" i="25" s="1"/>
  <c r="D3112" i="25"/>
  <c r="E3113" i="25"/>
  <c r="F3113" i="25" s="1"/>
  <c r="G3114" i="25"/>
  <c r="H3114" i="25" s="1"/>
  <c r="D3116" i="25"/>
  <c r="E3117" i="25"/>
  <c r="G3118" i="25"/>
  <c r="D3120" i="25"/>
  <c r="E3121" i="25"/>
  <c r="G3122" i="25"/>
  <c r="D3124" i="25"/>
  <c r="J3124" i="25" s="1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F3136" i="25" s="1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0" i="25"/>
  <c r="F3000" i="25" s="1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F3051" i="25" s="1"/>
  <c r="E3053" i="25"/>
  <c r="G3055" i="25"/>
  <c r="H3055" i="25" s="1"/>
  <c r="E3058" i="25"/>
  <c r="G3060" i="25"/>
  <c r="G3062" i="25"/>
  <c r="E3065" i="25"/>
  <c r="F3065" i="25" s="1"/>
  <c r="E3067" i="25"/>
  <c r="D3069" i="25"/>
  <c r="D3071" i="25"/>
  <c r="G3072" i="25"/>
  <c r="E3074" i="25"/>
  <c r="E3076" i="25"/>
  <c r="D3078" i="25"/>
  <c r="H3078" i="25" s="1"/>
  <c r="G3079" i="25"/>
  <c r="G3081" i="25"/>
  <c r="E3083" i="25"/>
  <c r="F3083" i="25" s="1"/>
  <c r="D3085" i="25"/>
  <c r="D3087" i="25"/>
  <c r="G3088" i="25"/>
  <c r="E3090" i="25"/>
  <c r="E3092" i="25"/>
  <c r="D3094" i="25"/>
  <c r="H3094" i="25" s="1"/>
  <c r="G3095" i="25"/>
  <c r="G3097" i="25"/>
  <c r="H3097" i="25" s="1"/>
  <c r="E3099" i="25"/>
  <c r="E3104" i="25"/>
  <c r="G3105" i="25"/>
  <c r="E3108" i="25"/>
  <c r="G3109" i="25"/>
  <c r="E3112" i="25"/>
  <c r="F3112" i="25" s="1"/>
  <c r="G3113" i="25"/>
  <c r="D3115" i="25"/>
  <c r="F3115" i="25" s="1"/>
  <c r="E3116" i="25"/>
  <c r="G3117" i="25"/>
  <c r="E3120" i="25"/>
  <c r="F3120" i="25" s="1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H3135" i="25" s="1"/>
  <c r="E3136" i="25"/>
  <c r="D3137" i="25"/>
  <c r="F3137" i="25" s="1"/>
  <c r="K3137" i="25"/>
  <c r="G3139" i="25"/>
  <c r="H3139" i="25" s="1"/>
  <c r="E3140" i="25"/>
  <c r="D3141" i="25"/>
  <c r="K3141" i="25"/>
  <c r="G3143" i="25"/>
  <c r="H3143" i="25" s="1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J3122" i="25" s="1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J3091" i="25" s="1"/>
  <c r="I3087" i="25"/>
  <c r="I3083" i="25"/>
  <c r="J3083" i="25" s="1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J3065" i="25" s="1"/>
  <c r="I3057" i="25"/>
  <c r="I3049" i="25"/>
  <c r="J3049" i="25" s="1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J2976" i="25" s="1"/>
  <c r="I2972" i="25"/>
  <c r="J2972" i="25" s="1"/>
  <c r="I2968" i="25"/>
  <c r="J2968" i="25" s="1"/>
  <c r="I2964" i="25"/>
  <c r="J2964" i="25" s="1"/>
  <c r="I2960" i="25"/>
  <c r="J2960" i="25" s="1"/>
  <c r="I2956" i="25"/>
  <c r="I2952" i="25"/>
  <c r="J2952" i="25" s="1"/>
  <c r="I2948" i="25"/>
  <c r="J2948" i="25" s="1"/>
  <c r="I2944" i="25"/>
  <c r="J2944" i="25" s="1"/>
  <c r="I3147" i="25"/>
  <c r="I3143" i="25"/>
  <c r="I3139" i="25"/>
  <c r="I3135" i="25"/>
  <c r="J3135" i="25" s="1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J3063" i="25" s="1"/>
  <c r="I3059" i="25"/>
  <c r="J3059" i="25" s="1"/>
  <c r="I3055" i="25"/>
  <c r="J3055" i="25" s="1"/>
  <c r="I3051" i="25"/>
  <c r="J3051" i="25" s="1"/>
  <c r="I3045" i="25"/>
  <c r="J3045" i="25" s="1"/>
  <c r="I3041" i="25"/>
  <c r="I3038" i="25"/>
  <c r="I3034" i="25"/>
  <c r="J3034" i="25" s="1"/>
  <c r="I3030" i="25"/>
  <c r="J3030" i="25" s="1"/>
  <c r="I3026" i="25"/>
  <c r="I3022" i="25"/>
  <c r="J3022" i="25" s="1"/>
  <c r="I3018" i="25"/>
  <c r="I3014" i="25"/>
  <c r="I3010" i="25"/>
  <c r="J3010" i="25" s="1"/>
  <c r="I3006" i="25"/>
  <c r="J3006" i="25" s="1"/>
  <c r="I3002" i="25"/>
  <c r="I2998" i="25"/>
  <c r="J2998" i="25" s="1"/>
  <c r="I2994" i="25"/>
  <c r="J2994" i="25" s="1"/>
  <c r="H3104" i="25"/>
  <c r="H3092" i="25"/>
  <c r="H2978" i="25"/>
  <c r="H3031" i="25"/>
  <c r="H3019" i="25"/>
  <c r="H2961" i="25"/>
  <c r="H2953" i="25"/>
  <c r="F3123" i="25"/>
  <c r="F3121" i="25"/>
  <c r="J3138" i="25"/>
  <c r="F3080" i="25"/>
  <c r="F3044" i="25"/>
  <c r="F3040" i="25"/>
  <c r="F3026" i="25"/>
  <c r="F3024" i="25"/>
  <c r="F3022" i="25"/>
  <c r="J3018" i="25"/>
  <c r="F3049" i="25"/>
  <c r="F3045" i="25"/>
  <c r="H3022" i="25"/>
  <c r="H3018" i="25"/>
  <c r="F3031" i="25"/>
  <c r="J3029" i="25"/>
  <c r="J3025" i="25"/>
  <c r="F3023" i="25"/>
  <c r="F3019" i="25"/>
  <c r="J3017" i="25"/>
  <c r="F3007" i="25"/>
  <c r="F3001" i="25"/>
  <c r="F2987" i="25"/>
  <c r="J2977" i="25"/>
  <c r="F3010" i="25"/>
  <c r="F3006" i="25"/>
  <c r="F2998" i="25"/>
  <c r="F2994" i="25"/>
  <c r="H2977" i="25"/>
  <c r="F2986" i="25"/>
  <c r="F2982" i="25"/>
  <c r="F2980" i="25"/>
  <c r="F2978" i="25"/>
  <c r="F2976" i="25"/>
  <c r="F2974" i="25"/>
  <c r="F2972" i="25"/>
  <c r="F2968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I2461" i="25"/>
  <c r="E2401" i="25"/>
  <c r="E2385" i="25"/>
  <c r="G2328" i="25"/>
  <c r="G2312" i="25"/>
  <c r="E2397" i="25"/>
  <c r="G2332" i="25"/>
  <c r="I2943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3" i="1"/>
  <c r="Z3033" i="1"/>
  <c r="AA3033" i="1"/>
  <c r="AB3033" i="1"/>
  <c r="F3033" i="1" s="1"/>
  <c r="AC3033" i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I2940" i="25" s="1"/>
  <c r="L3034" i="1"/>
  <c r="I2941" i="25" s="1"/>
  <c r="L3035" i="1"/>
  <c r="I2942" i="25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AC3032" i="1"/>
  <c r="V3032" i="1"/>
  <c r="L3032" i="1"/>
  <c r="I2939" i="25" s="1"/>
  <c r="Y3031" i="1"/>
  <c r="Z3031" i="1"/>
  <c r="AA3031" i="1"/>
  <c r="AB3031" i="1"/>
  <c r="F3031" i="1" s="1"/>
  <c r="AC3031" i="1"/>
  <c r="V3031" i="1"/>
  <c r="L3031" i="1"/>
  <c r="I2938" i="25" s="1"/>
  <c r="Y3030" i="1"/>
  <c r="Z3030" i="1"/>
  <c r="AA3030" i="1"/>
  <c r="AB3030" i="1"/>
  <c r="F3030" i="1" s="1"/>
  <c r="G3030" i="1" s="1"/>
  <c r="AC3030" i="1"/>
  <c r="V3030" i="1"/>
  <c r="L3030" i="1"/>
  <c r="I2937" i="25" s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I2935" i="25" s="1"/>
  <c r="L3029" i="1"/>
  <c r="I2936" i="25" s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I2810" i="25" s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AC3027" i="1"/>
  <c r="V3025" i="1"/>
  <c r="V3026" i="1"/>
  <c r="V3027" i="1"/>
  <c r="L3025" i="1"/>
  <c r="I2932" i="25" s="1"/>
  <c r="L3026" i="1"/>
  <c r="I2933" i="25" s="1"/>
  <c r="L3027" i="1"/>
  <c r="I2934" i="25" s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I2794" i="25" s="1"/>
  <c r="L2903" i="1"/>
  <c r="I2811" i="25" s="1"/>
  <c r="L2906" i="1"/>
  <c r="I2814" i="25" s="1"/>
  <c r="L2914" i="1"/>
  <c r="I2822" i="25" s="1"/>
  <c r="L2916" i="1"/>
  <c r="I2824" i="25" s="1"/>
  <c r="L2940" i="1"/>
  <c r="I2848" i="25" s="1"/>
  <c r="L2944" i="1"/>
  <c r="I2852" i="25" s="1"/>
  <c r="L2950" i="1"/>
  <c r="I2858" i="25" s="1"/>
  <c r="L2956" i="1"/>
  <c r="I2863" i="25" s="1"/>
  <c r="L2972" i="1"/>
  <c r="I2879" i="25" s="1"/>
  <c r="L2992" i="1"/>
  <c r="I2899" i="25" s="1"/>
  <c r="L3002" i="1"/>
  <c r="I2909" i="25" s="1"/>
  <c r="L3016" i="1"/>
  <c r="I2923" i="25" s="1"/>
  <c r="AC2903" i="1"/>
  <c r="AC2904" i="1"/>
  <c r="AC2905" i="1"/>
  <c r="AB2903" i="1"/>
  <c r="F2903" i="1" s="1"/>
  <c r="AB2904" i="1"/>
  <c r="F2904" i="1" s="1"/>
  <c r="G2904" i="1" s="1"/>
  <c r="AB2905" i="1"/>
  <c r="F2905" i="1" s="1"/>
  <c r="G2905" i="1" s="1"/>
  <c r="V2903" i="1"/>
  <c r="V2904" i="1"/>
  <c r="L2904" i="1"/>
  <c r="I2812" i="25" s="1"/>
  <c r="AB2901" i="1"/>
  <c r="F2901" i="1" s="1"/>
  <c r="AC2901" i="1"/>
  <c r="V2901" i="1"/>
  <c r="L2901" i="1"/>
  <c r="I2809" i="25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AC2911" i="1"/>
  <c r="Y2912" i="1"/>
  <c r="Z2912" i="1"/>
  <c r="AA2912" i="1"/>
  <c r="AB2912" i="1"/>
  <c r="F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AC2934" i="1"/>
  <c r="Y2935" i="1"/>
  <c r="Z2935" i="1"/>
  <c r="AA2935" i="1"/>
  <c r="AB2935" i="1"/>
  <c r="F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D3042" i="25" s="1"/>
  <c r="F3042" i="25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D3075" i="25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I2813" i="25" s="1"/>
  <c r="L2907" i="1"/>
  <c r="I2815" i="25" s="1"/>
  <c r="L2908" i="1"/>
  <c r="I2816" i="25" s="1"/>
  <c r="L2909" i="1"/>
  <c r="I2817" i="25" s="1"/>
  <c r="L2910" i="1"/>
  <c r="I2818" i="25" s="1"/>
  <c r="L2911" i="1"/>
  <c r="I2819" i="25" s="1"/>
  <c r="L2912" i="1"/>
  <c r="I2820" i="25" s="1"/>
  <c r="L2913" i="1"/>
  <c r="I2821" i="25" s="1"/>
  <c r="L2915" i="1"/>
  <c r="I2823" i="25" s="1"/>
  <c r="L2917" i="1"/>
  <c r="I2825" i="25" s="1"/>
  <c r="L2918" i="1"/>
  <c r="I2826" i="25" s="1"/>
  <c r="L2919" i="1"/>
  <c r="I2827" i="25" s="1"/>
  <c r="L2920" i="1"/>
  <c r="I2828" i="25" s="1"/>
  <c r="L2921" i="1"/>
  <c r="I2829" i="25" s="1"/>
  <c r="L2922" i="1"/>
  <c r="I2830" i="25" s="1"/>
  <c r="L2923" i="1"/>
  <c r="I2831" i="25" s="1"/>
  <c r="L2924" i="1"/>
  <c r="I2832" i="25" s="1"/>
  <c r="L2925" i="1"/>
  <c r="I2833" i="25" s="1"/>
  <c r="L2926" i="1"/>
  <c r="I2834" i="25" s="1"/>
  <c r="L2927" i="1"/>
  <c r="I2835" i="25" s="1"/>
  <c r="L2928" i="1"/>
  <c r="I2836" i="25" s="1"/>
  <c r="L2929" i="1"/>
  <c r="I2837" i="25" s="1"/>
  <c r="L2930" i="1"/>
  <c r="I2838" i="25" s="1"/>
  <c r="L2931" i="1"/>
  <c r="I2839" i="25" s="1"/>
  <c r="L2932" i="1"/>
  <c r="I2840" i="25" s="1"/>
  <c r="L2933" i="1"/>
  <c r="I2841" i="25" s="1"/>
  <c r="L2934" i="1"/>
  <c r="I2842" i="25" s="1"/>
  <c r="L2935" i="1"/>
  <c r="I2843" i="25" s="1"/>
  <c r="L2936" i="1"/>
  <c r="I2844" i="25" s="1"/>
  <c r="L2937" i="1"/>
  <c r="I2845" i="25" s="1"/>
  <c r="L2938" i="1"/>
  <c r="I2846" i="25" s="1"/>
  <c r="L2939" i="1"/>
  <c r="I2847" i="25" s="1"/>
  <c r="L2941" i="1"/>
  <c r="I2849" i="25" s="1"/>
  <c r="L2942" i="1"/>
  <c r="I2850" i="25" s="1"/>
  <c r="L2943" i="1"/>
  <c r="I2851" i="25" s="1"/>
  <c r="L2945" i="1"/>
  <c r="I2853" i="25" s="1"/>
  <c r="L2946" i="1"/>
  <c r="I2854" i="25" s="1"/>
  <c r="L2947" i="1"/>
  <c r="I2855" i="25" s="1"/>
  <c r="L2948" i="1"/>
  <c r="I2856" i="25" s="1"/>
  <c r="L2949" i="1"/>
  <c r="I2857" i="25" s="1"/>
  <c r="L2951" i="1"/>
  <c r="L2952" i="1"/>
  <c r="L2953" i="1"/>
  <c r="I2860" i="25" s="1"/>
  <c r="L2954" i="1"/>
  <c r="I2861" i="25" s="1"/>
  <c r="L2955" i="1"/>
  <c r="I2862" i="25" s="1"/>
  <c r="L2957" i="1"/>
  <c r="I2864" i="25" s="1"/>
  <c r="L2958" i="1"/>
  <c r="I2865" i="25" s="1"/>
  <c r="L2959" i="1"/>
  <c r="I2866" i="25" s="1"/>
  <c r="L2960" i="1"/>
  <c r="I2867" i="25" s="1"/>
  <c r="L2961" i="1"/>
  <c r="I2868" i="25" s="1"/>
  <c r="L2962" i="1"/>
  <c r="I2869" i="25" s="1"/>
  <c r="L2963" i="1"/>
  <c r="I2870" i="25" s="1"/>
  <c r="L2964" i="1"/>
  <c r="I2871" i="25" s="1"/>
  <c r="L2965" i="1"/>
  <c r="I2872" i="25" s="1"/>
  <c r="L2966" i="1"/>
  <c r="I2873" i="25" s="1"/>
  <c r="L2967" i="1"/>
  <c r="I2874" i="25" s="1"/>
  <c r="L2968" i="1"/>
  <c r="I2875" i="25" s="1"/>
  <c r="L2969" i="1"/>
  <c r="I2876" i="25" s="1"/>
  <c r="L2970" i="1"/>
  <c r="I2877" i="25" s="1"/>
  <c r="L2971" i="1"/>
  <c r="I2878" i="25" s="1"/>
  <c r="L2973" i="1"/>
  <c r="I2880" i="25" s="1"/>
  <c r="L2974" i="1"/>
  <c r="I2881" i="25" s="1"/>
  <c r="L2975" i="1"/>
  <c r="I2882" i="25" s="1"/>
  <c r="L2976" i="1"/>
  <c r="I2883" i="25" s="1"/>
  <c r="L2977" i="1"/>
  <c r="I2884" i="25" s="1"/>
  <c r="L2978" i="1"/>
  <c r="I2885" i="25" s="1"/>
  <c r="L2979" i="1"/>
  <c r="I2886" i="25" s="1"/>
  <c r="L2980" i="1"/>
  <c r="I2887" i="25" s="1"/>
  <c r="L2981" i="1"/>
  <c r="I2888" i="25" s="1"/>
  <c r="L2982" i="1"/>
  <c r="I2889" i="25" s="1"/>
  <c r="L2983" i="1"/>
  <c r="I2890" i="25" s="1"/>
  <c r="L2984" i="1"/>
  <c r="I2891" i="25" s="1"/>
  <c r="L2985" i="1"/>
  <c r="I2892" i="25" s="1"/>
  <c r="L2986" i="1"/>
  <c r="I2893" i="25" s="1"/>
  <c r="L2987" i="1"/>
  <c r="I2894" i="25" s="1"/>
  <c r="L2988" i="1"/>
  <c r="I2895" i="25" s="1"/>
  <c r="L2989" i="1"/>
  <c r="I2896" i="25" s="1"/>
  <c r="L2990" i="1"/>
  <c r="I2897" i="25" s="1"/>
  <c r="L2991" i="1"/>
  <c r="I2898" i="25" s="1"/>
  <c r="L2993" i="1"/>
  <c r="I2900" i="25" s="1"/>
  <c r="L2994" i="1"/>
  <c r="I2901" i="25" s="1"/>
  <c r="L2995" i="1"/>
  <c r="I2902" i="25" s="1"/>
  <c r="L2996" i="1"/>
  <c r="I2903" i="25" s="1"/>
  <c r="L2997" i="1"/>
  <c r="I2904" i="25" s="1"/>
  <c r="L2998" i="1"/>
  <c r="I2905" i="25" s="1"/>
  <c r="L2999" i="1"/>
  <c r="I2906" i="25" s="1"/>
  <c r="L3000" i="1"/>
  <c r="I2907" i="25" s="1"/>
  <c r="L3001" i="1"/>
  <c r="I2908" i="25" s="1"/>
  <c r="L3003" i="1"/>
  <c r="I2910" i="25" s="1"/>
  <c r="L3004" i="1"/>
  <c r="I2911" i="25" s="1"/>
  <c r="L3005" i="1"/>
  <c r="I2912" i="25" s="1"/>
  <c r="L3006" i="1"/>
  <c r="I2913" i="25" s="1"/>
  <c r="L3007" i="1"/>
  <c r="I2914" i="25" s="1"/>
  <c r="L3008" i="1"/>
  <c r="I2915" i="25" s="1"/>
  <c r="L3009" i="1"/>
  <c r="I2916" i="25" s="1"/>
  <c r="L3010" i="1"/>
  <c r="I2917" i="25" s="1"/>
  <c r="L3011" i="1"/>
  <c r="I2918" i="25" s="1"/>
  <c r="L3012" i="1"/>
  <c r="I2919" i="25" s="1"/>
  <c r="L3013" i="1"/>
  <c r="I2920" i="25" s="1"/>
  <c r="L3014" i="1"/>
  <c r="I2921" i="25" s="1"/>
  <c r="L3015" i="1"/>
  <c r="I2922" i="25" s="1"/>
  <c r="L3017" i="1"/>
  <c r="I2924" i="25" s="1"/>
  <c r="L3018" i="1"/>
  <c r="I2925" i="25" s="1"/>
  <c r="L3019" i="1"/>
  <c r="I2926" i="25" s="1"/>
  <c r="L3020" i="1"/>
  <c r="I2927" i="25" s="1"/>
  <c r="L3021" i="1"/>
  <c r="I2928" i="25" s="1"/>
  <c r="L3022" i="1"/>
  <c r="I2929" i="25" s="1"/>
  <c r="L3023" i="1"/>
  <c r="I2930" i="25" s="1"/>
  <c r="L3024" i="1"/>
  <c r="I2931" i="25" s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I2808" i="25" s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AC2882" i="1"/>
  <c r="Z2883" i="1"/>
  <c r="AA2883" i="1"/>
  <c r="AB2883" i="1"/>
  <c r="F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I2791" i="25" s="1"/>
  <c r="L2883" i="1"/>
  <c r="I2792" i="25" s="1"/>
  <c r="L2884" i="1"/>
  <c r="L2886" i="1"/>
  <c r="I2795" i="25" s="1"/>
  <c r="L2887" i="1"/>
  <c r="I2796" i="25" s="1"/>
  <c r="L2888" i="1"/>
  <c r="I2797" i="25" s="1"/>
  <c r="L2889" i="1"/>
  <c r="L2890" i="1"/>
  <c r="I2798" i="25" s="1"/>
  <c r="L2891" i="1"/>
  <c r="I2799" i="25" s="1"/>
  <c r="L2892" i="1"/>
  <c r="I2800" i="25" s="1"/>
  <c r="L2893" i="1"/>
  <c r="I2801" i="25" s="1"/>
  <c r="L2894" i="1"/>
  <c r="I2802" i="25" s="1"/>
  <c r="L2895" i="1"/>
  <c r="I2803" i="25" s="1"/>
  <c r="L2896" i="1"/>
  <c r="I2804" i="25" s="1"/>
  <c r="L2897" i="1"/>
  <c r="I2805" i="25" s="1"/>
  <c r="L2898" i="1"/>
  <c r="I2806" i="25" s="1"/>
  <c r="L2899" i="1"/>
  <c r="I2807" i="25" s="1"/>
  <c r="Y2543" i="1"/>
  <c r="Z2543" i="1"/>
  <c r="AA2543" i="1"/>
  <c r="AB2543" i="1"/>
  <c r="F2543" i="1" s="1"/>
  <c r="G2543" i="1" s="1"/>
  <c r="AC2543" i="1"/>
  <c r="V2543" i="1"/>
  <c r="L2543" i="1"/>
  <c r="I2460" i="25" s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I2788" i="25" s="1"/>
  <c r="L2880" i="1"/>
  <c r="I2789" i="25" s="1"/>
  <c r="L2881" i="1"/>
  <c r="I2790" i="25" s="1"/>
  <c r="F2877" i="1"/>
  <c r="G2877" i="1" s="1"/>
  <c r="L2876" i="1"/>
  <c r="I2786" i="25" s="1"/>
  <c r="V2875" i="1"/>
  <c r="V2876" i="1"/>
  <c r="L2875" i="1"/>
  <c r="I2785" i="25" s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AC2874" i="1"/>
  <c r="V2873" i="1"/>
  <c r="V2874" i="1"/>
  <c r="L2873" i="1"/>
  <c r="I2783" i="25" s="1"/>
  <c r="L2874" i="1"/>
  <c r="I2784" i="25" s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I2782" i="25" s="1"/>
  <c r="L2871" i="1"/>
  <c r="I2781" i="25" s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V2867" i="1"/>
  <c r="V2868" i="1"/>
  <c r="V2869" i="1"/>
  <c r="V2870" i="1"/>
  <c r="L2867" i="1"/>
  <c r="I2777" i="25" s="1"/>
  <c r="L2868" i="1"/>
  <c r="I2778" i="25" s="1"/>
  <c r="L2869" i="1"/>
  <c r="I2779" i="25" s="1"/>
  <c r="L2870" i="1"/>
  <c r="I2780" i="25" s="1"/>
  <c r="AB2866" i="1"/>
  <c r="F2866" i="1" s="1"/>
  <c r="V2866" i="1"/>
  <c r="L2866" i="1"/>
  <c r="I2776" i="25" s="1"/>
  <c r="AB2759" i="1"/>
  <c r="F2759" i="1" s="1"/>
  <c r="G2759" i="1" s="1"/>
  <c r="V2759" i="1"/>
  <c r="L2759" i="1"/>
  <c r="I2669" i="25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I2670" i="25" s="1"/>
  <c r="L2761" i="1"/>
  <c r="I2671" i="25" s="1"/>
  <c r="L2762" i="1"/>
  <c r="I2672" i="25" s="1"/>
  <c r="L2763" i="1"/>
  <c r="I2673" i="25" s="1"/>
  <c r="L2764" i="1"/>
  <c r="I2674" i="25" s="1"/>
  <c r="L2765" i="1"/>
  <c r="I2675" i="25" s="1"/>
  <c r="L2766" i="1"/>
  <c r="I2676" i="25" s="1"/>
  <c r="L2767" i="1"/>
  <c r="I2677" i="25" s="1"/>
  <c r="L2768" i="1"/>
  <c r="I2678" i="25" s="1"/>
  <c r="L2769" i="1"/>
  <c r="I2679" i="25" s="1"/>
  <c r="L2770" i="1"/>
  <c r="I2680" i="25" s="1"/>
  <c r="L2771" i="1"/>
  <c r="I2681" i="25" s="1"/>
  <c r="L2772" i="1"/>
  <c r="I2682" i="25" s="1"/>
  <c r="L2773" i="1"/>
  <c r="I2683" i="25" s="1"/>
  <c r="L2774" i="1"/>
  <c r="I2684" i="25" s="1"/>
  <c r="L2775" i="1"/>
  <c r="I2685" i="25" s="1"/>
  <c r="L2776" i="1"/>
  <c r="I2686" i="25" s="1"/>
  <c r="L2777" i="1"/>
  <c r="I2687" i="25" s="1"/>
  <c r="L2778" i="1"/>
  <c r="I2688" i="25" s="1"/>
  <c r="L2779" i="1"/>
  <c r="I2689" i="25" s="1"/>
  <c r="L2780" i="1"/>
  <c r="I2690" i="25" s="1"/>
  <c r="L2781" i="1"/>
  <c r="I2691" i="25" s="1"/>
  <c r="L2782" i="1"/>
  <c r="I2692" i="25" s="1"/>
  <c r="L2783" i="1"/>
  <c r="I2693" i="25" s="1"/>
  <c r="L2784" i="1"/>
  <c r="I2694" i="25" s="1"/>
  <c r="L2785" i="1"/>
  <c r="I2695" i="25" s="1"/>
  <c r="L2786" i="1"/>
  <c r="I2696" i="25" s="1"/>
  <c r="L2787" i="1"/>
  <c r="I2697" i="25" s="1"/>
  <c r="L2788" i="1"/>
  <c r="I2698" i="25" s="1"/>
  <c r="L2789" i="1"/>
  <c r="I2699" i="25" s="1"/>
  <c r="L2790" i="1"/>
  <c r="I2700" i="25" s="1"/>
  <c r="L2791" i="1"/>
  <c r="I2701" i="25" s="1"/>
  <c r="L2792" i="1"/>
  <c r="I2702" i="25" s="1"/>
  <c r="L2793" i="1"/>
  <c r="I2703" i="25" s="1"/>
  <c r="L2794" i="1"/>
  <c r="I2704" i="25" s="1"/>
  <c r="L2795" i="1"/>
  <c r="I2705" i="25" s="1"/>
  <c r="L2796" i="1"/>
  <c r="I2706" i="25" s="1"/>
  <c r="L2797" i="1"/>
  <c r="I2707" i="25" s="1"/>
  <c r="L2798" i="1"/>
  <c r="I2708" i="25" s="1"/>
  <c r="L2799" i="1"/>
  <c r="I2709" i="25" s="1"/>
  <c r="L2800" i="1"/>
  <c r="I2710" i="25" s="1"/>
  <c r="L2801" i="1"/>
  <c r="I2711" i="25" s="1"/>
  <c r="L2802" i="1"/>
  <c r="I2712" i="25" s="1"/>
  <c r="L2803" i="1"/>
  <c r="I2713" i="25" s="1"/>
  <c r="L2804" i="1"/>
  <c r="I2714" i="25" s="1"/>
  <c r="L2805" i="1"/>
  <c r="I2715" i="25" s="1"/>
  <c r="L2806" i="1"/>
  <c r="I2716" i="25" s="1"/>
  <c r="L2807" i="1"/>
  <c r="I2717" i="25" s="1"/>
  <c r="L2808" i="1"/>
  <c r="I2718" i="25" s="1"/>
  <c r="L2809" i="1"/>
  <c r="I2719" i="25" s="1"/>
  <c r="L2810" i="1"/>
  <c r="I2720" i="25" s="1"/>
  <c r="L2811" i="1"/>
  <c r="I2721" i="25" s="1"/>
  <c r="L2812" i="1"/>
  <c r="I2722" i="25" s="1"/>
  <c r="L2813" i="1"/>
  <c r="I2723" i="25" s="1"/>
  <c r="L2814" i="1"/>
  <c r="I2724" i="25" s="1"/>
  <c r="L2815" i="1"/>
  <c r="I2725" i="25" s="1"/>
  <c r="L2816" i="1"/>
  <c r="I2726" i="25" s="1"/>
  <c r="L2817" i="1"/>
  <c r="I2727" i="25" s="1"/>
  <c r="L2818" i="1"/>
  <c r="I2728" i="25" s="1"/>
  <c r="L2819" i="1"/>
  <c r="I2729" i="25" s="1"/>
  <c r="L2820" i="1"/>
  <c r="I2730" i="25" s="1"/>
  <c r="L2821" i="1"/>
  <c r="I2731" i="25" s="1"/>
  <c r="L2822" i="1"/>
  <c r="I2732" i="25" s="1"/>
  <c r="L2823" i="1"/>
  <c r="I2733" i="25" s="1"/>
  <c r="L2824" i="1"/>
  <c r="I2734" i="25" s="1"/>
  <c r="L2825" i="1"/>
  <c r="I2735" i="25" s="1"/>
  <c r="L2826" i="1"/>
  <c r="I2736" i="25" s="1"/>
  <c r="L2827" i="1"/>
  <c r="I2737" i="25" s="1"/>
  <c r="L2828" i="1"/>
  <c r="I2738" i="25" s="1"/>
  <c r="L2829" i="1"/>
  <c r="I2739" i="25" s="1"/>
  <c r="L2830" i="1"/>
  <c r="I2740" i="25" s="1"/>
  <c r="L2831" i="1"/>
  <c r="I2741" i="25" s="1"/>
  <c r="L2832" i="1"/>
  <c r="I2742" i="25" s="1"/>
  <c r="L2833" i="1"/>
  <c r="I2743" i="25" s="1"/>
  <c r="L2834" i="1"/>
  <c r="I2744" i="25" s="1"/>
  <c r="L2835" i="1"/>
  <c r="I2745" i="25" s="1"/>
  <c r="L2836" i="1"/>
  <c r="I2746" i="25" s="1"/>
  <c r="L2837" i="1"/>
  <c r="I2747" i="25" s="1"/>
  <c r="L2838" i="1"/>
  <c r="I2748" i="25" s="1"/>
  <c r="L2839" i="1"/>
  <c r="I2749" i="25" s="1"/>
  <c r="L2840" i="1"/>
  <c r="I2750" i="25" s="1"/>
  <c r="L2841" i="1"/>
  <c r="I2751" i="25" s="1"/>
  <c r="L2842" i="1"/>
  <c r="I2752" i="25" s="1"/>
  <c r="L2843" i="1"/>
  <c r="I2753" i="25" s="1"/>
  <c r="L2844" i="1"/>
  <c r="I2754" i="25" s="1"/>
  <c r="L2845" i="1"/>
  <c r="I2755" i="25" s="1"/>
  <c r="L2846" i="1"/>
  <c r="I2756" i="25" s="1"/>
  <c r="L2847" i="1"/>
  <c r="I2757" i="25" s="1"/>
  <c r="L2848" i="1"/>
  <c r="I2758" i="25" s="1"/>
  <c r="L2849" i="1"/>
  <c r="I2759" i="25" s="1"/>
  <c r="L2850" i="1"/>
  <c r="I2760" i="25" s="1"/>
  <c r="L2851" i="1"/>
  <c r="I2761" i="25" s="1"/>
  <c r="L2852" i="1"/>
  <c r="I2762" i="25" s="1"/>
  <c r="L2853" i="1"/>
  <c r="I2763" i="25" s="1"/>
  <c r="L2854" i="1"/>
  <c r="I2764" i="25" s="1"/>
  <c r="L2855" i="1"/>
  <c r="I2765" i="25" s="1"/>
  <c r="L2856" i="1"/>
  <c r="I2766" i="25" s="1"/>
  <c r="L2857" i="1"/>
  <c r="I2767" i="25" s="1"/>
  <c r="L2858" i="1"/>
  <c r="I2768" i="25" s="1"/>
  <c r="L2859" i="1"/>
  <c r="I2769" i="25" s="1"/>
  <c r="L2860" i="1"/>
  <c r="I2770" i="25" s="1"/>
  <c r="L2861" i="1"/>
  <c r="I2771" i="25" s="1"/>
  <c r="L2862" i="1"/>
  <c r="I2772" i="25" s="1"/>
  <c r="L2863" i="1"/>
  <c r="I2773" i="25" s="1"/>
  <c r="L2864" i="1"/>
  <c r="I2774" i="25" s="1"/>
  <c r="L2865" i="1"/>
  <c r="I2775" i="25" s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V2756" i="1"/>
  <c r="V2757" i="1"/>
  <c r="V2758" i="1"/>
  <c r="L2756" i="1"/>
  <c r="I2666" i="25" s="1"/>
  <c r="L2757" i="1"/>
  <c r="I2667" i="25" s="1"/>
  <c r="L2758" i="1"/>
  <c r="I2668" i="25" s="1"/>
  <c r="AB2747" i="1"/>
  <c r="F2747" i="1" s="1"/>
  <c r="G2747" i="1" s="1"/>
  <c r="AB2748" i="1"/>
  <c r="F2748" i="1" s="1"/>
  <c r="G2748" i="1" s="1"/>
  <c r="AB2749" i="1"/>
  <c r="F2749" i="1" s="1"/>
  <c r="AB2750" i="1"/>
  <c r="F2750" i="1" s="1"/>
  <c r="AB2751" i="1"/>
  <c r="F2751" i="1" s="1"/>
  <c r="G2751" i="1" s="1"/>
  <c r="AB2752" i="1"/>
  <c r="F2752" i="1" s="1"/>
  <c r="G2752" i="1" s="1"/>
  <c r="AB2753" i="1"/>
  <c r="F2753" i="1" s="1"/>
  <c r="AB2754" i="1"/>
  <c r="F2754" i="1" s="1"/>
  <c r="AB2755" i="1"/>
  <c r="F2755" i="1" s="1"/>
  <c r="V2747" i="1"/>
  <c r="V2748" i="1"/>
  <c r="V2749" i="1"/>
  <c r="V2750" i="1"/>
  <c r="V2751" i="1"/>
  <c r="V2752" i="1"/>
  <c r="V2753" i="1"/>
  <c r="V2754" i="1"/>
  <c r="V2755" i="1"/>
  <c r="L2747" i="1"/>
  <c r="I2657" i="25" s="1"/>
  <c r="L2748" i="1"/>
  <c r="I2658" i="25" s="1"/>
  <c r="L2749" i="1"/>
  <c r="I2659" i="25" s="1"/>
  <c r="L2750" i="1"/>
  <c r="I2660" i="25" s="1"/>
  <c r="L2751" i="1"/>
  <c r="I2661" i="25" s="1"/>
  <c r="L2752" i="1"/>
  <c r="I2662" i="25" s="1"/>
  <c r="L2753" i="1"/>
  <c r="I2663" i="25" s="1"/>
  <c r="L2754" i="1"/>
  <c r="I2664" i="25" s="1"/>
  <c r="L2755" i="1"/>
  <c r="I2665" i="25" s="1"/>
  <c r="AB2745" i="1"/>
  <c r="F2745" i="1" s="1"/>
  <c r="AB2746" i="1"/>
  <c r="F2746" i="1" s="1"/>
  <c r="V2745" i="1"/>
  <c r="V2746" i="1"/>
  <c r="L2745" i="1"/>
  <c r="I2655" i="25" s="1"/>
  <c r="L2746" i="1"/>
  <c r="I2656" i="25" s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I2654" i="25" s="1"/>
  <c r="L2743" i="1"/>
  <c r="I2653" i="25" s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I2624" i="25" s="1"/>
  <c r="L2715" i="1"/>
  <c r="I2625" i="25" s="1"/>
  <c r="L2716" i="1"/>
  <c r="I2626" i="25" s="1"/>
  <c r="L2717" i="1"/>
  <c r="I2627" i="25" s="1"/>
  <c r="L2718" i="1"/>
  <c r="I2628" i="25" s="1"/>
  <c r="L2719" i="1"/>
  <c r="I2629" i="25" s="1"/>
  <c r="L2720" i="1"/>
  <c r="I2630" i="25" s="1"/>
  <c r="L2721" i="1"/>
  <c r="I2631" i="25" s="1"/>
  <c r="L2722" i="1"/>
  <c r="I2632" i="25" s="1"/>
  <c r="L2723" i="1"/>
  <c r="I2633" i="25" s="1"/>
  <c r="L2724" i="1"/>
  <c r="I2634" i="25" s="1"/>
  <c r="L2725" i="1"/>
  <c r="I2635" i="25" s="1"/>
  <c r="L2726" i="1"/>
  <c r="I2636" i="25" s="1"/>
  <c r="L2727" i="1"/>
  <c r="I2637" i="25" s="1"/>
  <c r="L2728" i="1"/>
  <c r="I2638" i="25" s="1"/>
  <c r="L2729" i="1"/>
  <c r="I2639" i="25" s="1"/>
  <c r="L2730" i="1"/>
  <c r="I2640" i="25" s="1"/>
  <c r="L2731" i="1"/>
  <c r="I2641" i="25" s="1"/>
  <c r="L2732" i="1"/>
  <c r="I2642" i="25" s="1"/>
  <c r="L2733" i="1"/>
  <c r="I2643" i="25" s="1"/>
  <c r="L2734" i="1"/>
  <c r="I2644" i="25" s="1"/>
  <c r="L2735" i="1"/>
  <c r="I2645" i="25" s="1"/>
  <c r="L2736" i="1"/>
  <c r="I2646" i="25" s="1"/>
  <c r="L2737" i="1"/>
  <c r="I2647" i="25" s="1"/>
  <c r="L2738" i="1"/>
  <c r="I2648" i="25" s="1"/>
  <c r="L2739" i="1"/>
  <c r="I2649" i="25" s="1"/>
  <c r="L2740" i="1"/>
  <c r="I2650" i="25" s="1"/>
  <c r="L2741" i="1"/>
  <c r="I2651" i="25" s="1"/>
  <c r="L2742" i="1"/>
  <c r="I2652" i="25" s="1"/>
  <c r="Y2712" i="1"/>
  <c r="Z2712" i="1"/>
  <c r="AA2712" i="1"/>
  <c r="Y2713" i="1"/>
  <c r="Z2713" i="1"/>
  <c r="AA2713" i="1"/>
  <c r="AB2712" i="1"/>
  <c r="F2712" i="1" s="1"/>
  <c r="AB2713" i="1"/>
  <c r="F2713" i="1" s="1"/>
  <c r="V2712" i="1"/>
  <c r="V2713" i="1"/>
  <c r="L2712" i="1"/>
  <c r="I2622" i="25" s="1"/>
  <c r="L2713" i="1"/>
  <c r="I2623" i="25" s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0" i="1"/>
  <c r="I2457" i="25" s="1"/>
  <c r="L2541" i="1"/>
  <c r="I2458" i="25" s="1"/>
  <c r="L2542" i="1"/>
  <c r="I2459" i="25" s="1"/>
  <c r="L2544" i="1"/>
  <c r="L2545" i="1"/>
  <c r="I2462" i="25" s="1"/>
  <c r="L2546" i="1"/>
  <c r="I2463" i="25" s="1"/>
  <c r="L2547" i="1"/>
  <c r="I2464" i="25" s="1"/>
  <c r="L2548" i="1"/>
  <c r="I2465" i="25" s="1"/>
  <c r="L2549" i="1"/>
  <c r="I2466" i="25" s="1"/>
  <c r="L2550" i="1"/>
  <c r="I2467" i="25" s="1"/>
  <c r="L2551" i="1"/>
  <c r="I2468" i="25" s="1"/>
  <c r="L2552" i="1"/>
  <c r="I2469" i="25" s="1"/>
  <c r="L2553" i="1"/>
  <c r="I2470" i="25" s="1"/>
  <c r="L2554" i="1"/>
  <c r="L2556" i="1"/>
  <c r="I2472" i="25" s="1"/>
  <c r="L2557" i="1"/>
  <c r="I2473" i="25" s="1"/>
  <c r="L2558" i="1"/>
  <c r="I2474" i="25" s="1"/>
  <c r="L2559" i="1"/>
  <c r="I2475" i="25" s="1"/>
  <c r="L2560" i="1"/>
  <c r="I2476" i="25" s="1"/>
  <c r="L2561" i="1"/>
  <c r="I2477" i="25" s="1"/>
  <c r="L2562" i="1"/>
  <c r="I2478" i="25" s="1"/>
  <c r="L2563" i="1"/>
  <c r="I2479" i="25" s="1"/>
  <c r="L2564" i="1"/>
  <c r="I2480" i="25" s="1"/>
  <c r="L2565" i="1"/>
  <c r="I2481" i="25" s="1"/>
  <c r="L2566" i="1"/>
  <c r="I2482" i="25" s="1"/>
  <c r="L2567" i="1"/>
  <c r="I2483" i="25" s="1"/>
  <c r="L2568" i="1"/>
  <c r="I2484" i="25" s="1"/>
  <c r="L2569" i="1"/>
  <c r="I2485" i="25" s="1"/>
  <c r="L2570" i="1"/>
  <c r="I2486" i="25" s="1"/>
  <c r="L2571" i="1"/>
  <c r="I2487" i="25" s="1"/>
  <c r="L2572" i="1"/>
  <c r="I2488" i="25" s="1"/>
  <c r="L2573" i="1"/>
  <c r="I2489" i="25" s="1"/>
  <c r="L2574" i="1"/>
  <c r="I2490" i="25" s="1"/>
  <c r="L2575" i="1"/>
  <c r="I2491" i="25" s="1"/>
  <c r="L2576" i="1"/>
  <c r="I2492" i="25" s="1"/>
  <c r="L2577" i="1"/>
  <c r="I2493" i="25" s="1"/>
  <c r="L2578" i="1"/>
  <c r="I2494" i="25" s="1"/>
  <c r="L2579" i="1"/>
  <c r="I2495" i="25" s="1"/>
  <c r="L2580" i="1"/>
  <c r="I2496" i="25" s="1"/>
  <c r="L2581" i="1"/>
  <c r="I2497" i="25" s="1"/>
  <c r="L2582" i="1"/>
  <c r="I2498" i="25" s="1"/>
  <c r="L2583" i="1"/>
  <c r="I2499" i="25" s="1"/>
  <c r="L2584" i="1"/>
  <c r="I2500" i="25" s="1"/>
  <c r="L2585" i="1"/>
  <c r="I2501" i="25" s="1"/>
  <c r="L2586" i="1"/>
  <c r="I2502" i="25" s="1"/>
  <c r="L2587" i="1"/>
  <c r="I2503" i="25" s="1"/>
  <c r="L2588" i="1"/>
  <c r="I2504" i="25" s="1"/>
  <c r="L2589" i="1"/>
  <c r="I2505" i="25" s="1"/>
  <c r="L2590" i="1"/>
  <c r="I2506" i="25" s="1"/>
  <c r="L2591" i="1"/>
  <c r="I2507" i="25" s="1"/>
  <c r="L2592" i="1"/>
  <c r="I2508" i="25" s="1"/>
  <c r="L2593" i="1"/>
  <c r="I2509" i="25" s="1"/>
  <c r="L2594" i="1"/>
  <c r="I2510" i="25" s="1"/>
  <c r="L2595" i="1"/>
  <c r="I2511" i="25" s="1"/>
  <c r="L2596" i="1"/>
  <c r="I2512" i="25" s="1"/>
  <c r="L2597" i="1"/>
  <c r="I2513" i="25" s="1"/>
  <c r="L2598" i="1"/>
  <c r="I2514" i="25" s="1"/>
  <c r="L2599" i="1"/>
  <c r="I2515" i="25" s="1"/>
  <c r="L2600" i="1"/>
  <c r="I2516" i="25" s="1"/>
  <c r="L2601" i="1"/>
  <c r="I2517" i="25" s="1"/>
  <c r="L2602" i="1"/>
  <c r="I2518" i="25" s="1"/>
  <c r="L2603" i="1"/>
  <c r="I2519" i="25" s="1"/>
  <c r="L2604" i="1"/>
  <c r="I2520" i="25" s="1"/>
  <c r="L2605" i="1"/>
  <c r="I2521" i="25" s="1"/>
  <c r="L2606" i="1"/>
  <c r="I2522" i="25" s="1"/>
  <c r="L2607" i="1"/>
  <c r="I2523" i="25" s="1"/>
  <c r="L2608" i="1"/>
  <c r="I2524" i="25" s="1"/>
  <c r="L2609" i="1"/>
  <c r="I2525" i="25" s="1"/>
  <c r="L2610" i="1"/>
  <c r="I2526" i="25" s="1"/>
  <c r="L2611" i="1"/>
  <c r="I2527" i="25" s="1"/>
  <c r="L2612" i="1"/>
  <c r="I2528" i="25" s="1"/>
  <c r="L2613" i="1"/>
  <c r="I2529" i="25" s="1"/>
  <c r="L2614" i="1"/>
  <c r="L2616" i="1"/>
  <c r="I2531" i="25" s="1"/>
  <c r="L2617" i="1"/>
  <c r="I2532" i="25" s="1"/>
  <c r="L2618" i="1"/>
  <c r="I2533" i="25" s="1"/>
  <c r="L2619" i="1"/>
  <c r="I2534" i="25" s="1"/>
  <c r="L2620" i="1"/>
  <c r="I2535" i="25" s="1"/>
  <c r="L2621" i="1"/>
  <c r="I2536" i="25" s="1"/>
  <c r="L2622" i="1"/>
  <c r="I2537" i="25" s="1"/>
  <c r="L2623" i="1"/>
  <c r="I2538" i="25" s="1"/>
  <c r="L2624" i="1"/>
  <c r="I2539" i="25" s="1"/>
  <c r="L2625" i="1"/>
  <c r="I2540" i="25" s="1"/>
  <c r="L2626" i="1"/>
  <c r="I2541" i="25" s="1"/>
  <c r="L2627" i="1"/>
  <c r="I2542" i="25" s="1"/>
  <c r="L2628" i="1"/>
  <c r="I2543" i="25" s="1"/>
  <c r="L2629" i="1"/>
  <c r="I2544" i="25" s="1"/>
  <c r="L2630" i="1"/>
  <c r="I2545" i="25" s="1"/>
  <c r="L2631" i="1"/>
  <c r="I2546" i="25" s="1"/>
  <c r="L2632" i="1"/>
  <c r="I2547" i="25" s="1"/>
  <c r="L2633" i="1"/>
  <c r="I2548" i="25" s="1"/>
  <c r="L2634" i="1"/>
  <c r="I2549" i="25" s="1"/>
  <c r="L2635" i="1"/>
  <c r="I2550" i="25" s="1"/>
  <c r="L2636" i="1"/>
  <c r="L2637" i="1"/>
  <c r="L2638" i="1"/>
  <c r="I2552" i="25" s="1"/>
  <c r="L2639" i="1"/>
  <c r="I2553" i="25" s="1"/>
  <c r="L2640" i="1"/>
  <c r="I2554" i="25" s="1"/>
  <c r="L2641" i="1"/>
  <c r="I2555" i="25" s="1"/>
  <c r="L2642" i="1"/>
  <c r="I2556" i="25" s="1"/>
  <c r="L2643" i="1"/>
  <c r="I2557" i="25" s="1"/>
  <c r="L2644" i="1"/>
  <c r="I2558" i="25" s="1"/>
  <c r="L2645" i="1"/>
  <c r="I2559" i="25" s="1"/>
  <c r="L2646" i="1"/>
  <c r="I2560" i="25" s="1"/>
  <c r="L2647" i="1"/>
  <c r="I2561" i="25" s="1"/>
  <c r="L2648" i="1"/>
  <c r="L2649" i="1"/>
  <c r="L2650" i="1"/>
  <c r="I2563" i="25" s="1"/>
  <c r="L2651" i="1"/>
  <c r="I2564" i="25" s="1"/>
  <c r="L2652" i="1"/>
  <c r="I2565" i="25" s="1"/>
  <c r="L2653" i="1"/>
  <c r="I2566" i="25" s="1"/>
  <c r="L2654" i="1"/>
  <c r="I2567" i="25" s="1"/>
  <c r="L2655" i="1"/>
  <c r="I2568" i="25" s="1"/>
  <c r="L2656" i="1"/>
  <c r="I2569" i="25" s="1"/>
  <c r="L2657" i="1"/>
  <c r="I2570" i="25" s="1"/>
  <c r="L2658" i="1"/>
  <c r="L2659" i="1"/>
  <c r="L2660" i="1"/>
  <c r="I2572" i="25" s="1"/>
  <c r="L2661" i="1"/>
  <c r="I2573" i="25" s="1"/>
  <c r="L2662" i="1"/>
  <c r="I2574" i="25" s="1"/>
  <c r="L2663" i="1"/>
  <c r="I2575" i="25" s="1"/>
  <c r="L2664" i="1"/>
  <c r="I2576" i="25" s="1"/>
  <c r="L2665" i="1"/>
  <c r="I2577" i="25" s="1"/>
  <c r="L2666" i="1"/>
  <c r="I2578" i="25" s="1"/>
  <c r="L2667" i="1"/>
  <c r="I2579" i="25" s="1"/>
  <c r="L2668" i="1"/>
  <c r="I2580" i="25" s="1"/>
  <c r="L2669" i="1"/>
  <c r="I2581" i="25" s="1"/>
  <c r="L2670" i="1"/>
  <c r="I2582" i="25" s="1"/>
  <c r="L2671" i="1"/>
  <c r="I2583" i="25" s="1"/>
  <c r="L2672" i="1"/>
  <c r="I2584" i="25" s="1"/>
  <c r="L2673" i="1"/>
  <c r="I2585" i="25" s="1"/>
  <c r="L2674" i="1"/>
  <c r="I2586" i="25" s="1"/>
  <c r="L2675" i="1"/>
  <c r="I2587" i="25" s="1"/>
  <c r="L2676" i="1"/>
  <c r="I2588" i="25" s="1"/>
  <c r="L2677" i="1"/>
  <c r="I2589" i="25" s="1"/>
  <c r="L2678" i="1"/>
  <c r="I2590" i="25" s="1"/>
  <c r="L2679" i="1"/>
  <c r="I2591" i="25" s="1"/>
  <c r="L2680" i="1"/>
  <c r="I2592" i="25" s="1"/>
  <c r="L2682" i="1"/>
  <c r="I2593" i="25" s="1"/>
  <c r="L2683" i="1"/>
  <c r="I2594" i="25" s="1"/>
  <c r="L2684" i="1"/>
  <c r="I2595" i="25" s="1"/>
  <c r="L2685" i="1"/>
  <c r="I2596" i="25" s="1"/>
  <c r="L2686" i="1"/>
  <c r="I2597" i="25" s="1"/>
  <c r="L2687" i="1"/>
  <c r="I2598" i="25" s="1"/>
  <c r="L2688" i="1"/>
  <c r="I2599" i="25" s="1"/>
  <c r="L2689" i="1"/>
  <c r="I2600" i="25" s="1"/>
  <c r="L2690" i="1"/>
  <c r="I2601" i="25" s="1"/>
  <c r="L2691" i="1"/>
  <c r="I2602" i="25" s="1"/>
  <c r="L2693" i="1"/>
  <c r="I2603" i="25" s="1"/>
  <c r="L2694" i="1"/>
  <c r="I2604" i="25" s="1"/>
  <c r="L2695" i="1"/>
  <c r="I2605" i="25" s="1"/>
  <c r="L2696" i="1"/>
  <c r="I2606" i="25" s="1"/>
  <c r="L2697" i="1"/>
  <c r="I2607" i="25" s="1"/>
  <c r="L2698" i="1"/>
  <c r="I2608" i="25" s="1"/>
  <c r="L2699" i="1"/>
  <c r="I2609" i="25" s="1"/>
  <c r="L2700" i="1"/>
  <c r="I2610" i="25" s="1"/>
  <c r="L2701" i="1"/>
  <c r="I2611" i="25" s="1"/>
  <c r="L2702" i="1"/>
  <c r="I2612" i="25" s="1"/>
  <c r="L2703" i="1"/>
  <c r="I2613" i="25" s="1"/>
  <c r="L2704" i="1"/>
  <c r="I2614" i="25" s="1"/>
  <c r="L2705" i="1"/>
  <c r="I2615" i="25" s="1"/>
  <c r="L2706" i="1"/>
  <c r="I2616" i="25" s="1"/>
  <c r="L2707" i="1"/>
  <c r="I2617" i="25" s="1"/>
  <c r="L2708" i="1"/>
  <c r="I2618" i="25" s="1"/>
  <c r="L2709" i="1"/>
  <c r="I2619" i="25" s="1"/>
  <c r="L2710" i="1"/>
  <c r="I2620" i="25" s="1"/>
  <c r="L2711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F2970" i="25" l="1"/>
  <c r="F2950" i="25"/>
  <c r="F2946" i="25"/>
  <c r="H3080" i="25"/>
  <c r="F2951" i="25"/>
  <c r="H3041" i="25"/>
  <c r="H3033" i="25"/>
  <c r="H2950" i="25"/>
  <c r="F2971" i="25"/>
  <c r="J3068" i="25"/>
  <c r="J3139" i="25"/>
  <c r="J2979" i="25"/>
  <c r="J3110" i="25"/>
  <c r="J3126" i="25"/>
  <c r="F3110" i="25"/>
  <c r="H2946" i="25"/>
  <c r="J3021" i="25"/>
  <c r="J3026" i="25"/>
  <c r="J3041" i="25"/>
  <c r="J3143" i="25"/>
  <c r="J3008" i="25"/>
  <c r="J3057" i="25"/>
  <c r="J3079" i="25"/>
  <c r="J3125" i="25"/>
  <c r="J2984" i="25"/>
  <c r="J3016" i="25"/>
  <c r="J3080" i="25"/>
  <c r="J3114" i="25"/>
  <c r="J2946" i="25"/>
  <c r="J2974" i="25"/>
  <c r="H3117" i="25"/>
  <c r="F3104" i="25"/>
  <c r="H3079" i="25"/>
  <c r="H2970" i="25"/>
  <c r="H3068" i="25"/>
  <c r="F3057" i="25"/>
  <c r="F3021" i="25"/>
  <c r="F3114" i="25"/>
  <c r="J3013" i="25"/>
  <c r="J3024" i="25"/>
  <c r="F3092" i="25"/>
  <c r="F3033" i="25"/>
  <c r="H3073" i="25"/>
  <c r="F3078" i="25"/>
  <c r="F3091" i="25"/>
  <c r="F2969" i="25"/>
  <c r="F2949" i="25"/>
  <c r="F2945" i="25"/>
  <c r="H3049" i="25"/>
  <c r="F2961" i="25"/>
  <c r="J3104" i="25"/>
  <c r="J3120" i="25"/>
  <c r="H3121" i="25"/>
  <c r="F3117" i="25"/>
  <c r="F3068" i="25"/>
  <c r="H3057" i="25"/>
  <c r="H2983" i="25"/>
  <c r="F2983" i="25"/>
  <c r="H2945" i="25"/>
  <c r="J3136" i="25"/>
  <c r="H3147" i="25"/>
  <c r="H3016" i="25"/>
  <c r="H2947" i="25"/>
  <c r="H3059" i="25"/>
  <c r="F3056" i="25"/>
  <c r="F2952" i="25"/>
  <c r="H3005" i="25"/>
  <c r="J3116" i="25"/>
  <c r="J3147" i="25"/>
  <c r="J2956" i="25"/>
  <c r="J2985" i="25"/>
  <c r="F2956" i="25"/>
  <c r="F3059" i="25"/>
  <c r="H3044" i="25"/>
  <c r="H2967" i="25"/>
  <c r="F3070" i="25"/>
  <c r="F3094" i="25"/>
  <c r="J3070" i="25"/>
  <c r="J3087" i="25"/>
  <c r="F3079" i="25"/>
  <c r="F3126" i="25"/>
  <c r="J3000" i="25"/>
  <c r="H3087" i="25"/>
  <c r="F3138" i="25"/>
  <c r="F3134" i="25"/>
  <c r="H3045" i="25"/>
  <c r="F2967" i="25"/>
  <c r="F2947" i="25"/>
  <c r="F3132" i="25"/>
  <c r="F3128" i="25"/>
  <c r="F3124" i="25"/>
  <c r="H3037" i="25"/>
  <c r="F2957" i="25"/>
  <c r="J3132" i="25"/>
  <c r="J3129" i="25"/>
  <c r="J3144" i="25"/>
  <c r="J3102" i="25"/>
  <c r="J3137" i="25"/>
  <c r="H3131" i="25"/>
  <c r="H3127" i="25"/>
  <c r="F3116" i="25"/>
  <c r="H3109" i="25"/>
  <c r="F3013" i="25"/>
  <c r="F3147" i="25"/>
  <c r="F3143" i="25"/>
  <c r="H3122" i="25"/>
  <c r="H3074" i="25"/>
  <c r="H3123" i="25"/>
  <c r="H3116" i="25"/>
  <c r="F3102" i="25"/>
  <c r="J3112" i="25"/>
  <c r="H3149" i="25"/>
  <c r="H3141" i="25"/>
  <c r="H3137" i="25"/>
  <c r="H3129" i="25"/>
  <c r="H3125" i="25"/>
  <c r="F3075" i="25"/>
  <c r="H3112" i="25"/>
  <c r="F3087" i="25"/>
  <c r="H3000" i="25"/>
  <c r="F3093" i="25"/>
  <c r="F3077" i="25"/>
  <c r="H3008" i="25"/>
  <c r="D3047" i="25"/>
  <c r="F3047" i="25" s="1"/>
  <c r="H2972" i="25"/>
  <c r="F2960" i="25"/>
  <c r="H2964" i="25"/>
  <c r="H2979" i="25"/>
  <c r="H2975" i="25"/>
  <c r="F2963" i="25"/>
  <c r="J3005" i="25"/>
  <c r="J3037" i="25"/>
  <c r="J3097" i="25"/>
  <c r="J3142" i="25"/>
  <c r="J2955" i="25"/>
  <c r="J2971" i="25"/>
  <c r="J2986" i="25"/>
  <c r="J2958" i="25"/>
  <c r="H3085" i="25"/>
  <c r="F3071" i="25"/>
  <c r="F3097" i="25"/>
  <c r="D3076" i="25"/>
  <c r="H3076" i="25" s="1"/>
  <c r="F3034" i="25"/>
  <c r="H3003" i="25"/>
  <c r="F2975" i="25"/>
  <c r="H2955" i="25"/>
  <c r="H2962" i="25"/>
  <c r="J3009" i="25"/>
  <c r="J3040" i="25"/>
  <c r="J3069" i="25"/>
  <c r="J3085" i="25"/>
  <c r="J3115" i="25"/>
  <c r="J2975" i="25"/>
  <c r="J2970" i="25"/>
  <c r="F3017" i="25"/>
  <c r="F3025" i="25"/>
  <c r="F3074" i="25"/>
  <c r="H3108" i="25"/>
  <c r="J3003" i="25"/>
  <c r="J3071" i="25"/>
  <c r="J3148" i="25"/>
  <c r="J3141" i="25"/>
  <c r="F3148" i="25"/>
  <c r="F3144" i="25"/>
  <c r="F3140" i="25"/>
  <c r="H3113" i="25"/>
  <c r="H3142" i="25"/>
  <c r="H3138" i="25"/>
  <c r="H3134" i="25"/>
  <c r="H3126" i="25"/>
  <c r="H3077" i="25"/>
  <c r="F3139" i="25"/>
  <c r="F3135" i="25"/>
  <c r="F3131" i="25"/>
  <c r="F3127" i="25"/>
  <c r="H3071" i="25"/>
  <c r="F3149" i="25"/>
  <c r="F3141" i="25"/>
  <c r="H3120" i="25"/>
  <c r="H3083" i="25"/>
  <c r="H3069" i="25"/>
  <c r="D2992" i="25"/>
  <c r="F2992" i="25" s="1"/>
  <c r="F3085" i="25"/>
  <c r="F3069" i="25"/>
  <c r="F3063" i="25"/>
  <c r="H3029" i="25"/>
  <c r="H3007" i="25"/>
  <c r="H2985" i="25"/>
  <c r="H2974" i="25"/>
  <c r="F2962" i="25"/>
  <c r="H2966" i="25"/>
  <c r="F2985" i="25"/>
  <c r="F2965" i="25"/>
  <c r="J3044" i="25"/>
  <c r="J3073" i="25"/>
  <c r="J3089" i="25"/>
  <c r="J2947" i="25"/>
  <c r="J2963" i="25"/>
  <c r="J2978" i="25"/>
  <c r="J3149" i="25"/>
  <c r="J3074" i="25"/>
  <c r="J3108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F3089" i="25"/>
  <c r="F3073" i="25"/>
  <c r="H3004" i="25"/>
  <c r="F2977" i="25"/>
  <c r="H2965" i="25"/>
  <c r="H2957" i="25"/>
  <c r="H2980" i="25"/>
  <c r="H2976" i="25"/>
  <c r="H2960" i="25"/>
  <c r="J3001" i="25"/>
  <c r="J3077" i="25"/>
  <c r="J3093" i="25"/>
  <c r="J3123" i="25"/>
  <c r="J2951" i="25"/>
  <c r="J2967" i="25"/>
  <c r="J2982" i="25"/>
  <c r="J2950" i="25"/>
  <c r="I2471" i="25"/>
  <c r="D2893" i="25"/>
  <c r="I2530" i="25"/>
  <c r="D2818" i="25"/>
  <c r="J2818" i="25" s="1"/>
  <c r="I2309" i="25"/>
  <c r="D2937" i="25"/>
  <c r="D2853" i="25"/>
  <c r="H2853" i="25" s="1"/>
  <c r="D2868" i="25"/>
  <c r="F2868" i="25" s="1"/>
  <c r="D2849" i="25"/>
  <c r="F2849" i="25" s="1"/>
  <c r="D2841" i="25"/>
  <c r="F2841" i="25" s="1"/>
  <c r="D2941" i="25"/>
  <c r="H2941" i="25" s="1"/>
  <c r="D2838" i="25"/>
  <c r="F2838" i="25" s="1"/>
  <c r="D2871" i="25"/>
  <c r="H2871" i="25" s="1"/>
  <c r="I2571" i="25"/>
  <c r="G2742" i="1"/>
  <c r="D2652" i="25"/>
  <c r="H2652" i="25" s="1"/>
  <c r="G2738" i="1"/>
  <c r="D2648" i="25"/>
  <c r="H2648" i="25" s="1"/>
  <c r="G2735" i="1"/>
  <c r="D2645" i="25"/>
  <c r="J2645" i="25" s="1"/>
  <c r="G2734" i="1"/>
  <c r="D2644" i="25"/>
  <c r="J2644" i="25" s="1"/>
  <c r="G2733" i="1"/>
  <c r="D2643" i="25"/>
  <c r="H2643" i="25" s="1"/>
  <c r="G2732" i="1"/>
  <c r="D2642" i="25"/>
  <c r="F2642" i="25" s="1"/>
  <c r="G2729" i="1"/>
  <c r="D2639" i="25"/>
  <c r="H2639" i="25" s="1"/>
  <c r="G2726" i="1"/>
  <c r="D2636" i="25"/>
  <c r="H2636" i="25" s="1"/>
  <c r="G2725" i="1"/>
  <c r="D2635" i="25"/>
  <c r="J2635" i="25" s="1"/>
  <c r="G2723" i="1"/>
  <c r="D2633" i="25"/>
  <c r="H2633" i="25" s="1"/>
  <c r="G2722" i="1"/>
  <c r="D2632" i="25"/>
  <c r="J2632" i="25" s="1"/>
  <c r="G2721" i="1"/>
  <c r="D2631" i="25"/>
  <c r="F2631" i="25" s="1"/>
  <c r="G2717" i="1"/>
  <c r="D2627" i="25"/>
  <c r="J2627" i="25" s="1"/>
  <c r="G2745" i="1"/>
  <c r="D2655" i="25"/>
  <c r="H2655" i="25" s="1"/>
  <c r="G2754" i="1"/>
  <c r="D2664" i="25"/>
  <c r="J2664" i="25" s="1"/>
  <c r="G2750" i="1"/>
  <c r="D2660" i="25"/>
  <c r="H2660" i="25" s="1"/>
  <c r="I2787" i="25"/>
  <c r="G2897" i="1"/>
  <c r="D2805" i="25"/>
  <c r="F2805" i="25" s="1"/>
  <c r="G2896" i="1"/>
  <c r="D2804" i="25"/>
  <c r="J2804" i="25" s="1"/>
  <c r="G2895" i="1"/>
  <c r="D2803" i="25"/>
  <c r="G2894" i="1"/>
  <c r="D2802" i="25"/>
  <c r="H2802" i="25" s="1"/>
  <c r="G2892" i="1"/>
  <c r="D2800" i="25"/>
  <c r="J2800" i="25" s="1"/>
  <c r="G2886" i="1"/>
  <c r="D2795" i="25"/>
  <c r="J2795" i="25" s="1"/>
  <c r="G2883" i="1"/>
  <c r="D2792" i="25"/>
  <c r="H2792" i="25" s="1"/>
  <c r="G2882" i="1"/>
  <c r="D2791" i="25"/>
  <c r="F2791" i="25" s="1"/>
  <c r="I2859" i="25"/>
  <c r="G2994" i="1"/>
  <c r="D2901" i="25"/>
  <c r="H2901" i="25" s="1"/>
  <c r="G2990" i="1"/>
  <c r="D2897" i="25"/>
  <c r="J2897" i="25" s="1"/>
  <c r="G2974" i="1"/>
  <c r="D2881" i="25"/>
  <c r="J2881" i="25" s="1"/>
  <c r="G2958" i="1"/>
  <c r="D2865" i="25"/>
  <c r="J2865" i="25" s="1"/>
  <c r="G2934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J2925" i="25" s="1"/>
  <c r="D2885" i="25"/>
  <c r="J2885" i="25" s="1"/>
  <c r="D2845" i="25"/>
  <c r="J2845" i="25" s="1"/>
  <c r="D2797" i="25"/>
  <c r="F2797" i="25" s="1"/>
  <c r="D2757" i="25"/>
  <c r="J275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922" i="25"/>
  <c r="H2922" i="25" s="1"/>
  <c r="D2858" i="25"/>
  <c r="F2858" i="25" s="1"/>
  <c r="D2794" i="25"/>
  <c r="J2794" i="25" s="1"/>
  <c r="D2730" i="25"/>
  <c r="F2730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0" i="1"/>
  <c r="D2620" i="25"/>
  <c r="J2620" i="25" s="1"/>
  <c r="G2709" i="1"/>
  <c r="D2619" i="25"/>
  <c r="H2619" i="25" s="1"/>
  <c r="G2708" i="1"/>
  <c r="D2618" i="25"/>
  <c r="J2618" i="25" s="1"/>
  <c r="G2707" i="1"/>
  <c r="D2617" i="25"/>
  <c r="J2617" i="25" s="1"/>
  <c r="G2706" i="1"/>
  <c r="D2616" i="25"/>
  <c r="J2616" i="25" s="1"/>
  <c r="G2704" i="1"/>
  <c r="D2614" i="25"/>
  <c r="J2614" i="25" s="1"/>
  <c r="G2699" i="1"/>
  <c r="D2609" i="25"/>
  <c r="F2609" i="25" s="1"/>
  <c r="G2697" i="1"/>
  <c r="D2607" i="25"/>
  <c r="F2607" i="25" s="1"/>
  <c r="G2696" i="1"/>
  <c r="D2606" i="25"/>
  <c r="H2606" i="25" s="1"/>
  <c r="G2308" i="1"/>
  <c r="D2228" i="25"/>
  <c r="I2385" i="25"/>
  <c r="G2753" i="1"/>
  <c r="D2663" i="25"/>
  <c r="J2663" i="25" s="1"/>
  <c r="G2749" i="1"/>
  <c r="D2659" i="25"/>
  <c r="F2659" i="25" s="1"/>
  <c r="G2863" i="1"/>
  <c r="D2773" i="25"/>
  <c r="J2773" i="25" s="1"/>
  <c r="G2862" i="1"/>
  <c r="D2772" i="25"/>
  <c r="J2772" i="25" s="1"/>
  <c r="G2861" i="1"/>
  <c r="D2771" i="25"/>
  <c r="H2771" i="25" s="1"/>
  <c r="G2860" i="1"/>
  <c r="D2770" i="25"/>
  <c r="J2770" i="25" s="1"/>
  <c r="G2859" i="1"/>
  <c r="D2769" i="25"/>
  <c r="J2769" i="25" s="1"/>
  <c r="G2858" i="1"/>
  <c r="D2768" i="25"/>
  <c r="H2768" i="25" s="1"/>
  <c r="G2853" i="1"/>
  <c r="D2763" i="25"/>
  <c r="F2763" i="25" s="1"/>
  <c r="G2851" i="1"/>
  <c r="D2761" i="25"/>
  <c r="H2761" i="25" s="1"/>
  <c r="G2849" i="1"/>
  <c r="D2759" i="25"/>
  <c r="H2759" i="25" s="1"/>
  <c r="G2848" i="1"/>
  <c r="D2758" i="25"/>
  <c r="F2758" i="25" s="1"/>
  <c r="G2845" i="1"/>
  <c r="D2755" i="25"/>
  <c r="H2755" i="25" s="1"/>
  <c r="G2842" i="1"/>
  <c r="D2752" i="25"/>
  <c r="H2752" i="25" s="1"/>
  <c r="G2836" i="1"/>
  <c r="D2746" i="25"/>
  <c r="J2746" i="25" s="1"/>
  <c r="G2832" i="1"/>
  <c r="D2742" i="25"/>
  <c r="F2742" i="25" s="1"/>
  <c r="G2831" i="1"/>
  <c r="D2741" i="25"/>
  <c r="H2741" i="25" s="1"/>
  <c r="G2830" i="1"/>
  <c r="D2740" i="25"/>
  <c r="H2740" i="25" s="1"/>
  <c r="G2828" i="1"/>
  <c r="D2738" i="25"/>
  <c r="J2738" i="25" s="1"/>
  <c r="G2822" i="1"/>
  <c r="D2732" i="25"/>
  <c r="J2732" i="25" s="1"/>
  <c r="G2818" i="1"/>
  <c r="D2728" i="25"/>
  <c r="J2728" i="25" s="1"/>
  <c r="G2816" i="1"/>
  <c r="D2835" i="25"/>
  <c r="F2835" i="25" s="1"/>
  <c r="G2814" i="1"/>
  <c r="D2724" i="25"/>
  <c r="H2724" i="25" s="1"/>
  <c r="G2813" i="1"/>
  <c r="D2723" i="25"/>
  <c r="J2723" i="25" s="1"/>
  <c r="G2799" i="1"/>
  <c r="D2709" i="25"/>
  <c r="J2709" i="25" s="1"/>
  <c r="G2795" i="1"/>
  <c r="D2705" i="25"/>
  <c r="H2705" i="25" s="1"/>
  <c r="G2794" i="1"/>
  <c r="D2704" i="25"/>
  <c r="J2704" i="25" s="1"/>
  <c r="G2793" i="1"/>
  <c r="D2703" i="25"/>
  <c r="F2703" i="25" s="1"/>
  <c r="G2790" i="1"/>
  <c r="D2700" i="25"/>
  <c r="H2700" i="25" s="1"/>
  <c r="G2789" i="1"/>
  <c r="D2699" i="25"/>
  <c r="J2699" i="25" s="1"/>
  <c r="G2786" i="1"/>
  <c r="D2696" i="25"/>
  <c r="J2696" i="25" s="1"/>
  <c r="G2784" i="1"/>
  <c r="D2694" i="25"/>
  <c r="H2694" i="25" s="1"/>
  <c r="G2781" i="1"/>
  <c r="D2691" i="25"/>
  <c r="H2691" i="25" s="1"/>
  <c r="G2779" i="1"/>
  <c r="D2689" i="25"/>
  <c r="H2689" i="25" s="1"/>
  <c r="G2778" i="1"/>
  <c r="D2688" i="25"/>
  <c r="J2688" i="25" s="1"/>
  <c r="G2777" i="1"/>
  <c r="D2687" i="25"/>
  <c r="H2687" i="25" s="1"/>
  <c r="G2774" i="1"/>
  <c r="D2684" i="25"/>
  <c r="H2684" i="25" s="1"/>
  <c r="G2773" i="1"/>
  <c r="D2683" i="25"/>
  <c r="F2683" i="25" s="1"/>
  <c r="G2772" i="1"/>
  <c r="D2682" i="25"/>
  <c r="H2682" i="25" s="1"/>
  <c r="G2767" i="1"/>
  <c r="D2677" i="25"/>
  <c r="F2677" i="25" s="1"/>
  <c r="G2765" i="1"/>
  <c r="D2675" i="25"/>
  <c r="J2675" i="25" s="1"/>
  <c r="G2761" i="1"/>
  <c r="D2671" i="25"/>
  <c r="H2671" i="25" s="1"/>
  <c r="G2760" i="1"/>
  <c r="D2670" i="25"/>
  <c r="H2670" i="25" s="1"/>
  <c r="G3021" i="1"/>
  <c r="D2928" i="25"/>
  <c r="H2928" i="25" s="1"/>
  <c r="G3005" i="1"/>
  <c r="D2912" i="25"/>
  <c r="J2912" i="25" s="1"/>
  <c r="G2997" i="1"/>
  <c r="D2904" i="25"/>
  <c r="H2904" i="25" s="1"/>
  <c r="G2993" i="1"/>
  <c r="D2900" i="25"/>
  <c r="H2900" i="25" s="1"/>
  <c r="G2989" i="1"/>
  <c r="D2896" i="25"/>
  <c r="H2896" i="25" s="1"/>
  <c r="G2969" i="1"/>
  <c r="D2876" i="25"/>
  <c r="F2876" i="25" s="1"/>
  <c r="G2965" i="1"/>
  <c r="D2872" i="25"/>
  <c r="H2872" i="25" s="1"/>
  <c r="G2957" i="1"/>
  <c r="D2864" i="25"/>
  <c r="H2864" i="25" s="1"/>
  <c r="G2953" i="1"/>
  <c r="D2860" i="25"/>
  <c r="F2860" i="25" s="1"/>
  <c r="G2917" i="1"/>
  <c r="D2825" i="25"/>
  <c r="F2825" i="25" s="1"/>
  <c r="G2903" i="1"/>
  <c r="D2811" i="25"/>
  <c r="J2811" i="25" s="1"/>
  <c r="G3027" i="1"/>
  <c r="D2934" i="25"/>
  <c r="J2934" i="25" s="1"/>
  <c r="D2889" i="25"/>
  <c r="J2889" i="25" s="1"/>
  <c r="D2641" i="25"/>
  <c r="H2641" i="25" s="1"/>
  <c r="D2942" i="25"/>
  <c r="H2942" i="25" s="1"/>
  <c r="D2766" i="25"/>
  <c r="F2766" i="25" s="1"/>
  <c r="D2686" i="25"/>
  <c r="J2686" i="25" s="1"/>
  <c r="D2917" i="25"/>
  <c r="J2917" i="25" s="1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924" i="25"/>
  <c r="H2924" i="25" s="1"/>
  <c r="D2828" i="25"/>
  <c r="J2828" i="25" s="1"/>
  <c r="D2672" i="25"/>
  <c r="J2672" i="25" s="1"/>
  <c r="D2936" i="25"/>
  <c r="H2936" i="25" s="1"/>
  <c r="D2816" i="25"/>
  <c r="J2816" i="25" s="1"/>
  <c r="D2676" i="25"/>
  <c r="J2676" i="25" s="1"/>
  <c r="D2807" i="25"/>
  <c r="F2807" i="25" s="1"/>
  <c r="D2679" i="25"/>
  <c r="F2679" i="25" s="1"/>
  <c r="I2562" i="25"/>
  <c r="I2551" i="25"/>
  <c r="I2443" i="25"/>
  <c r="G2713" i="1"/>
  <c r="D2623" i="25"/>
  <c r="H2623" i="25" s="1"/>
  <c r="G2758" i="1"/>
  <c r="D2668" i="25"/>
  <c r="H2668" i="25" s="1"/>
  <c r="G2866" i="1"/>
  <c r="D2776" i="25"/>
  <c r="H2776" i="25" s="1"/>
  <c r="G2874" i="1"/>
  <c r="D2784" i="25"/>
  <c r="J2784" i="25" s="1"/>
  <c r="I2793" i="25"/>
  <c r="G3024" i="1"/>
  <c r="D2931" i="25"/>
  <c r="H2931" i="25" s="1"/>
  <c r="G3020" i="1"/>
  <c r="D2927" i="25"/>
  <c r="H2927" i="25" s="1"/>
  <c r="G3012" i="1"/>
  <c r="D2919" i="25"/>
  <c r="H2919" i="25" s="1"/>
  <c r="G3008" i="1"/>
  <c r="D2915" i="25"/>
  <c r="J2915" i="25" s="1"/>
  <c r="G3004" i="1"/>
  <c r="D2911" i="25"/>
  <c r="H2911" i="25" s="1"/>
  <c r="G2984" i="1"/>
  <c r="D2891" i="25"/>
  <c r="J2891" i="25" s="1"/>
  <c r="G2980" i="1"/>
  <c r="D2887" i="25"/>
  <c r="J2887" i="25" s="1"/>
  <c r="G2976" i="1"/>
  <c r="D2883" i="25"/>
  <c r="J2883" i="25" s="1"/>
  <c r="G2972" i="1"/>
  <c r="D2879" i="25"/>
  <c r="J2879" i="25" s="1"/>
  <c r="G2968" i="1"/>
  <c r="D2875" i="25"/>
  <c r="H2875" i="25" s="1"/>
  <c r="G2960" i="1"/>
  <c r="D2867" i="25"/>
  <c r="H2867" i="25" s="1"/>
  <c r="G2956" i="1"/>
  <c r="D2863" i="25"/>
  <c r="F2863" i="25" s="1"/>
  <c r="G2948" i="1"/>
  <c r="D2856" i="25"/>
  <c r="H2856" i="25" s="1"/>
  <c r="G2944" i="1"/>
  <c r="D2852" i="25"/>
  <c r="H2852" i="25" s="1"/>
  <c r="G2940" i="1"/>
  <c r="D2848" i="25"/>
  <c r="J2848" i="25" s="1"/>
  <c r="G2936" i="1"/>
  <c r="D2844" i="25"/>
  <c r="H2844" i="25" s="1"/>
  <c r="G2912" i="1"/>
  <c r="D2820" i="25"/>
  <c r="J2820" i="25" s="1"/>
  <c r="G3033" i="1"/>
  <c r="D2940" i="25"/>
  <c r="F2940" i="25" s="1"/>
  <c r="D2697" i="25"/>
  <c r="H2697" i="25" s="1"/>
  <c r="D2625" i="25"/>
  <c r="J2625" i="25" s="1"/>
  <c r="D2910" i="25"/>
  <c r="J2910" i="25" s="1"/>
  <c r="D2662" i="25"/>
  <c r="F2662" i="25" s="1"/>
  <c r="D2909" i="25"/>
  <c r="J2909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716" i="25"/>
  <c r="J2716" i="25" s="1"/>
  <c r="D2640" i="25"/>
  <c r="H2640" i="25" s="1"/>
  <c r="D2892" i="25"/>
  <c r="J2892" i="25" s="1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2" i="1"/>
  <c r="D2622" i="25"/>
  <c r="F2622" i="25" s="1"/>
  <c r="G2746" i="1"/>
  <c r="D2656" i="25"/>
  <c r="H2656" i="25" s="1"/>
  <c r="G2755" i="1"/>
  <c r="D2665" i="25"/>
  <c r="H2665" i="25" s="1"/>
  <c r="G2870" i="1"/>
  <c r="D2780" i="25"/>
  <c r="H2780" i="25" s="1"/>
  <c r="G3023" i="1"/>
  <c r="D2930" i="25"/>
  <c r="H2930" i="25" s="1"/>
  <c r="G3019" i="1"/>
  <c r="D2926" i="25"/>
  <c r="H2926" i="25" s="1"/>
  <c r="G2979" i="1"/>
  <c r="D2886" i="25"/>
  <c r="H2886" i="25" s="1"/>
  <c r="G2967" i="1"/>
  <c r="D2874" i="25"/>
  <c r="J2874" i="25" s="1"/>
  <c r="G2963" i="1"/>
  <c r="D2870" i="25"/>
  <c r="J2870" i="25" s="1"/>
  <c r="G2959" i="1"/>
  <c r="D2866" i="25"/>
  <c r="J2866" i="25" s="1"/>
  <c r="G2951" i="1"/>
  <c r="D2859" i="25"/>
  <c r="H2859" i="25" s="1"/>
  <c r="G2947" i="1"/>
  <c r="D2855" i="25"/>
  <c r="F2855" i="25" s="1"/>
  <c r="G2935" i="1"/>
  <c r="D2843" i="25"/>
  <c r="J2843" i="25" s="1"/>
  <c r="G2923" i="1"/>
  <c r="D2831" i="25"/>
  <c r="J2831" i="25" s="1"/>
  <c r="G2915" i="1"/>
  <c r="D2823" i="25"/>
  <c r="J2823" i="25" s="1"/>
  <c r="G2911" i="1"/>
  <c r="D2819" i="25"/>
  <c r="H2819" i="25" s="1"/>
  <c r="G2901" i="1"/>
  <c r="D2809" i="25"/>
  <c r="H2809" i="25" s="1"/>
  <c r="G3031" i="1"/>
  <c r="D2938" i="25"/>
  <c r="F2938" i="25" s="1"/>
  <c r="G3032" i="1"/>
  <c r="D2939" i="25"/>
  <c r="F2939" i="25" s="1"/>
  <c r="D2753" i="25"/>
  <c r="H2753" i="25" s="1"/>
  <c r="D2718" i="25"/>
  <c r="H2718" i="25" s="1"/>
  <c r="D2646" i="25"/>
  <c r="H2646" i="25" s="1"/>
  <c r="D2813" i="25"/>
  <c r="H2813" i="25" s="1"/>
  <c r="D2725" i="25"/>
  <c r="H2725" i="25" s="1"/>
  <c r="D2685" i="25"/>
  <c r="J2685" i="25" s="1"/>
  <c r="D2637" i="25"/>
  <c r="H2637" i="25" s="1"/>
  <c r="D2626" i="25"/>
  <c r="J2626" i="25" s="1"/>
  <c r="D2788" i="25"/>
  <c r="J2788" i="25" s="1"/>
  <c r="D2624" i="25"/>
  <c r="J2624" i="25" s="1"/>
  <c r="D2744" i="25"/>
  <c r="H2744" i="25" s="1"/>
  <c r="D2608" i="25"/>
  <c r="F2608" i="25" s="1"/>
  <c r="D2460" i="25"/>
  <c r="J2460" i="25" s="1"/>
  <c r="D2615" i="25"/>
  <c r="J2615" i="25" s="1"/>
  <c r="H2657" i="25"/>
  <c r="H2925" i="25"/>
  <c r="J2893" i="25"/>
  <c r="H2893" i="25"/>
  <c r="J2642" i="25"/>
  <c r="H2642" i="25"/>
  <c r="H2804" i="25"/>
  <c r="H2833" i="25"/>
  <c r="J2853" i="25"/>
  <c r="H2757" i="25"/>
  <c r="H2849" i="25"/>
  <c r="J2849" i="25"/>
  <c r="H2805" i="25"/>
  <c r="J2805" i="25"/>
  <c r="J2633" i="25"/>
  <c r="H2618" i="25"/>
  <c r="J2648" i="25"/>
  <c r="H2620" i="25"/>
  <c r="J2636" i="25"/>
  <c r="H2803" i="25"/>
  <c r="J2803" i="25"/>
  <c r="H2627" i="25"/>
  <c r="F2802" i="25"/>
  <c r="J2937" i="25"/>
  <c r="H2937" i="25"/>
  <c r="J2941" i="25"/>
  <c r="H2841" i="25"/>
  <c r="J2841" i="25"/>
  <c r="J2868" i="25"/>
  <c r="H2800" i="25"/>
  <c r="J2871" i="25"/>
  <c r="J2791" i="25"/>
  <c r="F2627" i="25"/>
  <c r="F2643" i="25"/>
  <c r="F2803" i="25"/>
  <c r="F2832" i="25"/>
  <c r="H2664" i="25"/>
  <c r="F2636" i="25"/>
  <c r="F2644" i="25"/>
  <c r="F2792" i="25"/>
  <c r="F2833" i="25"/>
  <c r="F2893" i="25"/>
  <c r="F2901" i="25"/>
  <c r="F2937" i="25"/>
  <c r="F2617" i="25"/>
  <c r="F2633" i="25"/>
  <c r="F2818" i="25"/>
  <c r="H2644" i="25"/>
  <c r="F2842" i="25"/>
  <c r="F2871" i="25"/>
  <c r="O1679" i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F2557" i="1"/>
  <c r="G2557" i="1" s="1"/>
  <c r="F2558" i="1"/>
  <c r="F2559" i="1"/>
  <c r="G2559" i="1" s="1"/>
  <c r="F2560" i="1"/>
  <c r="F2561" i="1"/>
  <c r="F2562" i="1"/>
  <c r="G2562" i="1" s="1"/>
  <c r="F2563" i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F2572" i="1"/>
  <c r="F2573" i="1"/>
  <c r="F2574" i="1"/>
  <c r="F2575" i="1"/>
  <c r="F2576" i="1"/>
  <c r="F2577" i="1"/>
  <c r="F2578" i="1"/>
  <c r="F2579" i="1"/>
  <c r="G2579" i="1" s="1"/>
  <c r="F2580" i="1"/>
  <c r="F2581" i="1"/>
  <c r="F2582" i="1"/>
  <c r="F2583" i="1"/>
  <c r="D3027" i="25" s="1"/>
  <c r="H3027" i="25" s="1"/>
  <c r="F2584" i="1"/>
  <c r="F2585" i="1"/>
  <c r="F2586" i="1"/>
  <c r="F2587" i="1"/>
  <c r="G2587" i="1" s="1"/>
  <c r="F2588" i="1"/>
  <c r="F2589" i="1"/>
  <c r="F2590" i="1"/>
  <c r="F2591" i="1"/>
  <c r="G2591" i="1" s="1"/>
  <c r="F2592" i="1"/>
  <c r="F2593" i="1"/>
  <c r="G2593" i="1" s="1"/>
  <c r="F2594" i="1"/>
  <c r="F2595" i="1"/>
  <c r="F2596" i="1"/>
  <c r="G2596" i="1" s="1"/>
  <c r="F2597" i="1"/>
  <c r="F2598" i="1"/>
  <c r="F2599" i="1"/>
  <c r="F2600" i="1"/>
  <c r="F2601" i="1"/>
  <c r="F2602" i="1"/>
  <c r="F2603" i="1"/>
  <c r="F2604" i="1"/>
  <c r="F2605" i="1"/>
  <c r="F2606" i="1"/>
  <c r="G2606" i="1" s="1"/>
  <c r="F2607" i="1"/>
  <c r="G2607" i="1" s="1"/>
  <c r="F2608" i="1"/>
  <c r="G2608" i="1" s="1"/>
  <c r="F2609" i="1"/>
  <c r="F2610" i="1"/>
  <c r="F2611" i="1"/>
  <c r="F2612" i="1"/>
  <c r="G2612" i="1" s="1"/>
  <c r="F2613" i="1"/>
  <c r="F2614" i="1"/>
  <c r="G2614" i="1" s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G2629" i="1" s="1"/>
  <c r="F2630" i="1"/>
  <c r="G2630" i="1" s="1"/>
  <c r="F2631" i="1"/>
  <c r="G2631" i="1" s="1"/>
  <c r="F2632" i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F2642" i="1"/>
  <c r="F2643" i="1"/>
  <c r="F2644" i="1"/>
  <c r="G2644" i="1" s="1"/>
  <c r="F2645" i="1"/>
  <c r="G2645" i="1" s="1"/>
  <c r="F2646" i="1"/>
  <c r="F2647" i="1"/>
  <c r="F2648" i="1"/>
  <c r="F2650" i="1"/>
  <c r="G2650" i="1" s="1"/>
  <c r="F2651" i="1"/>
  <c r="F2652" i="1"/>
  <c r="F2653" i="1"/>
  <c r="F2654" i="1"/>
  <c r="F2655" i="1"/>
  <c r="G2655" i="1" s="1"/>
  <c r="F2656" i="1"/>
  <c r="F2657" i="1"/>
  <c r="F2658" i="1"/>
  <c r="G2658" i="1" s="1"/>
  <c r="F2660" i="1"/>
  <c r="F2661" i="1"/>
  <c r="G2661" i="1" s="1"/>
  <c r="F2662" i="1"/>
  <c r="G2662" i="1" s="1"/>
  <c r="F2663" i="1"/>
  <c r="F2664" i="1"/>
  <c r="F2665" i="1"/>
  <c r="F2666" i="1"/>
  <c r="F2667" i="1"/>
  <c r="G2667" i="1" s="1"/>
  <c r="F2668" i="1"/>
  <c r="G2668" i="1" s="1"/>
  <c r="F2669" i="1"/>
  <c r="D3107" i="25" s="1"/>
  <c r="F3107" i="25" s="1"/>
  <c r="F2670" i="1"/>
  <c r="G2670" i="1" s="1"/>
  <c r="F2671" i="1"/>
  <c r="G2671" i="1" s="1"/>
  <c r="F2672" i="1"/>
  <c r="G2672" i="1" s="1"/>
  <c r="F2673" i="1"/>
  <c r="F2674" i="1"/>
  <c r="F2675" i="1"/>
  <c r="F2676" i="1"/>
  <c r="F2677" i="1"/>
  <c r="F2678" i="1"/>
  <c r="F2679" i="1"/>
  <c r="G2679" i="1" s="1"/>
  <c r="F2680" i="1"/>
  <c r="G2680" i="1" s="1"/>
  <c r="F2682" i="1"/>
  <c r="G2682" i="1" s="1"/>
  <c r="F2683" i="1"/>
  <c r="G2683" i="1" s="1"/>
  <c r="F2684" i="1"/>
  <c r="F2685" i="1"/>
  <c r="F2686" i="1"/>
  <c r="F2687" i="1"/>
  <c r="F2688" i="1"/>
  <c r="F2689" i="1"/>
  <c r="F2690" i="1"/>
  <c r="G2690" i="1" s="1"/>
  <c r="F2691" i="1"/>
  <c r="G2691" i="1" s="1"/>
  <c r="F2693" i="1"/>
  <c r="F2694" i="1"/>
  <c r="F2695" i="1"/>
  <c r="V2176" i="1"/>
  <c r="V2554" i="1"/>
  <c r="O2522" i="1"/>
  <c r="O2464" i="1"/>
  <c r="O2468" i="1"/>
  <c r="O2460" i="1"/>
  <c r="F2552" i="1"/>
  <c r="F2553" i="1"/>
  <c r="V2552" i="1"/>
  <c r="V2553" i="1"/>
  <c r="F2550" i="1"/>
  <c r="F2551" i="1"/>
  <c r="G2551" i="1" s="1"/>
  <c r="V2550" i="1"/>
  <c r="V2551" i="1"/>
  <c r="F2545" i="1"/>
  <c r="F2546" i="1"/>
  <c r="F2547" i="1"/>
  <c r="F2548" i="1"/>
  <c r="F2549" i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67" i="25" s="1"/>
  <c r="F306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36" i="25" s="1"/>
  <c r="F3036" i="25" s="1"/>
  <c r="F130" i="1"/>
  <c r="F131" i="1"/>
  <c r="F132" i="1"/>
  <c r="F133" i="1"/>
  <c r="G133" i="1" s="1"/>
  <c r="F134" i="1"/>
  <c r="F135" i="1"/>
  <c r="F136" i="1"/>
  <c r="F137" i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64" i="25" s="1"/>
  <c r="F306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D3100" i="25" s="1"/>
  <c r="F3100" i="25" s="1"/>
  <c r="F186" i="1"/>
  <c r="F187" i="1"/>
  <c r="F188" i="1"/>
  <c r="F189" i="1"/>
  <c r="F190" i="1"/>
  <c r="G190" i="1" s="1"/>
  <c r="F191" i="1"/>
  <c r="F192" i="1"/>
  <c r="F193" i="1"/>
  <c r="F194" i="1"/>
  <c r="D3106" i="25" s="1"/>
  <c r="J3106" i="25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F233" i="1"/>
  <c r="F234" i="1"/>
  <c r="F235" i="1"/>
  <c r="F236" i="1"/>
  <c r="F237" i="1"/>
  <c r="G237" i="1" s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D3096" i="25" s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D3133" i="25" s="1"/>
  <c r="H3133" i="25" s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D2993" i="25" s="1"/>
  <c r="F2993" i="25" s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2997" i="25" s="1"/>
  <c r="F299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D301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D3052" i="25" s="1"/>
  <c r="F436" i="1"/>
  <c r="D3054" i="25" s="1"/>
  <c r="F437" i="1"/>
  <c r="F438" i="1"/>
  <c r="D3060" i="25" s="1"/>
  <c r="F3060" i="25" s="1"/>
  <c r="F439" i="1"/>
  <c r="D3062" i="25" s="1"/>
  <c r="J3062" i="25" s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0" i="25" s="1"/>
  <c r="F3130" i="25" s="1"/>
  <c r="F493" i="1"/>
  <c r="F494" i="1"/>
  <c r="F495" i="1"/>
  <c r="F496" i="1"/>
  <c r="F497" i="1"/>
  <c r="F498" i="1"/>
  <c r="D2989" i="25" s="1"/>
  <c r="F2989" i="25" s="1"/>
  <c r="F499" i="1"/>
  <c r="F500" i="1"/>
  <c r="F501" i="1"/>
  <c r="F502" i="1"/>
  <c r="D2959" i="25" s="1"/>
  <c r="H2959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43" i="25" s="1"/>
  <c r="J2943" i="25" s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1" i="25" s="1"/>
  <c r="F2991" i="25" s="1"/>
  <c r="F597" i="1"/>
  <c r="F598" i="1"/>
  <c r="G598" i="1" s="1"/>
  <c r="F599" i="1"/>
  <c r="F600" i="1"/>
  <c r="F601" i="1"/>
  <c r="G601" i="1" s="1"/>
  <c r="F602" i="1"/>
  <c r="F603" i="1"/>
  <c r="F604" i="1"/>
  <c r="F605" i="1"/>
  <c r="D2996" i="25" s="1"/>
  <c r="F2996" i="25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12" i="25" s="1"/>
  <c r="F3012" i="25" s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D3028" i="25" s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D3050" i="25" s="1"/>
  <c r="H3050" i="25" s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D3086" i="25" s="1"/>
  <c r="H3086" i="25" s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D3099" i="25" s="1"/>
  <c r="H3099" i="25" s="1"/>
  <c r="F705" i="1"/>
  <c r="F706" i="1"/>
  <c r="D3103" i="25" s="1"/>
  <c r="F310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F758" i="1"/>
  <c r="G758" i="1" s="1"/>
  <c r="F759" i="1"/>
  <c r="F760" i="1"/>
  <c r="F761" i="1"/>
  <c r="F762" i="1"/>
  <c r="F763" i="1"/>
  <c r="F764" i="1"/>
  <c r="D2973" i="25" s="1"/>
  <c r="H2973" i="25" s="1"/>
  <c r="F765" i="1"/>
  <c r="F766" i="1"/>
  <c r="F767" i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82" i="25" s="1"/>
  <c r="H308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D3072" i="25" s="1"/>
  <c r="J3072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F1051" i="1"/>
  <c r="F1052" i="1"/>
  <c r="F1053" i="1"/>
  <c r="F1054" i="1"/>
  <c r="D3053" i="25" s="1"/>
  <c r="F3053" i="25" s="1"/>
  <c r="F1055" i="1"/>
  <c r="F1056" i="1"/>
  <c r="D3061" i="25" s="1"/>
  <c r="H3061" i="25" s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G1073" i="1" s="1"/>
  <c r="F1074" i="1"/>
  <c r="F1075" i="1"/>
  <c r="F1076" i="1"/>
  <c r="G1076" i="1" s="1"/>
  <c r="F1077" i="1"/>
  <c r="F1078" i="1"/>
  <c r="F1079" i="1"/>
  <c r="F1080" i="1"/>
  <c r="G1080" i="1" s="1"/>
  <c r="F1081" i="1"/>
  <c r="D3090" i="25" s="1"/>
  <c r="H3090" i="25" s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F1132" i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F1182" i="1"/>
  <c r="F1183" i="1"/>
  <c r="F1184" i="1"/>
  <c r="F1185" i="1"/>
  <c r="F1186" i="1"/>
  <c r="F1187" i="1"/>
  <c r="G1187" i="1" s="1"/>
  <c r="F1188" i="1"/>
  <c r="D3101" i="25" s="1"/>
  <c r="H3101" i="25" s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F1257" i="1"/>
  <c r="G1257" i="1" s="1"/>
  <c r="F1258" i="1"/>
  <c r="F1259" i="1"/>
  <c r="F1260" i="1"/>
  <c r="F1261" i="1"/>
  <c r="G1261" i="1" s="1"/>
  <c r="F1262" i="1"/>
  <c r="F1263" i="1"/>
  <c r="F1264" i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D3058" i="25" s="1"/>
  <c r="F3058" i="25" s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F1299" i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F1358" i="1"/>
  <c r="F1359" i="1"/>
  <c r="G1359" i="1" s="1"/>
  <c r="F1360" i="1"/>
  <c r="G1360" i="1" s="1"/>
  <c r="F1361" i="1"/>
  <c r="G1361" i="1" s="1"/>
  <c r="F1362" i="1"/>
  <c r="F1363" i="1"/>
  <c r="D3111" i="25" s="1"/>
  <c r="F3111" i="25" s="1"/>
  <c r="F1364" i="1"/>
  <c r="F1365" i="1"/>
  <c r="F1366" i="1"/>
  <c r="F1367" i="1"/>
  <c r="F1368" i="1"/>
  <c r="F1369" i="1"/>
  <c r="F1370" i="1"/>
  <c r="D302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F1455" i="1"/>
  <c r="F1456" i="1"/>
  <c r="F1457" i="1"/>
  <c r="F1458" i="1"/>
  <c r="F1459" i="1"/>
  <c r="G1459" i="1" s="1"/>
  <c r="F1460" i="1"/>
  <c r="G1460" i="1" s="1"/>
  <c r="F1461" i="1"/>
  <c r="F1462" i="1"/>
  <c r="D3039" i="25" s="1"/>
  <c r="F3039" i="25" s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48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46" i="25" s="1"/>
  <c r="J3146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D2999" i="25" s="1"/>
  <c r="F2999" i="25" s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D3043" i="25" s="1"/>
  <c r="F3043" i="25" s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D3088" i="25" s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D3002" i="25" s="1"/>
  <c r="F3002" i="25" s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D3032" i="25" s="1"/>
  <c r="H3032" i="25" s="1"/>
  <c r="F1980" i="1"/>
  <c r="F1981" i="1"/>
  <c r="F1982" i="1"/>
  <c r="F1983" i="1"/>
  <c r="G1983" i="1" s="1"/>
  <c r="F1984" i="1"/>
  <c r="G1984" i="1" s="1"/>
  <c r="F1985" i="1"/>
  <c r="G1985" i="1" s="1"/>
  <c r="F1986" i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D2981" i="25" s="1"/>
  <c r="J2981" i="25" s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19" i="25" s="1"/>
  <c r="F3119" i="25" s="1"/>
  <c r="F2302" i="1"/>
  <c r="G2302" i="1" s="1"/>
  <c r="F2303" i="1"/>
  <c r="F2304" i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2655" i="25" l="1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88" i="25"/>
  <c r="F3088" i="25"/>
  <c r="H3048" i="25"/>
  <c r="J3048" i="25"/>
  <c r="F3048" i="25"/>
  <c r="H3028" i="25"/>
  <c r="F3028" i="25"/>
  <c r="J3028" i="25"/>
  <c r="F3054" i="25"/>
  <c r="J3054" i="25"/>
  <c r="H3015" i="25"/>
  <c r="F3015" i="25"/>
  <c r="H3096" i="25"/>
  <c r="F3096" i="25"/>
  <c r="H3038" i="25"/>
  <c r="J3105" i="25"/>
  <c r="J2991" i="25"/>
  <c r="J3038" i="25"/>
  <c r="H3053" i="25"/>
  <c r="F3101" i="25"/>
  <c r="H2997" i="25"/>
  <c r="H3111" i="25"/>
  <c r="H3081" i="25"/>
  <c r="J2973" i="25"/>
  <c r="J3035" i="25"/>
  <c r="J2996" i="25"/>
  <c r="J2990" i="25"/>
  <c r="H3047" i="25"/>
  <c r="J2988" i="25"/>
  <c r="J3039" i="25"/>
  <c r="J3111" i="25"/>
  <c r="H3011" i="25"/>
  <c r="H3118" i="25"/>
  <c r="J3053" i="25"/>
  <c r="J2995" i="25"/>
  <c r="F3118" i="25"/>
  <c r="J3015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30" i="25"/>
  <c r="H3146" i="25"/>
  <c r="H3095" i="25"/>
  <c r="J3088" i="25"/>
  <c r="J3086" i="25"/>
  <c r="J3100" i="25"/>
  <c r="F2959" i="25"/>
  <c r="F2973" i="25"/>
  <c r="H3107" i="25"/>
  <c r="J3099" i="25"/>
  <c r="F3011" i="25"/>
  <c r="H2981" i="25"/>
  <c r="H3036" i="25"/>
  <c r="H3145" i="25"/>
  <c r="F3099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02" i="25"/>
  <c r="H3067" i="25"/>
  <c r="J3060" i="25"/>
  <c r="J3090" i="25"/>
  <c r="J3103" i="25"/>
  <c r="H2996" i="25"/>
  <c r="H3054" i="25"/>
  <c r="J2989" i="25"/>
  <c r="J3036" i="25"/>
  <c r="J3101" i="25"/>
  <c r="J3002" i="25"/>
  <c r="J2959" i="25"/>
  <c r="J2993" i="25"/>
  <c r="H2988" i="25"/>
  <c r="F3081" i="25"/>
  <c r="J3067" i="25"/>
  <c r="J3082" i="25"/>
  <c r="H2999" i="25"/>
  <c r="H3039" i="25"/>
  <c r="H3103" i="25"/>
  <c r="H3105" i="25"/>
  <c r="J3064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43" i="25"/>
  <c r="H3043" i="25"/>
  <c r="J3061" i="25"/>
  <c r="J2999" i="25"/>
  <c r="J3066" i="25"/>
  <c r="H2990" i="25"/>
  <c r="H3119" i="25"/>
  <c r="J3096" i="25"/>
  <c r="F3082" i="25"/>
  <c r="J3052" i="25"/>
  <c r="J3130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780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49" i="1"/>
  <c r="D2466" i="25"/>
  <c r="G2545" i="1"/>
  <c r="D2462" i="25"/>
  <c r="G2550" i="1"/>
  <c r="D2467" i="25"/>
  <c r="G2552" i="1"/>
  <c r="D2469" i="25"/>
  <c r="G2695" i="1"/>
  <c r="D2605" i="25"/>
  <c r="G2686" i="1"/>
  <c r="D2597" i="25"/>
  <c r="G2677" i="1"/>
  <c r="D2589" i="25"/>
  <c r="G2673" i="1"/>
  <c r="D2585" i="25"/>
  <c r="G2669" i="1"/>
  <c r="D2581" i="25"/>
  <c r="G2665" i="1"/>
  <c r="D2577" i="25"/>
  <c r="G2656" i="1"/>
  <c r="D2569" i="25"/>
  <c r="G2652" i="1"/>
  <c r="D2565" i="25"/>
  <c r="G2647" i="1"/>
  <c r="D2561" i="25"/>
  <c r="G2643" i="1"/>
  <c r="D2557" i="25"/>
  <c r="G2626" i="1"/>
  <c r="D2541" i="25"/>
  <c r="G2622" i="1"/>
  <c r="D2537" i="25"/>
  <c r="G2618" i="1"/>
  <c r="D2533" i="25"/>
  <c r="G2613" i="1"/>
  <c r="D2529" i="25"/>
  <c r="G2609" i="1"/>
  <c r="D2525" i="25"/>
  <c r="G2605" i="1"/>
  <c r="D2521" i="25"/>
  <c r="G2601" i="1"/>
  <c r="D2517" i="25"/>
  <c r="G2597" i="1"/>
  <c r="D2513" i="25"/>
  <c r="G2589" i="1"/>
  <c r="D2505" i="25"/>
  <c r="G2585" i="1"/>
  <c r="D2501" i="25"/>
  <c r="G2581" i="1"/>
  <c r="D2497" i="25"/>
  <c r="G2577" i="1"/>
  <c r="D2493" i="25"/>
  <c r="G2573" i="1"/>
  <c r="D2489" i="25"/>
  <c r="G2569" i="1"/>
  <c r="D2485" i="25"/>
  <c r="D2713" i="25"/>
  <c r="G2565" i="1"/>
  <c r="D2481" i="25"/>
  <c r="G2561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8" i="1"/>
  <c r="D2465" i="25"/>
  <c r="G2694" i="1"/>
  <c r="D2604" i="25"/>
  <c r="G2689" i="1"/>
  <c r="D2600" i="25"/>
  <c r="G2685" i="1"/>
  <c r="D2596" i="25"/>
  <c r="G2676" i="1"/>
  <c r="D2588" i="25"/>
  <c r="G2664" i="1"/>
  <c r="D2576" i="25"/>
  <c r="G2660" i="1"/>
  <c r="D2572" i="25"/>
  <c r="G2651" i="1"/>
  <c r="D2564" i="25"/>
  <c r="G2646" i="1"/>
  <c r="D2560" i="25"/>
  <c r="G2642" i="1"/>
  <c r="D2556" i="25"/>
  <c r="G2625" i="1"/>
  <c r="D2540" i="25"/>
  <c r="D2895" i="25"/>
  <c r="G2621" i="1"/>
  <c r="D2536" i="25"/>
  <c r="G2617" i="1"/>
  <c r="D2532" i="25"/>
  <c r="G2604" i="1"/>
  <c r="D2520" i="25"/>
  <c r="G2600" i="1"/>
  <c r="D2516" i="25"/>
  <c r="G2592" i="1"/>
  <c r="D2824" i="25"/>
  <c r="D2508" i="25"/>
  <c r="G2588" i="1"/>
  <c r="D2504" i="25"/>
  <c r="G2584" i="1"/>
  <c r="D2500" i="25"/>
  <c r="G2580" i="1"/>
  <c r="D2496" i="25"/>
  <c r="G2576" i="1"/>
  <c r="D2492" i="25"/>
  <c r="G2572" i="1"/>
  <c r="D2488" i="25"/>
  <c r="G2568" i="1"/>
  <c r="D2484" i="25"/>
  <c r="G2564" i="1"/>
  <c r="D2480" i="25"/>
  <c r="G2560" i="1"/>
  <c r="D2476" i="25"/>
  <c r="G2556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7" i="1"/>
  <c r="D2464" i="25"/>
  <c r="G2693" i="1"/>
  <c r="D2603" i="25"/>
  <c r="G2688" i="1"/>
  <c r="D2599" i="25"/>
  <c r="G2684" i="1"/>
  <c r="D2595" i="25"/>
  <c r="G2675" i="1"/>
  <c r="D2587" i="25"/>
  <c r="G2663" i="1"/>
  <c r="D2575" i="25"/>
  <c r="G2654" i="1"/>
  <c r="D2567" i="25"/>
  <c r="G2641" i="1"/>
  <c r="D2555" i="25"/>
  <c r="G2632" i="1"/>
  <c r="D2547" i="25"/>
  <c r="G2628" i="1"/>
  <c r="D2543" i="25"/>
  <c r="G2624" i="1"/>
  <c r="D2539" i="25"/>
  <c r="G2620" i="1"/>
  <c r="D2535" i="25"/>
  <c r="G2616" i="1"/>
  <c r="D2531" i="25"/>
  <c r="G2611" i="1"/>
  <c r="D2527" i="25"/>
  <c r="G2603" i="1"/>
  <c r="D2519" i="25"/>
  <c r="G2599" i="1"/>
  <c r="D2515" i="25"/>
  <c r="G2595" i="1"/>
  <c r="D2511" i="25"/>
  <c r="G2583" i="1"/>
  <c r="D2499" i="25"/>
  <c r="G2575" i="1"/>
  <c r="D2491" i="25"/>
  <c r="G2571" i="1"/>
  <c r="D2487" i="25"/>
  <c r="G2563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6" i="1"/>
  <c r="D2463" i="25"/>
  <c r="G2553" i="1"/>
  <c r="D2470" i="25"/>
  <c r="G2687" i="1"/>
  <c r="D2598" i="25"/>
  <c r="G2678" i="1"/>
  <c r="D2754" i="25"/>
  <c r="D2590" i="25"/>
  <c r="G2674" i="1"/>
  <c r="D2586" i="25"/>
  <c r="G2666" i="1"/>
  <c r="D2578" i="25"/>
  <c r="G2657" i="1"/>
  <c r="D2706" i="25"/>
  <c r="D2570" i="25"/>
  <c r="G2653" i="1"/>
  <c r="D2566" i="25"/>
  <c r="G2648" i="1"/>
  <c r="D2562" i="25"/>
  <c r="G2627" i="1"/>
  <c r="D2542" i="25"/>
  <c r="G2623" i="1"/>
  <c r="D2538" i="25"/>
  <c r="G2619" i="1"/>
  <c r="D2534" i="25"/>
  <c r="G2610" i="1"/>
  <c r="D2526" i="25"/>
  <c r="G2602" i="1"/>
  <c r="D2518" i="25"/>
  <c r="G2598" i="1"/>
  <c r="D2514" i="25"/>
  <c r="G2594" i="1"/>
  <c r="D2510" i="25"/>
  <c r="G2590" i="1"/>
  <c r="D2506" i="25"/>
  <c r="G2586" i="1"/>
  <c r="D2502" i="25"/>
  <c r="G2582" i="1"/>
  <c r="D2498" i="25"/>
  <c r="G2578" i="1"/>
  <c r="D2494" i="25"/>
  <c r="G2574" i="1"/>
  <c r="D2490" i="25"/>
  <c r="G2558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2474" i="25" l="1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<sst xmlns="http://schemas.openxmlformats.org/spreadsheetml/2006/main" count="22326" uniqueCount="4709">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</sst>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50"/>
  <sheetViews>
    <sheetView tabSelected="1" topLeftCell="J1" zoomScaleNormal="100" workbookViewId="0">
      <pane ySplit="1" topLeftCell="A2883" activePane="bottomLeft" state="frozen"/>
      <selection sqref="A1:C37"/>
      <selection pane="bottomLeft" activeCell="N2883" sqref="N288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4693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4702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4703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4704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4705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4694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4695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4457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4696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4697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4698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4699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4700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4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4706</v>
      </c>
      <c r="Q2505" s="25"/>
      <c r="R2505" s="25"/>
      <c r="S2505" s="3">
        <v>4</v>
      </c>
      <c r="T2505" s="55" t="s">
        <v>4707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3607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3606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0"/>
        <v>2540</v>
      </c>
      <c r="B2541" s="25" t="s">
        <v>1956</v>
      </c>
      <c r="C2541" s="45" t="s">
        <v>3356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3681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hidden="1" x14ac:dyDescent="0.25">
      <c r="A2543" s="25">
        <f t="shared" si="300"/>
        <v>2542</v>
      </c>
      <c r="B2543" s="25" t="s">
        <v>3703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3704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3705</v>
      </c>
      <c r="N2543" s="45">
        <v>45920</v>
      </c>
      <c r="O2543" s="54">
        <v>2349.35</v>
      </c>
      <c r="P2543" s="25" t="s">
        <v>3707</v>
      </c>
      <c r="Q2543" s="25" t="s">
        <v>2078</v>
      </c>
      <c r="R2543" s="25" t="s">
        <v>849</v>
      </c>
      <c r="S2543" s="3">
        <v>4</v>
      </c>
      <c r="T2543" s="55"/>
      <c r="U2543" s="25" t="s">
        <v>3706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hidden="1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3390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3359</v>
      </c>
      <c r="I2545" s="25" t="s">
        <v>4181</v>
      </c>
      <c r="J2545" s="25">
        <v>1</v>
      </c>
      <c r="K2545" s="25">
        <v>1</v>
      </c>
      <c r="L2545" s="25">
        <f t="shared" si="296"/>
        <v>0</v>
      </c>
      <c r="M2545" s="25" t="s">
        <v>3391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3360</v>
      </c>
      <c r="I2546" s="25" t="s">
        <v>4182</v>
      </c>
      <c r="J2546" s="25">
        <v>1</v>
      </c>
      <c r="K2546" s="25">
        <v>1</v>
      </c>
      <c r="L2546" s="25">
        <f t="shared" si="296"/>
        <v>0</v>
      </c>
      <c r="M2546" s="25" t="s">
        <v>3392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3361</v>
      </c>
      <c r="I2547" s="25" t="s">
        <v>4183</v>
      </c>
      <c r="J2547" s="25">
        <v>1</v>
      </c>
      <c r="K2547" s="25">
        <v>1</v>
      </c>
      <c r="L2547" s="25">
        <f t="shared" si="296"/>
        <v>0</v>
      </c>
      <c r="M2547" s="25" t="s">
        <v>3411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2547</v>
      </c>
      <c r="B2548" s="25" t="s">
        <v>3362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3363</v>
      </c>
      <c r="I2548" s="25" t="s">
        <v>4184</v>
      </c>
      <c r="J2548" s="25">
        <v>1</v>
      </c>
      <c r="K2548" s="25">
        <v>1</v>
      </c>
      <c r="L2548" s="25">
        <f t="shared" si="296"/>
        <v>0</v>
      </c>
      <c r="M2548" s="25" t="s">
        <v>3421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3365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2548</v>
      </c>
      <c r="B2549" s="25" t="s">
        <v>3362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3364</v>
      </c>
      <c r="I2549" s="25" t="s">
        <v>4185</v>
      </c>
      <c r="J2549" s="25">
        <v>1</v>
      </c>
      <c r="K2549" s="25">
        <v>1</v>
      </c>
      <c r="L2549" s="25">
        <f t="shared" si="296"/>
        <v>0</v>
      </c>
      <c r="M2549" s="25" t="s">
        <v>3412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2549</v>
      </c>
      <c r="B2550" s="25" t="s">
        <v>3397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3398</v>
      </c>
      <c r="I2550" s="25" t="s">
        <v>4186</v>
      </c>
      <c r="J2550" s="25">
        <v>1</v>
      </c>
      <c r="K2550" s="25">
        <v>1</v>
      </c>
      <c r="L2550" s="25">
        <f t="shared" si="296"/>
        <v>0</v>
      </c>
      <c r="M2550" s="25" t="s">
        <v>3408</v>
      </c>
      <c r="N2550" s="45">
        <v>45908</v>
      </c>
      <c r="O2550" s="54">
        <v>6165.9</v>
      </c>
      <c r="P2550" s="25" t="s">
        <v>3399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2550</v>
      </c>
      <c r="B2551" s="25" t="s">
        <v>3397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4146</v>
      </c>
      <c r="J2551" s="25">
        <v>2</v>
      </c>
      <c r="K2551" s="25">
        <v>2</v>
      </c>
      <c r="L2551" s="25">
        <f t="shared" si="296"/>
        <v>0</v>
      </c>
      <c r="M2551" s="25" t="s">
        <v>3410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2551</v>
      </c>
      <c r="B2552" s="25" t="s">
        <v>3401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3402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3418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2552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3403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2553</v>
      </c>
      <c r="B2554" s="25" t="s">
        <v>3436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3676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2554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2555</v>
      </c>
      <c r="B2556" s="25" t="s">
        <v>3440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3936</v>
      </c>
      <c r="J2556" s="25">
        <v>1</v>
      </c>
      <c r="K2556" s="25">
        <v>1</v>
      </c>
      <c r="L2556" s="25">
        <f t="shared" si="296"/>
        <v>0</v>
      </c>
      <c r="M2556" s="25" t="s">
        <v>3540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2556</v>
      </c>
      <c r="B2557" s="25" t="s">
        <v>3440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3937</v>
      </c>
      <c r="J2557" s="25">
        <v>1</v>
      </c>
      <c r="K2557" s="25">
        <v>1</v>
      </c>
      <c r="L2557" s="25">
        <f t="shared" si="296"/>
        <v>0</v>
      </c>
      <c r="M2557" s="25" t="s">
        <v>3636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hidden="1" x14ac:dyDescent="0.25">
      <c r="A2558" s="25">
        <f t="shared" si="300"/>
        <v>2557</v>
      </c>
      <c r="B2558" s="25" t="s">
        <v>3440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3938</v>
      </c>
      <c r="J2558" s="25">
        <v>1</v>
      </c>
      <c r="K2558" s="25">
        <v>1</v>
      </c>
      <c r="L2558" s="25">
        <f t="shared" si="296"/>
        <v>0</v>
      </c>
      <c r="M2558" s="25" t="s">
        <v>3540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300"/>
        <v>2558</v>
      </c>
      <c r="B2559" s="25" t="s">
        <v>3440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3939</v>
      </c>
      <c r="J2559" s="25">
        <v>1</v>
      </c>
      <c r="K2559" s="25">
        <v>1</v>
      </c>
      <c r="L2559" s="25">
        <f t="shared" si="296"/>
        <v>0</v>
      </c>
      <c r="M2559" s="25" t="s">
        <v>3533</v>
      </c>
      <c r="N2559" s="45">
        <v>45913</v>
      </c>
      <c r="O2559" s="54">
        <v>11718</v>
      </c>
      <c r="P2559" s="25" t="s">
        <v>3441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2559</v>
      </c>
      <c r="B2560" s="25" t="s">
        <v>3440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3940</v>
      </c>
      <c r="J2560" s="25">
        <v>1</v>
      </c>
      <c r="K2560" s="25">
        <v>1</v>
      </c>
      <c r="L2560" s="25">
        <f t="shared" si="296"/>
        <v>0</v>
      </c>
      <c r="M2560" s="25" t="s">
        <v>3559</v>
      </c>
      <c r="N2560" s="45">
        <v>45915</v>
      </c>
      <c r="O2560" s="54">
        <v>4464</v>
      </c>
      <c r="P2560" s="25" t="s">
        <v>3442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300"/>
        <v>2560</v>
      </c>
      <c r="B2561" s="25" t="s">
        <v>3440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3941</v>
      </c>
      <c r="J2561" s="25">
        <v>1</v>
      </c>
      <c r="K2561" s="25">
        <v>1</v>
      </c>
      <c r="L2561" s="25">
        <f t="shared" si="296"/>
        <v>0</v>
      </c>
      <c r="M2561" s="25" t="s">
        <v>3608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2561</v>
      </c>
      <c r="B2562" s="25" t="s">
        <v>3440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3942</v>
      </c>
      <c r="J2562" s="25">
        <v>1</v>
      </c>
      <c r="K2562" s="25">
        <v>1</v>
      </c>
      <c r="L2562" s="25">
        <f t="shared" si="296"/>
        <v>0</v>
      </c>
      <c r="M2562" s="25" t="s">
        <v>3538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00"/>
        <v>2562</v>
      </c>
      <c r="B2563" s="25" t="s">
        <v>3440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3943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2563</v>
      </c>
      <c r="B2564" s="25" t="s">
        <v>3440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3944</v>
      </c>
      <c r="J2564" s="25">
        <v>1</v>
      </c>
      <c r="K2564" s="25">
        <v>1</v>
      </c>
      <c r="L2564" s="25">
        <f t="shared" si="296"/>
        <v>0</v>
      </c>
      <c r="M2564" s="25" t="s">
        <v>3533</v>
      </c>
      <c r="N2564" s="45">
        <v>45913</v>
      </c>
      <c r="O2564" s="54">
        <v>13615.2</v>
      </c>
      <c r="P2564" s="25" t="s">
        <v>3441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ref="A2565:A2628" si="311">A2564+1</f>
        <v>2564</v>
      </c>
      <c r="B2565" s="25" t="s">
        <v>3440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3945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19641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311"/>
        <v>2565</v>
      </c>
      <c r="B2566" s="25" t="s">
        <v>3440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3946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3636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hidden="1" x14ac:dyDescent="0.25">
      <c r="A2567" s="25">
        <f t="shared" si="311"/>
        <v>2566</v>
      </c>
      <c r="B2567" s="25" t="s">
        <v>3440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3947</v>
      </c>
      <c r="J2567" s="25">
        <v>1</v>
      </c>
      <c r="K2567" s="25">
        <v>1</v>
      </c>
      <c r="L2567" s="25">
        <f t="shared" si="313"/>
        <v>0</v>
      </c>
      <c r="M2567" s="25" t="s">
        <v>3538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1"/>
        <v>2567</v>
      </c>
      <c r="B2568" s="25" t="s">
        <v>3440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3948</v>
      </c>
      <c r="J2568" s="25">
        <v>1</v>
      </c>
      <c r="K2568" s="25">
        <v>1</v>
      </c>
      <c r="L2568" s="25">
        <f t="shared" si="313"/>
        <v>0</v>
      </c>
      <c r="M2568" s="25" t="s">
        <v>3540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1"/>
        <v>2568</v>
      </c>
      <c r="B2569" s="25" t="s">
        <v>3440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3949</v>
      </c>
      <c r="J2569" s="25">
        <v>2</v>
      </c>
      <c r="K2569" s="25">
        <v>2</v>
      </c>
      <c r="L2569" s="25">
        <f t="shared" si="313"/>
        <v>0</v>
      </c>
      <c r="M2569" s="25" t="s">
        <v>3533</v>
      </c>
      <c r="N2569" s="45">
        <v>45913</v>
      </c>
      <c r="O2569" s="54">
        <v>20980.799999999999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1"/>
        <v>2569</v>
      </c>
      <c r="B2570" s="25" t="s">
        <v>3440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3950</v>
      </c>
      <c r="J2570" s="25">
        <v>1</v>
      </c>
      <c r="K2570" s="25">
        <v>1</v>
      </c>
      <c r="L2570" s="25">
        <f t="shared" si="313"/>
        <v>0</v>
      </c>
      <c r="M2570" s="25" t="s">
        <v>3540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1"/>
        <v>2570</v>
      </c>
      <c r="B2571" s="25" t="s">
        <v>3440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3951</v>
      </c>
      <c r="J2571" s="25">
        <v>1</v>
      </c>
      <c r="K2571" s="25">
        <v>1</v>
      </c>
      <c r="L2571" s="25">
        <f t="shared" si="313"/>
        <v>0</v>
      </c>
      <c r="M2571" s="25" t="s">
        <v>3538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1"/>
        <v>2571</v>
      </c>
      <c r="B2572" s="25" t="s">
        <v>3440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3952</v>
      </c>
      <c r="J2572" s="25">
        <v>1</v>
      </c>
      <c r="K2572" s="25">
        <v>1</v>
      </c>
      <c r="L2572" s="25">
        <f t="shared" si="313"/>
        <v>0</v>
      </c>
      <c r="M2572" s="25" t="s">
        <v>3538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1"/>
        <v>2572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3953</v>
      </c>
      <c r="J2573" s="25">
        <v>1</v>
      </c>
      <c r="K2573" s="25">
        <v>1</v>
      </c>
      <c r="L2573" s="25">
        <f t="shared" si="313"/>
        <v>0</v>
      </c>
      <c r="M2573" s="25" t="s">
        <v>3540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1"/>
        <v>2573</v>
      </c>
      <c r="B2574" s="25" t="s">
        <v>3440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3954</v>
      </c>
      <c r="J2574" s="25">
        <v>1</v>
      </c>
      <c r="K2574" s="25">
        <v>1</v>
      </c>
      <c r="L2574" s="25">
        <f t="shared" si="313"/>
        <v>0</v>
      </c>
      <c r="M2574" s="25" t="s">
        <v>3540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1"/>
        <v>2574</v>
      </c>
      <c r="B2575" s="25" t="s">
        <v>3440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3955</v>
      </c>
      <c r="J2575" s="25">
        <v>1</v>
      </c>
      <c r="K2575" s="25">
        <v>1</v>
      </c>
      <c r="L2575" s="25">
        <f t="shared" si="313"/>
        <v>0</v>
      </c>
      <c r="M2575" s="25" t="s">
        <v>3538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1"/>
        <v>2575</v>
      </c>
      <c r="B2576" s="25" t="s">
        <v>3440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3956</v>
      </c>
      <c r="J2576" s="25">
        <v>1</v>
      </c>
      <c r="K2576" s="25">
        <v>1</v>
      </c>
      <c r="L2576" s="25">
        <f t="shared" si="313"/>
        <v>0</v>
      </c>
      <c r="M2576" s="25" t="s">
        <v>3538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1"/>
        <v>2576</v>
      </c>
      <c r="B2577" s="25" t="s">
        <v>3440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3957</v>
      </c>
      <c r="J2577" s="25">
        <v>1</v>
      </c>
      <c r="K2577" s="25">
        <v>1</v>
      </c>
      <c r="L2577" s="25">
        <f t="shared" si="313"/>
        <v>0</v>
      </c>
      <c r="M2577" s="25" t="s">
        <v>3526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1"/>
        <v>2577</v>
      </c>
      <c r="B2578" s="25" t="s">
        <v>3440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3958</v>
      </c>
      <c r="J2578" s="25">
        <v>1</v>
      </c>
      <c r="K2578" s="25">
        <v>1</v>
      </c>
      <c r="L2578" s="25">
        <f t="shared" si="313"/>
        <v>0</v>
      </c>
      <c r="M2578" s="25" t="s">
        <v>3608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hidden="1" x14ac:dyDescent="0.25">
      <c r="A2579" s="25">
        <f t="shared" si="311"/>
        <v>2578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3959</v>
      </c>
      <c r="J2579" s="25">
        <v>1</v>
      </c>
      <c r="K2579" s="25">
        <v>1</v>
      </c>
      <c r="L2579" s="25">
        <f t="shared" si="313"/>
        <v>0</v>
      </c>
      <c r="M2579" s="25" t="s">
        <v>3540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1"/>
        <v>2579</v>
      </c>
      <c r="B2580" s="25" t="s">
        <v>3440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3960</v>
      </c>
      <c r="J2580" s="25">
        <v>1</v>
      </c>
      <c r="K2580" s="25">
        <v>1</v>
      </c>
      <c r="L2580" s="25">
        <f t="shared" si="313"/>
        <v>0</v>
      </c>
      <c r="M2580" s="25" t="s">
        <v>3538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1"/>
        <v>2580</v>
      </c>
      <c r="B2581" s="25" t="s">
        <v>3440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3961</v>
      </c>
      <c r="J2581" s="25">
        <v>1</v>
      </c>
      <c r="K2581" s="25">
        <v>1</v>
      </c>
      <c r="L2581" s="25">
        <f t="shared" si="313"/>
        <v>0</v>
      </c>
      <c r="M2581" s="25" t="s">
        <v>3533</v>
      </c>
      <c r="N2581" s="45">
        <v>45913</v>
      </c>
      <c r="O2581" s="54">
        <v>33368.400000000001</v>
      </c>
      <c r="P2581" s="25" t="s">
        <v>3441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1"/>
        <v>2581</v>
      </c>
      <c r="B2582" s="25" t="s">
        <v>3440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3962</v>
      </c>
      <c r="J2582" s="25">
        <v>1</v>
      </c>
      <c r="K2582" s="25">
        <v>1</v>
      </c>
      <c r="L2582" s="25">
        <f t="shared" si="313"/>
        <v>0</v>
      </c>
      <c r="M2582" s="25" t="s">
        <v>3538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1"/>
        <v>2582</v>
      </c>
      <c r="B2583" s="25" t="s">
        <v>3440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3963</v>
      </c>
      <c r="J2583" s="25">
        <v>1</v>
      </c>
      <c r="K2583" s="25">
        <v>1</v>
      </c>
      <c r="L2583" s="25">
        <f t="shared" si="313"/>
        <v>0</v>
      </c>
      <c r="M2583" s="25" t="s">
        <v>3540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1"/>
        <v>2583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3964</v>
      </c>
      <c r="J2584" s="25">
        <v>1</v>
      </c>
      <c r="K2584" s="25">
        <v>1</v>
      </c>
      <c r="L2584" s="25">
        <f t="shared" si="313"/>
        <v>0</v>
      </c>
      <c r="M2584" s="25" t="s">
        <v>3608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hidden="1" x14ac:dyDescent="0.25">
      <c r="A2585" s="25">
        <f t="shared" si="311"/>
        <v>2584</v>
      </c>
      <c r="B2585" s="25" t="s">
        <v>3440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3965</v>
      </c>
      <c r="J2585" s="25">
        <v>1</v>
      </c>
      <c r="K2585" s="25">
        <v>1</v>
      </c>
      <c r="L2585" s="25">
        <f t="shared" si="313"/>
        <v>0</v>
      </c>
      <c r="M2585" s="25" t="s">
        <v>3540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1"/>
        <v>2585</v>
      </c>
      <c r="B2586" s="25" t="s">
        <v>3440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3966</v>
      </c>
      <c r="J2586" s="25">
        <v>1</v>
      </c>
      <c r="K2586" s="25">
        <v>1</v>
      </c>
      <c r="L2586" s="25">
        <f t="shared" si="313"/>
        <v>0</v>
      </c>
      <c r="M2586" s="25" t="s">
        <v>3636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311"/>
        <v>2586</v>
      </c>
      <c r="B2587" s="25" t="s">
        <v>3440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3967</v>
      </c>
      <c r="J2587" s="25">
        <v>2</v>
      </c>
      <c r="K2587" s="25">
        <v>2</v>
      </c>
      <c r="L2587" s="25">
        <f t="shared" si="313"/>
        <v>0</v>
      </c>
      <c r="M2587" s="25" t="s">
        <v>3525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1"/>
        <v>2587</v>
      </c>
      <c r="B2588" s="25" t="s">
        <v>3440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3968</v>
      </c>
      <c r="J2588" s="25">
        <v>1</v>
      </c>
      <c r="K2588" s="25">
        <v>1</v>
      </c>
      <c r="L2588" s="25">
        <f t="shared" si="313"/>
        <v>0</v>
      </c>
      <c r="M2588" s="25" t="s">
        <v>3636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1"/>
        <v>2588</v>
      </c>
      <c r="B2589" s="25" t="s">
        <v>3440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3969</v>
      </c>
      <c r="J2589" s="25">
        <v>1</v>
      </c>
      <c r="K2589" s="25">
        <v>1</v>
      </c>
      <c r="L2589" s="25">
        <f t="shared" si="313"/>
        <v>0</v>
      </c>
      <c r="M2589" s="25" t="s">
        <v>3636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1"/>
        <v>2589</v>
      </c>
      <c r="B2590" s="25" t="s">
        <v>3440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3970</v>
      </c>
      <c r="J2590" s="25">
        <v>1</v>
      </c>
      <c r="K2590" s="25">
        <v>1</v>
      </c>
      <c r="L2590" s="25">
        <f t="shared" si="313"/>
        <v>0</v>
      </c>
      <c r="M2590" s="25" t="s">
        <v>3459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1"/>
        <v>2590</v>
      </c>
      <c r="B2591" s="25" t="s">
        <v>3440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3971</v>
      </c>
      <c r="J2591" s="25">
        <v>1</v>
      </c>
      <c r="K2591" s="25">
        <v>1</v>
      </c>
      <c r="L2591" s="25">
        <f t="shared" si="313"/>
        <v>0</v>
      </c>
      <c r="M2591" s="25" t="s">
        <v>3541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1"/>
        <v>2591</v>
      </c>
      <c r="B2592" s="25" t="s">
        <v>3440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3972</v>
      </c>
      <c r="J2592" s="25">
        <v>1</v>
      </c>
      <c r="K2592" s="25">
        <v>1</v>
      </c>
      <c r="L2592" s="25">
        <f t="shared" si="313"/>
        <v>0</v>
      </c>
      <c r="M2592" s="25" t="s">
        <v>3459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1"/>
        <v>2592</v>
      </c>
      <c r="B2593" s="25" t="s">
        <v>3440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3973</v>
      </c>
      <c r="J2593" s="25">
        <v>1</v>
      </c>
      <c r="K2593" s="25">
        <v>1</v>
      </c>
      <c r="L2593" s="25">
        <f t="shared" si="313"/>
        <v>0</v>
      </c>
      <c r="M2593" s="25" t="s">
        <v>3459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1"/>
        <v>2593</v>
      </c>
      <c r="B2594" s="25" t="s">
        <v>3440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3974</v>
      </c>
      <c r="J2594" s="25">
        <v>1</v>
      </c>
      <c r="K2594" s="25">
        <v>1</v>
      </c>
      <c r="L2594" s="25">
        <f t="shared" si="313"/>
        <v>0</v>
      </c>
      <c r="M2594" s="25" t="s">
        <v>3539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1"/>
        <v>2594</v>
      </c>
      <c r="B2595" s="25" t="s">
        <v>3440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3975</v>
      </c>
      <c r="J2595" s="25">
        <v>1</v>
      </c>
      <c r="K2595" s="25">
        <v>1</v>
      </c>
      <c r="L2595" s="25">
        <f t="shared" si="313"/>
        <v>0</v>
      </c>
      <c r="M2595" s="25" t="s">
        <v>3539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1"/>
        <v>2595</v>
      </c>
      <c r="B2596" s="25" t="s">
        <v>3440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3976</v>
      </c>
      <c r="J2596" s="25">
        <v>2</v>
      </c>
      <c r="K2596" s="25">
        <v>2</v>
      </c>
      <c r="L2596" s="25">
        <f t="shared" si="313"/>
        <v>0</v>
      </c>
      <c r="M2596" s="25" t="s">
        <v>3547</v>
      </c>
      <c r="N2596" s="45">
        <v>45913</v>
      </c>
      <c r="O2596" s="54">
        <v>15177.6</v>
      </c>
      <c r="P2596" s="25" t="s">
        <v>192</v>
      </c>
      <c r="Q2596" s="25" t="s">
        <v>3563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1"/>
        <v>2596</v>
      </c>
      <c r="B2597" s="25" t="s">
        <v>3440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3977</v>
      </c>
      <c r="J2597" s="25">
        <v>1</v>
      </c>
      <c r="K2597" s="25">
        <v>1</v>
      </c>
      <c r="L2597" s="25">
        <f t="shared" si="313"/>
        <v>0</v>
      </c>
      <c r="M2597" s="25" t="s">
        <v>3541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1"/>
        <v>2597</v>
      </c>
      <c r="B2598" s="25" t="s">
        <v>3440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3978</v>
      </c>
      <c r="J2598" s="25">
        <v>1</v>
      </c>
      <c r="K2598" s="25">
        <v>1</v>
      </c>
      <c r="L2598" s="25">
        <f t="shared" si="313"/>
        <v>0</v>
      </c>
      <c r="M2598" s="25" t="s">
        <v>3539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1"/>
        <v>2598</v>
      </c>
      <c r="B2599" s="25" t="s">
        <v>3440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3979</v>
      </c>
      <c r="J2599" s="25">
        <v>1</v>
      </c>
      <c r="K2599" s="25">
        <v>1</v>
      </c>
      <c r="L2599" s="25">
        <f t="shared" si="313"/>
        <v>0</v>
      </c>
      <c r="M2599" s="25" t="s">
        <v>3541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1"/>
        <v>2599</v>
      </c>
      <c r="B2600" s="25" t="s">
        <v>3440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3980</v>
      </c>
      <c r="J2600" s="25">
        <v>1</v>
      </c>
      <c r="K2600" s="25">
        <v>1</v>
      </c>
      <c r="L2600" s="25">
        <f t="shared" si="313"/>
        <v>0</v>
      </c>
      <c r="M2600" s="25" t="s">
        <v>3460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hidden="1" x14ac:dyDescent="0.25">
      <c r="A2601" s="25">
        <f t="shared" si="311"/>
        <v>2600</v>
      </c>
      <c r="B2601" s="25" t="s">
        <v>3440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3981</v>
      </c>
      <c r="J2601" s="25">
        <v>1</v>
      </c>
      <c r="K2601" s="25">
        <v>1</v>
      </c>
      <c r="L2601" s="25">
        <f t="shared" si="313"/>
        <v>0</v>
      </c>
      <c r="M2601" s="25" t="s">
        <v>3541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1"/>
        <v>2601</v>
      </c>
      <c r="B2602" s="25" t="s">
        <v>3440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3982</v>
      </c>
      <c r="J2602" s="25">
        <v>1</v>
      </c>
      <c r="K2602" s="25">
        <v>1</v>
      </c>
      <c r="L2602" s="25">
        <f t="shared" si="313"/>
        <v>0</v>
      </c>
      <c r="M2602" s="25" t="s">
        <v>3460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1"/>
        <v>2602</v>
      </c>
      <c r="B2603" s="25" t="s">
        <v>3440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3983</v>
      </c>
      <c r="J2603" s="25">
        <v>1</v>
      </c>
      <c r="K2603" s="25">
        <v>1</v>
      </c>
      <c r="L2603" s="25">
        <f t="shared" si="313"/>
        <v>0</v>
      </c>
      <c r="M2603" s="25" t="s">
        <v>3608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1"/>
        <v>2603</v>
      </c>
      <c r="B2604" s="25" t="s">
        <v>3440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3984</v>
      </c>
      <c r="J2604" s="25">
        <v>1</v>
      </c>
      <c r="K2604" s="25">
        <v>1</v>
      </c>
      <c r="L2604" s="25">
        <f t="shared" si="313"/>
        <v>0</v>
      </c>
      <c r="M2604" s="25" t="s">
        <v>3539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1"/>
        <v>2604</v>
      </c>
      <c r="B2605" s="25" t="s">
        <v>3440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3985</v>
      </c>
      <c r="J2605" s="25">
        <v>1</v>
      </c>
      <c r="K2605" s="25">
        <v>1</v>
      </c>
      <c r="L2605" s="25">
        <f t="shared" si="313"/>
        <v>0</v>
      </c>
      <c r="M2605" s="25" t="s">
        <v>3532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1"/>
        <v>2605</v>
      </c>
      <c r="B2606" s="25" t="s">
        <v>3440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3986</v>
      </c>
      <c r="J2606" s="25">
        <v>1</v>
      </c>
      <c r="K2606" s="25">
        <v>1</v>
      </c>
      <c r="L2606" s="25">
        <f t="shared" si="313"/>
        <v>0</v>
      </c>
      <c r="M2606" s="25" t="s">
        <v>3530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1"/>
        <v>2606</v>
      </c>
      <c r="B2607" s="25" t="s">
        <v>3440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3771</v>
      </c>
      <c r="J2607" s="25">
        <v>1</v>
      </c>
      <c r="K2607" s="25">
        <v>1</v>
      </c>
      <c r="L2607" s="25">
        <f t="shared" si="313"/>
        <v>0</v>
      </c>
      <c r="M2607" s="25" t="s">
        <v>3460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1"/>
        <v>2607</v>
      </c>
      <c r="B2608" s="25" t="s">
        <v>3440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3812</v>
      </c>
      <c r="J2608" s="25">
        <v>1</v>
      </c>
      <c r="K2608" s="25">
        <v>1</v>
      </c>
      <c r="L2608" s="25">
        <f t="shared" si="313"/>
        <v>0</v>
      </c>
      <c r="M2608" s="25" t="s">
        <v>3539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1"/>
        <v>2608</v>
      </c>
      <c r="B2609" s="25" t="s">
        <v>3440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3987</v>
      </c>
      <c r="J2609" s="25">
        <v>1</v>
      </c>
      <c r="K2609" s="25">
        <v>1</v>
      </c>
      <c r="L2609" s="25">
        <f t="shared" si="313"/>
        <v>0</v>
      </c>
      <c r="M2609" s="25" t="s">
        <v>3539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1"/>
        <v>2609</v>
      </c>
      <c r="B2610" s="25" t="s">
        <v>3440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3988</v>
      </c>
      <c r="J2610" s="25">
        <v>1</v>
      </c>
      <c r="K2610" s="25">
        <v>1</v>
      </c>
      <c r="L2610" s="25">
        <f t="shared" si="313"/>
        <v>0</v>
      </c>
      <c r="M2610" s="25" t="s">
        <v>3539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1"/>
        <v>2610</v>
      </c>
      <c r="B2611" s="25" t="s">
        <v>3440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3989</v>
      </c>
      <c r="J2611" s="25">
        <v>1</v>
      </c>
      <c r="K2611" s="25">
        <v>1</v>
      </c>
      <c r="L2611" s="25">
        <f t="shared" si="313"/>
        <v>0</v>
      </c>
      <c r="M2611" s="25" t="s">
        <v>3461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1"/>
        <v>2611</v>
      </c>
      <c r="B2612" s="25" t="s">
        <v>3440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3990</v>
      </c>
      <c r="J2612" s="25">
        <v>1</v>
      </c>
      <c r="K2612" s="25">
        <v>1</v>
      </c>
      <c r="L2612" s="25">
        <f t="shared" si="313"/>
        <v>0</v>
      </c>
      <c r="M2612" s="25" t="s">
        <v>3530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1"/>
        <v>2612</v>
      </c>
      <c r="B2613" s="25" t="s">
        <v>3440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3991</v>
      </c>
      <c r="J2613" s="25">
        <v>1</v>
      </c>
      <c r="K2613" s="25">
        <v>1</v>
      </c>
      <c r="L2613" s="25">
        <f t="shared" si="313"/>
        <v>0</v>
      </c>
      <c r="M2613" s="25" t="s">
        <v>3460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11"/>
        <v>2613</v>
      </c>
      <c r="B2614" s="25" t="s">
        <v>3440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3992</v>
      </c>
      <c r="J2614" s="25">
        <v>1</v>
      </c>
      <c r="K2614" s="25">
        <v>1</v>
      </c>
      <c r="L2614" s="25">
        <f t="shared" si="313"/>
        <v>0</v>
      </c>
      <c r="M2614" s="25" t="s">
        <v>3530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1"/>
        <v>2614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3545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1"/>
        <v>2615</v>
      </c>
      <c r="B2616" s="25" t="s">
        <v>3440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3993</v>
      </c>
      <c r="J2616" s="25">
        <v>1</v>
      </c>
      <c r="K2616" s="25">
        <v>1</v>
      </c>
      <c r="L2616" s="25">
        <f t="shared" si="313"/>
        <v>0</v>
      </c>
      <c r="M2616" s="25" t="s">
        <v>3552</v>
      </c>
      <c r="N2616" s="45">
        <v>45915</v>
      </c>
      <c r="O2616" s="54">
        <v>11284</v>
      </c>
      <c r="P2616" s="25" t="s">
        <v>225</v>
      </c>
      <c r="Q2616" s="25" t="s">
        <v>3567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1"/>
        <v>2616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3994</v>
      </c>
      <c r="J2617" s="25">
        <v>1</v>
      </c>
      <c r="K2617" s="25">
        <v>1</v>
      </c>
      <c r="L2617" s="25">
        <f t="shared" si="313"/>
        <v>0</v>
      </c>
      <c r="M2617" s="25" t="s">
        <v>3541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1"/>
        <v>2617</v>
      </c>
      <c r="B2618" s="25" t="s">
        <v>3440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3995</v>
      </c>
      <c r="J2618" s="25">
        <v>1</v>
      </c>
      <c r="K2618" s="25">
        <v>1</v>
      </c>
      <c r="L2618" s="25">
        <f t="shared" si="313"/>
        <v>0</v>
      </c>
      <c r="M2618" s="25" t="s">
        <v>3548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1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3996</v>
      </c>
      <c r="J2619" s="25">
        <v>1</v>
      </c>
      <c r="K2619" s="25">
        <v>1</v>
      </c>
      <c r="L2619" s="25">
        <f t="shared" si="313"/>
        <v>0</v>
      </c>
      <c r="M2619" s="25" t="s">
        <v>3634</v>
      </c>
      <c r="N2619" s="45">
        <v>45916</v>
      </c>
      <c r="O2619" s="54">
        <v>44407.5</v>
      </c>
      <c r="P2619" s="25" t="s">
        <v>3443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hidden="1" x14ac:dyDescent="0.25">
      <c r="A2620" s="25">
        <f t="shared" si="311"/>
        <v>2619</v>
      </c>
      <c r="B2620" s="25" t="s">
        <v>3440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3997</v>
      </c>
      <c r="J2620" s="25">
        <v>1</v>
      </c>
      <c r="K2620" s="25">
        <v>1</v>
      </c>
      <c r="L2620" s="25">
        <f t="shared" si="313"/>
        <v>0</v>
      </c>
      <c r="M2620" s="25" t="s">
        <v>3541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1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3998</v>
      </c>
      <c r="J2621" s="25">
        <v>1</v>
      </c>
      <c r="K2621" s="25">
        <v>1</v>
      </c>
      <c r="L2621" s="25">
        <f t="shared" si="313"/>
        <v>0</v>
      </c>
      <c r="M2621" s="25" t="s">
        <v>3539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1"/>
        <v>2621</v>
      </c>
      <c r="B2622" s="25" t="s">
        <v>3440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3999</v>
      </c>
      <c r="J2622" s="25">
        <v>1</v>
      </c>
      <c r="K2622" s="25">
        <v>1</v>
      </c>
      <c r="L2622" s="25">
        <f t="shared" si="313"/>
        <v>0</v>
      </c>
      <c r="M2622" s="25" t="s">
        <v>3532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1"/>
        <v>2622</v>
      </c>
      <c r="B2623" s="25" t="s">
        <v>3440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4000</v>
      </c>
      <c r="J2623" s="25">
        <v>1</v>
      </c>
      <c r="K2623" s="25">
        <v>1</v>
      </c>
      <c r="L2623" s="25">
        <f t="shared" si="313"/>
        <v>0</v>
      </c>
      <c r="M2623" s="25" t="s">
        <v>3532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1"/>
        <v>2623</v>
      </c>
      <c r="B2624" s="25" t="s">
        <v>3440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4001</v>
      </c>
      <c r="J2624" s="25">
        <v>1</v>
      </c>
      <c r="K2624" s="25">
        <v>1</v>
      </c>
      <c r="L2624" s="25">
        <f t="shared" si="313"/>
        <v>0</v>
      </c>
      <c r="M2624" s="25" t="s">
        <v>3639</v>
      </c>
      <c r="N2624" s="45">
        <v>45918</v>
      </c>
      <c r="O2624" s="54">
        <v>43826.25</v>
      </c>
      <c r="P2624" s="25" t="s">
        <v>3444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hidden="1" x14ac:dyDescent="0.25">
      <c r="A2625" s="25">
        <f t="shared" si="311"/>
        <v>2624</v>
      </c>
      <c r="B2625" s="25" t="s">
        <v>3440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4002</v>
      </c>
      <c r="J2625" s="25">
        <v>1</v>
      </c>
      <c r="K2625" s="25">
        <v>1</v>
      </c>
      <c r="L2625" s="25">
        <f t="shared" si="313"/>
        <v>0</v>
      </c>
      <c r="M2625" s="25" t="s">
        <v>3541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1"/>
        <v>2625</v>
      </c>
      <c r="B2626" s="25" t="s">
        <v>3440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4003</v>
      </c>
      <c r="J2626" s="25">
        <v>1</v>
      </c>
      <c r="K2626" s="25">
        <v>1</v>
      </c>
      <c r="L2626" s="25">
        <f t="shared" si="313"/>
        <v>0</v>
      </c>
      <c r="M2626" s="25" t="s">
        <v>3685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3445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1"/>
        <v>2626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4004</v>
      </c>
      <c r="J2627" s="25">
        <v>1</v>
      </c>
      <c r="K2627" s="25">
        <v>1</v>
      </c>
      <c r="L2627" s="25">
        <f t="shared" si="313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1"/>
        <v>2627</v>
      </c>
      <c r="B2628" s="25" t="s">
        <v>3440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4005</v>
      </c>
      <c r="J2628" s="25">
        <v>1</v>
      </c>
      <c r="K2628" s="25">
        <v>1</v>
      </c>
      <c r="L2628" s="25">
        <f t="shared" si="313"/>
        <v>0</v>
      </c>
      <c r="M2628" s="25" t="s">
        <v>3539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ref="A2629:A2692" si="323">A2628+1</f>
        <v>2628</v>
      </c>
      <c r="B2629" s="25" t="s">
        <v>3440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4006</v>
      </c>
      <c r="J2629" s="25">
        <v>1</v>
      </c>
      <c r="K2629" s="25">
        <v>1</v>
      </c>
      <c r="L2629" s="25">
        <f t="shared" si="313"/>
        <v>0</v>
      </c>
      <c r="M2629" s="25" t="s">
        <v>3525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23"/>
        <v>2629</v>
      </c>
      <c r="B2630" s="25" t="s">
        <v>3440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4007</v>
      </c>
      <c r="J2630" s="25">
        <v>1</v>
      </c>
      <c r="K2630" s="25">
        <v>1</v>
      </c>
      <c r="L2630" s="25">
        <f t="shared" si="313"/>
        <v>0</v>
      </c>
      <c r="M2630" s="25" t="s">
        <v>3541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3"/>
        <v>2630</v>
      </c>
      <c r="B2631" s="25" t="s">
        <v>3440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4008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3541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3"/>
        <v>2631</v>
      </c>
      <c r="B2632" s="25" t="s">
        <v>3440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4009</v>
      </c>
      <c r="J2632" s="25">
        <v>1</v>
      </c>
      <c r="K2632" s="25">
        <v>1</v>
      </c>
      <c r="L2632" s="25">
        <f t="shared" si="325"/>
        <v>0</v>
      </c>
      <c r="M2632" s="25" t="s">
        <v>3541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3"/>
        <v>2632</v>
      </c>
      <c r="B2633" s="25" t="s">
        <v>3440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4010</v>
      </c>
      <c r="J2633" s="25">
        <v>1</v>
      </c>
      <c r="K2633" s="25">
        <v>1</v>
      </c>
      <c r="L2633" s="25">
        <f t="shared" si="325"/>
        <v>0</v>
      </c>
      <c r="M2633" s="25" t="s">
        <v>3529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3"/>
        <v>2633</v>
      </c>
      <c r="B2634" s="25" t="s">
        <v>3440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4011</v>
      </c>
      <c r="J2634" s="25">
        <v>1</v>
      </c>
      <c r="K2634" s="25">
        <v>1</v>
      </c>
      <c r="L2634" s="25">
        <f t="shared" si="325"/>
        <v>0</v>
      </c>
      <c r="M2634" s="25" t="s">
        <v>3541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3"/>
        <v>2634</v>
      </c>
      <c r="B2635" s="25" t="s">
        <v>3440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3831</v>
      </c>
      <c r="J2635" s="25">
        <v>1</v>
      </c>
      <c r="K2635" s="25">
        <v>1</v>
      </c>
      <c r="L2635" s="25">
        <f t="shared" si="325"/>
        <v>0</v>
      </c>
      <c r="M2635" s="25" t="s">
        <v>3529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3"/>
        <v>2635</v>
      </c>
      <c r="B2636" s="25" t="s">
        <v>3440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3832</v>
      </c>
      <c r="J2636" s="25">
        <v>2</v>
      </c>
      <c r="K2636" s="25">
        <v>2</v>
      </c>
      <c r="L2636" s="25">
        <f t="shared" si="325"/>
        <v>0</v>
      </c>
      <c r="M2636" s="25" t="s">
        <v>3525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3"/>
        <v>2636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3832</v>
      </c>
      <c r="J2637" s="25">
        <v>1</v>
      </c>
      <c r="K2637" s="25">
        <v>1</v>
      </c>
      <c r="L2637" s="25">
        <f t="shared" si="325"/>
        <v>0</v>
      </c>
      <c r="M2637" s="25" t="s">
        <v>3529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3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4012</v>
      </c>
      <c r="J2638" s="25">
        <v>1</v>
      </c>
      <c r="K2638" s="25">
        <v>1</v>
      </c>
      <c r="L2638" s="25">
        <f t="shared" si="325"/>
        <v>0</v>
      </c>
      <c r="M2638" s="25" t="s">
        <v>3541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3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4013</v>
      </c>
      <c r="J2639" s="25">
        <v>2</v>
      </c>
      <c r="K2639" s="25">
        <v>2</v>
      </c>
      <c r="L2639" s="25">
        <f t="shared" si="325"/>
        <v>0</v>
      </c>
      <c r="M2639" s="25" t="s">
        <v>3525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3"/>
        <v>2639</v>
      </c>
      <c r="B2640" s="25" t="s">
        <v>3440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3833</v>
      </c>
      <c r="J2640" s="25">
        <v>1</v>
      </c>
      <c r="K2640" s="25">
        <v>1</v>
      </c>
      <c r="L2640" s="25">
        <f t="shared" si="325"/>
        <v>0</v>
      </c>
      <c r="M2640" s="25" t="s">
        <v>3529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3"/>
        <v>2640</v>
      </c>
      <c r="B2641" s="25" t="s">
        <v>3440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4014</v>
      </c>
      <c r="J2641" s="25">
        <v>1</v>
      </c>
      <c r="K2641" s="25">
        <v>1</v>
      </c>
      <c r="L2641" s="25">
        <f t="shared" si="325"/>
        <v>0</v>
      </c>
      <c r="M2641" s="25" t="s">
        <v>3529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3"/>
        <v>2641</v>
      </c>
      <c r="B2642" s="25" t="s">
        <v>3440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4015</v>
      </c>
      <c r="J2642" s="25">
        <v>1</v>
      </c>
      <c r="K2642" s="25">
        <v>1</v>
      </c>
      <c r="L2642" s="25">
        <f t="shared" si="325"/>
        <v>0</v>
      </c>
      <c r="M2642" s="25" t="s">
        <v>3541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3"/>
        <v>2642</v>
      </c>
      <c r="B2643" s="25" t="s">
        <v>3440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4016</v>
      </c>
      <c r="J2643" s="25">
        <v>1</v>
      </c>
      <c r="K2643" s="25">
        <v>1</v>
      </c>
      <c r="L2643" s="25">
        <f t="shared" si="325"/>
        <v>0</v>
      </c>
      <c r="M2643" s="25" t="s">
        <v>3525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3"/>
        <v>2643</v>
      </c>
      <c r="B2644" s="25" t="s">
        <v>3440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4017</v>
      </c>
      <c r="J2644" s="25">
        <v>2</v>
      </c>
      <c r="K2644" s="25">
        <v>2</v>
      </c>
      <c r="L2644" s="25">
        <f t="shared" si="325"/>
        <v>0</v>
      </c>
      <c r="M2644" s="25" t="s">
        <v>3525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3"/>
        <v>2644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4018</v>
      </c>
      <c r="J2645" s="25">
        <v>1</v>
      </c>
      <c r="K2645" s="25">
        <v>1</v>
      </c>
      <c r="L2645" s="25">
        <f t="shared" si="325"/>
        <v>0</v>
      </c>
      <c r="M2645" s="25" t="s">
        <v>3525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3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4019</v>
      </c>
      <c r="J2646" s="25">
        <v>2</v>
      </c>
      <c r="K2646" s="25">
        <v>2</v>
      </c>
      <c r="L2646" s="25">
        <f t="shared" si="325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3"/>
        <v>2646</v>
      </c>
      <c r="B2647" s="25" t="s">
        <v>3440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4020</v>
      </c>
      <c r="J2647" s="25">
        <v>3</v>
      </c>
      <c r="K2647" s="25">
        <v>3</v>
      </c>
      <c r="L2647" s="25">
        <f t="shared" si="325"/>
        <v>0</v>
      </c>
      <c r="M2647" s="25" t="s">
        <v>3525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3"/>
        <v>2647</v>
      </c>
      <c r="B2648" s="25" t="s">
        <v>3440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4021</v>
      </c>
      <c r="J2648" s="25">
        <v>1</v>
      </c>
      <c r="K2648" s="25">
        <v>1</v>
      </c>
      <c r="L2648" s="25">
        <f t="shared" si="325"/>
        <v>0</v>
      </c>
      <c r="M2648" s="25" t="s">
        <v>3541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3"/>
        <v>2648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25"/>
        <v>0</v>
      </c>
      <c r="M2649" s="25" t="s">
        <v>3525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3"/>
        <v>2649</v>
      </c>
      <c r="B2650" s="25" t="s">
        <v>3440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4022</v>
      </c>
      <c r="J2650" s="25">
        <v>3</v>
      </c>
      <c r="K2650" s="25">
        <v>3</v>
      </c>
      <c r="L2650" s="25">
        <f t="shared" si="325"/>
        <v>0</v>
      </c>
      <c r="M2650" s="25" t="s">
        <v>3525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3"/>
        <v>2650</v>
      </c>
      <c r="B2651" s="25" t="s">
        <v>3440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4023</v>
      </c>
      <c r="J2651" s="25">
        <v>2</v>
      </c>
      <c r="K2651" s="25">
        <v>2</v>
      </c>
      <c r="L2651" s="25">
        <f t="shared" si="325"/>
        <v>0</v>
      </c>
      <c r="M2651" s="25" t="s">
        <v>3525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3"/>
        <v>2651</v>
      </c>
      <c r="B2652" s="25" t="s">
        <v>3440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4024</v>
      </c>
      <c r="J2652" s="25">
        <v>1</v>
      </c>
      <c r="K2652" s="25">
        <v>1</v>
      </c>
      <c r="L2652" s="25">
        <f t="shared" si="325"/>
        <v>0</v>
      </c>
      <c r="M2652" s="25" t="s">
        <v>3525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3"/>
        <v>2652</v>
      </c>
      <c r="B2653" s="25" t="s">
        <v>3440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4025</v>
      </c>
      <c r="J2653" s="25">
        <v>1</v>
      </c>
      <c r="K2653" s="25">
        <v>1</v>
      </c>
      <c r="L2653" s="25">
        <f t="shared" si="325"/>
        <v>0</v>
      </c>
      <c r="M2653" s="25" t="s">
        <v>3529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3"/>
        <v>2653</v>
      </c>
      <c r="B2654" s="25" t="s">
        <v>3440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4026</v>
      </c>
      <c r="J2654" s="25">
        <v>10</v>
      </c>
      <c r="K2654" s="25">
        <v>10</v>
      </c>
      <c r="L2654" s="25">
        <f t="shared" si="325"/>
        <v>0</v>
      </c>
      <c r="M2654" s="25" t="s">
        <v>3630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3"/>
        <v>2654</v>
      </c>
      <c r="B2655" s="25" t="s">
        <v>3440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4027</v>
      </c>
      <c r="J2655" s="25">
        <v>1</v>
      </c>
      <c r="K2655" s="25">
        <v>1</v>
      </c>
      <c r="L2655" s="25">
        <f t="shared" si="325"/>
        <v>0</v>
      </c>
      <c r="M2655" s="25" t="s">
        <v>3524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3"/>
        <v>2655</v>
      </c>
      <c r="B2656" s="25" t="s">
        <v>3440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4028</v>
      </c>
      <c r="J2656" s="25">
        <v>1</v>
      </c>
      <c r="K2656" s="25">
        <v>1</v>
      </c>
      <c r="L2656" s="25">
        <f t="shared" si="325"/>
        <v>0</v>
      </c>
      <c r="M2656" s="25" t="s">
        <v>3533</v>
      </c>
      <c r="N2656" s="45">
        <v>45913</v>
      </c>
      <c r="O2656" s="54">
        <v>39060</v>
      </c>
      <c r="P2656" s="25" t="s">
        <v>3441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3"/>
        <v>2656</v>
      </c>
      <c r="B2657" s="25" t="s">
        <v>3440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4029</v>
      </c>
      <c r="J2657" s="25">
        <v>1</v>
      </c>
      <c r="K2657" s="25">
        <v>1</v>
      </c>
      <c r="L2657" s="25">
        <f t="shared" si="325"/>
        <v>0</v>
      </c>
      <c r="M2657" s="25" t="s">
        <v>3548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3"/>
        <v>2657</v>
      </c>
      <c r="B2658" s="25" t="s">
        <v>3440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3924</v>
      </c>
      <c r="J2658" s="25">
        <v>1</v>
      </c>
      <c r="K2658" s="25">
        <v>1</v>
      </c>
      <c r="L2658" s="25">
        <f t="shared" si="325"/>
        <v>0</v>
      </c>
      <c r="M2658" s="25" t="s">
        <v>3538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3"/>
        <v>2658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25"/>
        <v>0</v>
      </c>
      <c r="M2659" s="25" t="s">
        <v>3540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3"/>
        <v>2659</v>
      </c>
      <c r="B2660" s="25" t="s">
        <v>3440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4030</v>
      </c>
      <c r="J2660" s="25">
        <v>1</v>
      </c>
      <c r="K2660" s="25">
        <v>1</v>
      </c>
      <c r="L2660" s="25">
        <f t="shared" si="325"/>
        <v>0</v>
      </c>
      <c r="M2660" s="25" t="s">
        <v>3528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3"/>
        <v>2660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4031</v>
      </c>
      <c r="J2661" s="25">
        <v>1</v>
      </c>
      <c r="K2661" s="25">
        <v>1</v>
      </c>
      <c r="L2661" s="25">
        <f t="shared" si="325"/>
        <v>0</v>
      </c>
      <c r="M2661" s="25" t="s">
        <v>3538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3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4032</v>
      </c>
      <c r="J2662" s="25">
        <v>1</v>
      </c>
      <c r="K2662" s="25">
        <v>1</v>
      </c>
      <c r="L2662" s="25">
        <f t="shared" si="325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3"/>
        <v>2662</v>
      </c>
      <c r="B2663" s="25" t="s">
        <v>3440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4033</v>
      </c>
      <c r="J2663" s="25">
        <v>1</v>
      </c>
      <c r="K2663" s="25">
        <v>1</v>
      </c>
      <c r="L2663" s="25">
        <f t="shared" si="325"/>
        <v>0</v>
      </c>
      <c r="M2663" s="25" t="s">
        <v>3538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3"/>
        <v>2663</v>
      </c>
      <c r="B2664" s="25" t="s">
        <v>3440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4034</v>
      </c>
      <c r="J2664" s="25">
        <v>1</v>
      </c>
      <c r="K2664" s="25">
        <v>1</v>
      </c>
      <c r="L2664" s="25">
        <f t="shared" si="325"/>
        <v>0</v>
      </c>
      <c r="M2664" s="25" t="s">
        <v>3531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3"/>
        <v>2664</v>
      </c>
      <c r="B2665" s="25" t="s">
        <v>3440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4035</v>
      </c>
      <c r="J2665" s="25">
        <v>1</v>
      </c>
      <c r="K2665" s="25">
        <v>1</v>
      </c>
      <c r="L2665" s="25">
        <f t="shared" si="325"/>
        <v>0</v>
      </c>
      <c r="M2665" s="25" t="s">
        <v>3550</v>
      </c>
      <c r="N2665" s="45">
        <v>45915</v>
      </c>
      <c r="O2665" s="54">
        <v>41447</v>
      </c>
      <c r="P2665" s="25" t="s">
        <v>899</v>
      </c>
      <c r="Q2665" s="25" t="s">
        <v>3566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3"/>
        <v>2665</v>
      </c>
      <c r="B2666" s="25" t="s">
        <v>3440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4036</v>
      </c>
      <c r="J2666" s="25">
        <v>2</v>
      </c>
      <c r="K2666" s="25">
        <v>2</v>
      </c>
      <c r="L2666" s="25">
        <f t="shared" si="325"/>
        <v>0</v>
      </c>
      <c r="M2666" s="25" t="s">
        <v>3539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3"/>
        <v>2666</v>
      </c>
      <c r="B2667" s="25" t="s">
        <v>3440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4037</v>
      </c>
      <c r="J2667" s="25">
        <v>1</v>
      </c>
      <c r="K2667" s="25">
        <v>1</v>
      </c>
      <c r="L2667" s="25">
        <f t="shared" si="325"/>
        <v>0</v>
      </c>
      <c r="M2667" s="25" t="s">
        <v>3559</v>
      </c>
      <c r="N2667" s="45">
        <v>45915</v>
      </c>
      <c r="O2667" s="54">
        <v>10912</v>
      </c>
      <c r="P2667" s="25" t="s">
        <v>3442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hidden="1" x14ac:dyDescent="0.25">
      <c r="A2668" s="25">
        <f t="shared" si="323"/>
        <v>2667</v>
      </c>
      <c r="B2668" s="25" t="s">
        <v>3440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4038</v>
      </c>
      <c r="J2668" s="25">
        <v>1</v>
      </c>
      <c r="K2668" s="25">
        <v>1</v>
      </c>
      <c r="L2668" s="25">
        <f t="shared" si="325"/>
        <v>0</v>
      </c>
      <c r="M2668" s="25" t="s">
        <v>3539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23"/>
        <v>2668</v>
      </c>
      <c r="B2669" s="25" t="s">
        <v>3440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4039</v>
      </c>
      <c r="J2669" s="25">
        <v>1</v>
      </c>
      <c r="K2669" s="25">
        <v>1</v>
      </c>
      <c r="L2669" s="25">
        <f t="shared" si="325"/>
        <v>0</v>
      </c>
      <c r="M2669" s="25" t="s">
        <v>3559</v>
      </c>
      <c r="N2669" s="45">
        <v>45915</v>
      </c>
      <c r="O2669" s="54">
        <v>5456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23"/>
        <v>2669</v>
      </c>
      <c r="B2670" s="25" t="s">
        <v>3440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4040</v>
      </c>
      <c r="J2670" s="25">
        <v>1</v>
      </c>
      <c r="K2670" s="25">
        <v>1</v>
      </c>
      <c r="L2670" s="25">
        <f t="shared" si="325"/>
        <v>0</v>
      </c>
      <c r="M2670" s="25" t="s">
        <v>3540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23"/>
        <v>2670</v>
      </c>
      <c r="B2671" s="25" t="s">
        <v>3440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4041</v>
      </c>
      <c r="J2671" s="25">
        <v>1</v>
      </c>
      <c r="K2671" s="25">
        <v>1</v>
      </c>
      <c r="L2671" s="25">
        <f t="shared" si="325"/>
        <v>0</v>
      </c>
      <c r="M2671" s="25" t="s">
        <v>3540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3"/>
        <v>2671</v>
      </c>
      <c r="B2672" s="25" t="s">
        <v>3440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4042</v>
      </c>
      <c r="J2672" s="25">
        <v>1</v>
      </c>
      <c r="K2672" s="25">
        <v>1</v>
      </c>
      <c r="L2672" s="25">
        <f t="shared" si="325"/>
        <v>0</v>
      </c>
      <c r="M2672" s="25" t="s">
        <v>3540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3"/>
        <v>2672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4043</v>
      </c>
      <c r="J2673" s="25">
        <v>1</v>
      </c>
      <c r="K2673" s="25">
        <v>1</v>
      </c>
      <c r="L2673" s="25">
        <f t="shared" si="325"/>
        <v>0</v>
      </c>
      <c r="M2673" s="25" t="s">
        <v>3538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3"/>
        <v>2673</v>
      </c>
      <c r="B2674" s="25" t="s">
        <v>3440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4044</v>
      </c>
      <c r="J2674" s="25">
        <v>1</v>
      </c>
      <c r="K2674" s="25">
        <v>1</v>
      </c>
      <c r="L2674" s="25">
        <f t="shared" si="325"/>
        <v>0</v>
      </c>
      <c r="M2674" s="25" t="s">
        <v>3636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hidden="1" x14ac:dyDescent="0.25">
      <c r="A2675" s="25">
        <f t="shared" si="323"/>
        <v>2674</v>
      </c>
      <c r="B2675" s="25" t="s">
        <v>3440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4045</v>
      </c>
      <c r="J2675" s="25">
        <v>1</v>
      </c>
      <c r="K2675" s="25">
        <v>1</v>
      </c>
      <c r="L2675" s="25">
        <f t="shared" si="325"/>
        <v>0</v>
      </c>
      <c r="M2675" s="25" t="s">
        <v>3538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23"/>
        <v>2675</v>
      </c>
      <c r="B2676" s="25" t="s">
        <v>3440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4046</v>
      </c>
      <c r="J2676" s="25">
        <v>1</v>
      </c>
      <c r="K2676" s="25">
        <v>1</v>
      </c>
      <c r="L2676" s="25">
        <f t="shared" si="325"/>
        <v>0</v>
      </c>
      <c r="M2676" s="25" t="s">
        <v>3639</v>
      </c>
      <c r="N2676" s="45">
        <v>45918</v>
      </c>
      <c r="O2676" s="54">
        <v>35766.25</v>
      </c>
      <c r="P2676" s="25" t="s">
        <v>3444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si="323"/>
        <v>2676</v>
      </c>
      <c r="B2677" s="25" t="s">
        <v>3440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4047</v>
      </c>
      <c r="J2677" s="25">
        <v>1</v>
      </c>
      <c r="K2677" s="25">
        <v>1</v>
      </c>
      <c r="L2677" s="25">
        <f t="shared" si="325"/>
        <v>0</v>
      </c>
      <c r="M2677" s="25" t="s">
        <v>3540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23"/>
        <v>2677</v>
      </c>
      <c r="B2678" s="25" t="s">
        <v>3440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4048</v>
      </c>
      <c r="J2678" s="25">
        <v>1</v>
      </c>
      <c r="K2678" s="25">
        <v>1</v>
      </c>
      <c r="L2678" s="25">
        <f t="shared" si="325"/>
        <v>0</v>
      </c>
      <c r="M2678" s="25" t="s">
        <v>3540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3"/>
        <v>2678</v>
      </c>
      <c r="B2679" s="25" t="s">
        <v>3440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4049</v>
      </c>
      <c r="J2679" s="25">
        <v>1</v>
      </c>
      <c r="K2679" s="25">
        <v>1</v>
      </c>
      <c r="L2679" s="25">
        <f t="shared" si="325"/>
        <v>0</v>
      </c>
      <c r="M2679" s="25" t="s">
        <v>3538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3"/>
        <v>2679</v>
      </c>
      <c r="B2680" s="25" t="s">
        <v>3440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4050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3708</v>
      </c>
      <c r="Q2680" s="25"/>
      <c r="R2680" s="25"/>
      <c r="S2680" s="3">
        <v>4</v>
      </c>
      <c r="T2680" s="55" t="s">
        <v>3622</v>
      </c>
      <c r="U2680" s="25" t="s">
        <v>19</v>
      </c>
      <c r="V2680" s="25" t="str">
        <f>VLOOKUP(P2680,'Customer List'!B:C,2,)</f>
        <v>Unknown</v>
      </c>
      <c r="W2680" s="56" t="s">
        <v>3446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hidden="1" x14ac:dyDescent="0.25">
      <c r="A2681" s="25">
        <f t="shared" si="323"/>
        <v>2680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4050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3684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3"/>
        <v>2681</v>
      </c>
      <c r="B2682" s="25" t="s">
        <v>3440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4051</v>
      </c>
      <c r="J2682" s="25">
        <v>1</v>
      </c>
      <c r="K2682" s="25">
        <v>1</v>
      </c>
      <c r="L2682" s="25">
        <f t="shared" si="325"/>
        <v>0</v>
      </c>
      <c r="M2682" s="25" t="s">
        <v>3523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3"/>
        <v>2682</v>
      </c>
      <c r="B2683" s="25" t="s">
        <v>3440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4052</v>
      </c>
      <c r="J2683" s="25">
        <v>1</v>
      </c>
      <c r="K2683" s="25">
        <v>1</v>
      </c>
      <c r="L2683" s="25">
        <f t="shared" si="325"/>
        <v>0</v>
      </c>
      <c r="M2683" s="25" t="s">
        <v>3523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3"/>
        <v>2683</v>
      </c>
      <c r="B2684" s="25" t="s">
        <v>3440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4053</v>
      </c>
      <c r="J2684" s="25">
        <v>1</v>
      </c>
      <c r="K2684" s="25">
        <v>1</v>
      </c>
      <c r="L2684" s="25">
        <f t="shared" si="325"/>
        <v>0</v>
      </c>
      <c r="M2684" s="25" t="s">
        <v>3523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3"/>
        <v>2684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4054</v>
      </c>
      <c r="J2685" s="25">
        <v>1</v>
      </c>
      <c r="K2685" s="25">
        <v>1</v>
      </c>
      <c r="L2685" s="25">
        <f t="shared" si="325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3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4055</v>
      </c>
      <c r="J2686" s="25">
        <v>1</v>
      </c>
      <c r="K2686" s="25">
        <v>1</v>
      </c>
      <c r="L2686" s="25">
        <f t="shared" si="32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3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4056</v>
      </c>
      <c r="J2687" s="25">
        <v>1</v>
      </c>
      <c r="K2687" s="25">
        <v>1</v>
      </c>
      <c r="L2687" s="25">
        <f t="shared" si="32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3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4057</v>
      </c>
      <c r="J2688" s="25">
        <v>1</v>
      </c>
      <c r="K2688" s="25">
        <v>1</v>
      </c>
      <c r="L2688" s="25">
        <f t="shared" si="32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3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4058</v>
      </c>
      <c r="J2689" s="25">
        <v>1</v>
      </c>
      <c r="K2689" s="25">
        <v>1</v>
      </c>
      <c r="L2689" s="25">
        <f t="shared" si="32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3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4059</v>
      </c>
      <c r="J2690" s="25">
        <v>1</v>
      </c>
      <c r="K2690" s="25">
        <v>1</v>
      </c>
      <c r="L2690" s="25">
        <f t="shared" si="32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3"/>
        <v>2690</v>
      </c>
      <c r="B2691" s="25" t="s">
        <v>3440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4060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3708</v>
      </c>
      <c r="Q2691" s="25"/>
      <c r="R2691" s="25"/>
      <c r="S2691" s="3">
        <v>4</v>
      </c>
      <c r="T2691" s="55" t="s">
        <v>3622</v>
      </c>
      <c r="U2691" s="25" t="s">
        <v>19</v>
      </c>
      <c r="V2691" s="25" t="str">
        <f>VLOOKUP(P2691,'Customer List'!B:C,2,)</f>
        <v>Unknown</v>
      </c>
      <c r="W2691" s="56" t="s">
        <v>3446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hidden="1" x14ac:dyDescent="0.25">
      <c r="A2692" s="25">
        <f t="shared" si="323"/>
        <v>2691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4060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3684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ref="A2693:A2756" si="343">A2692+1</f>
        <v>2692</v>
      </c>
      <c r="B2693" s="25" t="s">
        <v>3440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4061</v>
      </c>
      <c r="J2693" s="25">
        <v>1</v>
      </c>
      <c r="K2693" s="25">
        <v>1</v>
      </c>
      <c r="L2693" s="25">
        <f t="shared" si="325"/>
        <v>0</v>
      </c>
      <c r="M2693" s="25" t="s">
        <v>3538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43"/>
        <v>2693</v>
      </c>
      <c r="B2694" s="25" t="s">
        <v>3440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4062</v>
      </c>
      <c r="J2694" s="25">
        <v>1</v>
      </c>
      <c r="K2694" s="25">
        <v>1</v>
      </c>
      <c r="L2694" s="25">
        <f t="shared" si="325"/>
        <v>0</v>
      </c>
      <c r="M2694" s="25" t="s">
        <v>3527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3"/>
        <v>2694</v>
      </c>
      <c r="B2695" s="25" t="s">
        <v>3440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4063</v>
      </c>
      <c r="J2695" s="25">
        <v>1</v>
      </c>
      <c r="K2695" s="25">
        <v>1</v>
      </c>
      <c r="L2695" s="25">
        <f t="shared" si="325"/>
        <v>0</v>
      </c>
      <c r="M2695" s="25" t="s">
        <v>3459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hidden="1" x14ac:dyDescent="0.25">
      <c r="A2696" s="25">
        <f t="shared" si="343"/>
        <v>2695</v>
      </c>
      <c r="B2696" s="25" t="s">
        <v>3469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3467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3542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3470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43"/>
        <v>2696</v>
      </c>
      <c r="B2697" s="25" t="s">
        <v>3469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3468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3542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3471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3573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3472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3560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4372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3924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3727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3473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3660</v>
      </c>
      <c r="N2704" s="45">
        <v>45920</v>
      </c>
      <c r="O2704" s="54">
        <v>107835.52</v>
      </c>
      <c r="P2704" s="25" t="s">
        <v>3474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43"/>
        <v>2704</v>
      </c>
      <c r="B2705" s="25" t="s">
        <v>3475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3476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3544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43"/>
        <v>2705</v>
      </c>
      <c r="B2706" s="25" t="s">
        <v>3475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3477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3544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3"/>
        <v>2706</v>
      </c>
      <c r="B2707" s="25" t="s">
        <v>3475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3478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3544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3"/>
        <v>2707</v>
      </c>
      <c r="B2708" s="25" t="s">
        <v>3475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3479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3537</v>
      </c>
      <c r="N2708" s="45">
        <v>45913</v>
      </c>
      <c r="O2708" s="54">
        <v>3360</v>
      </c>
      <c r="P2708" s="25" t="s">
        <v>3480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3"/>
        <v>2708</v>
      </c>
      <c r="B2709" s="25" t="s">
        <v>3481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3482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3535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3"/>
        <v>2709</v>
      </c>
      <c r="B2710" s="25" t="s">
        <v>3483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3484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3543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3"/>
        <v>2710</v>
      </c>
      <c r="B2711" s="25" t="s">
        <v>3483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3485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3543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3491</v>
      </c>
      <c r="I2712" s="25" t="s">
        <v>4187</v>
      </c>
      <c r="J2712" s="25">
        <v>1</v>
      </c>
      <c r="K2712" s="25">
        <v>1</v>
      </c>
      <c r="L2712" s="25">
        <f t="shared" si="345"/>
        <v>0</v>
      </c>
      <c r="M2712" s="25" t="s">
        <v>3546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3492</v>
      </c>
      <c r="I2713" s="25" t="s">
        <v>4188</v>
      </c>
      <c r="J2713" s="25">
        <v>1</v>
      </c>
      <c r="K2713" s="25">
        <v>1</v>
      </c>
      <c r="L2713" s="25">
        <f t="shared" si="345"/>
        <v>0</v>
      </c>
      <c r="M2713" s="25" t="s">
        <v>3638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hidden="1" x14ac:dyDescent="0.25">
      <c r="A2714" s="25">
        <f t="shared" si="343"/>
        <v>2713</v>
      </c>
      <c r="B2714" s="25" t="s">
        <v>3520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3493</v>
      </c>
      <c r="I2714" s="25" t="s">
        <v>4189</v>
      </c>
      <c r="J2714" s="25">
        <v>1</v>
      </c>
      <c r="K2714" s="25">
        <v>1</v>
      </c>
      <c r="L2714" s="25">
        <f t="shared" si="345"/>
        <v>0</v>
      </c>
      <c r="M2714" s="25" t="s">
        <v>3555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3"/>
        <v>2714</v>
      </c>
      <c r="B2715" s="25" t="s">
        <v>3520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3494</v>
      </c>
      <c r="I2715" s="25" t="s">
        <v>4190</v>
      </c>
      <c r="J2715" s="25">
        <v>1</v>
      </c>
      <c r="K2715" s="25">
        <v>1</v>
      </c>
      <c r="L2715" s="25">
        <f t="shared" si="345"/>
        <v>0</v>
      </c>
      <c r="M2715" s="25" t="s">
        <v>3555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43"/>
        <v>2715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3495</v>
      </c>
      <c r="I2716" s="25" t="s">
        <v>4191</v>
      </c>
      <c r="J2716" s="25">
        <v>1</v>
      </c>
      <c r="K2716" s="25">
        <v>1</v>
      </c>
      <c r="L2716" s="25">
        <f t="shared" si="345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3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3496</v>
      </c>
      <c r="I2717" s="25" t="s">
        <v>4192</v>
      </c>
      <c r="J2717" s="25">
        <v>1</v>
      </c>
      <c r="K2717" s="25">
        <v>1</v>
      </c>
      <c r="L2717" s="25">
        <f t="shared" si="34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3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3497</v>
      </c>
      <c r="I2718" s="25" t="s">
        <v>4193</v>
      </c>
      <c r="J2718" s="25">
        <v>1</v>
      </c>
      <c r="K2718" s="25">
        <v>1</v>
      </c>
      <c r="L2718" s="25">
        <f t="shared" si="34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3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3498</v>
      </c>
      <c r="I2719" s="25" t="s">
        <v>4194</v>
      </c>
      <c r="J2719" s="25">
        <v>1</v>
      </c>
      <c r="K2719" s="25">
        <v>1</v>
      </c>
      <c r="L2719" s="25">
        <f t="shared" si="34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3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3499</v>
      </c>
      <c r="I2720" s="25" t="s">
        <v>4195</v>
      </c>
      <c r="J2720" s="25">
        <v>1</v>
      </c>
      <c r="K2720" s="25">
        <v>1</v>
      </c>
      <c r="L2720" s="25">
        <f t="shared" si="34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3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3500</v>
      </c>
      <c r="I2721" s="25" t="s">
        <v>4196</v>
      </c>
      <c r="J2721" s="25">
        <v>1</v>
      </c>
      <c r="K2721" s="25">
        <v>1</v>
      </c>
      <c r="L2721" s="25">
        <f t="shared" si="34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3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3501</v>
      </c>
      <c r="I2722" s="25" t="s">
        <v>4197</v>
      </c>
      <c r="J2722" s="25">
        <v>1</v>
      </c>
      <c r="K2722" s="25">
        <v>1</v>
      </c>
      <c r="L2722" s="25">
        <f t="shared" si="34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3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3502</v>
      </c>
      <c r="I2723" s="25" t="s">
        <v>4198</v>
      </c>
      <c r="J2723" s="25">
        <v>1</v>
      </c>
      <c r="K2723" s="25">
        <v>1</v>
      </c>
      <c r="L2723" s="25">
        <f t="shared" si="34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3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3503</v>
      </c>
      <c r="I2724" s="25" t="s">
        <v>4199</v>
      </c>
      <c r="J2724" s="25">
        <v>1</v>
      </c>
      <c r="K2724" s="25">
        <v>1</v>
      </c>
      <c r="L2724" s="25">
        <f t="shared" si="34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3"/>
        <v>2724</v>
      </c>
      <c r="B2725" s="25" t="s">
        <v>3520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3504</v>
      </c>
      <c r="I2725" s="25" t="s">
        <v>4200</v>
      </c>
      <c r="J2725" s="25">
        <v>1</v>
      </c>
      <c r="K2725" s="25">
        <v>1</v>
      </c>
      <c r="L2725" s="25">
        <f t="shared" si="345"/>
        <v>0</v>
      </c>
      <c r="M2725" s="25" t="s">
        <v>3637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43"/>
        <v>2725</v>
      </c>
      <c r="B2726" s="25" t="s">
        <v>3520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3505</v>
      </c>
      <c r="I2726" s="25" t="s">
        <v>4201</v>
      </c>
      <c r="J2726" s="25">
        <v>1</v>
      </c>
      <c r="K2726" s="25">
        <v>1</v>
      </c>
      <c r="L2726" s="25">
        <f t="shared" si="345"/>
        <v>0</v>
      </c>
      <c r="M2726" s="25" t="s">
        <v>3637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43"/>
        <v>2726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3506</v>
      </c>
      <c r="I2727" s="25" t="s">
        <v>4202</v>
      </c>
      <c r="J2727" s="25">
        <v>1</v>
      </c>
      <c r="K2727" s="25">
        <v>1</v>
      </c>
      <c r="L2727" s="25">
        <f t="shared" si="345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3"/>
        <v>2727</v>
      </c>
      <c r="B2728" s="25" t="s">
        <v>3520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3507</v>
      </c>
      <c r="I2728" s="25" t="s">
        <v>4203</v>
      </c>
      <c r="J2728" s="25">
        <v>1</v>
      </c>
      <c r="K2728" s="25">
        <v>1</v>
      </c>
      <c r="L2728" s="25">
        <f t="shared" si="345"/>
        <v>0</v>
      </c>
      <c r="M2728" s="25" t="s">
        <v>3637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3"/>
        <v>2728</v>
      </c>
      <c r="B2729" s="25" t="s">
        <v>3520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3508</v>
      </c>
      <c r="I2729" s="25" t="s">
        <v>4204</v>
      </c>
      <c r="J2729" s="25">
        <v>1</v>
      </c>
      <c r="K2729" s="25">
        <v>1</v>
      </c>
      <c r="L2729" s="25">
        <f t="shared" si="345"/>
        <v>0</v>
      </c>
      <c r="M2729" s="25" t="s">
        <v>3637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3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3509</v>
      </c>
      <c r="I2730" s="25" t="s">
        <v>4205</v>
      </c>
      <c r="J2730" s="25">
        <v>1</v>
      </c>
      <c r="K2730" s="25">
        <v>1</v>
      </c>
      <c r="L2730" s="25">
        <f t="shared" si="34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3"/>
        <v>2730</v>
      </c>
      <c r="B2731" s="25" t="s">
        <v>3520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3510</v>
      </c>
      <c r="I2731" s="25" t="s">
        <v>4206</v>
      </c>
      <c r="J2731" s="25">
        <v>1</v>
      </c>
      <c r="K2731" s="25">
        <v>1</v>
      </c>
      <c r="L2731" s="25">
        <f t="shared" si="345"/>
        <v>0</v>
      </c>
      <c r="M2731" s="25" t="s">
        <v>3637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3"/>
        <v>2731</v>
      </c>
      <c r="B2732" s="25" t="s">
        <v>3520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3511</v>
      </c>
      <c r="I2732" s="25" t="s">
        <v>4207</v>
      </c>
      <c r="J2732" s="25">
        <v>1</v>
      </c>
      <c r="K2732" s="25">
        <v>1</v>
      </c>
      <c r="L2732" s="25">
        <f t="shared" si="345"/>
        <v>0</v>
      </c>
      <c r="M2732" s="25" t="s">
        <v>3637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3"/>
        <v>2732</v>
      </c>
      <c r="B2733" s="25" t="s">
        <v>3520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3512</v>
      </c>
      <c r="I2733" s="25" t="s">
        <v>4208</v>
      </c>
      <c r="J2733" s="25">
        <v>1</v>
      </c>
      <c r="K2733" s="25">
        <v>1</v>
      </c>
      <c r="L2733" s="25">
        <f t="shared" si="345"/>
        <v>0</v>
      </c>
      <c r="M2733" s="25" t="s">
        <v>3637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3"/>
        <v>2733</v>
      </c>
      <c r="B2734" s="25" t="s">
        <v>3520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3513</v>
      </c>
      <c r="I2734" s="25" t="s">
        <v>4209</v>
      </c>
      <c r="J2734" s="25">
        <v>1</v>
      </c>
      <c r="K2734" s="25">
        <v>1</v>
      </c>
      <c r="L2734" s="25">
        <f t="shared" si="345"/>
        <v>0</v>
      </c>
      <c r="M2734" s="25" t="s">
        <v>3637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3"/>
        <v>2734</v>
      </c>
      <c r="B2735" s="25" t="s">
        <v>3520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3514</v>
      </c>
      <c r="I2735" s="25" t="s">
        <v>4210</v>
      </c>
      <c r="J2735" s="25">
        <v>1</v>
      </c>
      <c r="K2735" s="25">
        <v>1</v>
      </c>
      <c r="L2735" s="25">
        <f t="shared" si="345"/>
        <v>0</v>
      </c>
      <c r="M2735" s="25" t="s">
        <v>3637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3"/>
        <v>2735</v>
      </c>
      <c r="B2736" s="25" t="s">
        <v>3520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3515</v>
      </c>
      <c r="I2736" s="25" t="s">
        <v>4211</v>
      </c>
      <c r="J2736" s="25">
        <v>1</v>
      </c>
      <c r="K2736" s="25">
        <v>1</v>
      </c>
      <c r="L2736" s="25">
        <f t="shared" si="345"/>
        <v>0</v>
      </c>
      <c r="M2736" s="25" t="s">
        <v>3637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3"/>
        <v>2736</v>
      </c>
      <c r="B2737" s="25" t="s">
        <v>3520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3516</v>
      </c>
      <c r="I2737" s="25" t="s">
        <v>4212</v>
      </c>
      <c r="J2737" s="25">
        <v>1</v>
      </c>
      <c r="K2737" s="25">
        <v>1</v>
      </c>
      <c r="L2737" s="25">
        <f t="shared" si="345"/>
        <v>0</v>
      </c>
      <c r="M2737" s="25" t="s">
        <v>3551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43"/>
        <v>2737</v>
      </c>
      <c r="B2738" s="25" t="s">
        <v>3520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3517</v>
      </c>
      <c r="I2738" s="25" t="s">
        <v>4213</v>
      </c>
      <c r="J2738" s="25">
        <v>1</v>
      </c>
      <c r="K2738" s="25">
        <v>1</v>
      </c>
      <c r="L2738" s="25">
        <f t="shared" si="345"/>
        <v>0</v>
      </c>
      <c r="M2738" s="25" t="s">
        <v>3551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43"/>
        <v>2738</v>
      </c>
      <c r="B2739" s="25" t="s">
        <v>3520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3518</v>
      </c>
      <c r="I2739" s="25" t="s">
        <v>4214</v>
      </c>
      <c r="J2739" s="25">
        <v>1</v>
      </c>
      <c r="K2739" s="25">
        <v>1</v>
      </c>
      <c r="L2739" s="25">
        <f t="shared" si="345"/>
        <v>0</v>
      </c>
      <c r="M2739" s="25" t="s">
        <v>3549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3"/>
        <v>2739</v>
      </c>
      <c r="B2740" s="25" t="s">
        <v>3520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4150</v>
      </c>
      <c r="J2740" s="25">
        <v>1</v>
      </c>
      <c r="K2740" s="25">
        <v>1</v>
      </c>
      <c r="L2740" s="25">
        <f t="shared" si="345"/>
        <v>0</v>
      </c>
      <c r="M2740" s="25" t="s">
        <v>3549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3"/>
        <v>2740</v>
      </c>
      <c r="B2741" s="25" t="s">
        <v>3520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4158</v>
      </c>
      <c r="J2741" s="25">
        <v>2</v>
      </c>
      <c r="K2741" s="25">
        <v>2</v>
      </c>
      <c r="L2741" s="25">
        <f t="shared" si="345"/>
        <v>0</v>
      </c>
      <c r="M2741" s="25" t="s">
        <v>3637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43"/>
        <v>2741</v>
      </c>
      <c r="B2742" s="25" t="s">
        <v>3520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3519</v>
      </c>
      <c r="I2742" s="25" t="s">
        <v>4448</v>
      </c>
      <c r="J2742" s="25">
        <v>1</v>
      </c>
      <c r="K2742" s="25">
        <v>1</v>
      </c>
      <c r="L2742" s="25">
        <f t="shared" si="345"/>
        <v>0</v>
      </c>
      <c r="M2742" s="25" t="s">
        <v>3683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3"/>
        <v>2742</v>
      </c>
      <c r="B2743" s="25" t="s">
        <v>3521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4147</v>
      </c>
      <c r="J2743" s="25">
        <v>1</v>
      </c>
      <c r="K2743" s="25">
        <v>1</v>
      </c>
      <c r="L2743" s="25">
        <f t="shared" si="345"/>
        <v>0</v>
      </c>
      <c r="M2743" s="25" t="s">
        <v>3554</v>
      </c>
      <c r="N2743" s="45">
        <v>45915</v>
      </c>
      <c r="O2743" s="54">
        <v>16244</v>
      </c>
      <c r="P2743" s="25" t="s">
        <v>3522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43"/>
        <v>2743</v>
      </c>
      <c r="B2744" s="25" t="s">
        <v>3521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4156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hidden="1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3574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3575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43"/>
        <v>2746</v>
      </c>
      <c r="B2747" s="25" t="s">
        <v>3582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4215</v>
      </c>
      <c r="J2747" s="25">
        <v>1</v>
      </c>
      <c r="K2747" s="25">
        <v>1</v>
      </c>
      <c r="L2747" s="25">
        <f t="shared" si="345"/>
        <v>0</v>
      </c>
      <c r="M2747" s="25" t="s">
        <v>3640</v>
      </c>
      <c r="N2747" s="45">
        <v>45918</v>
      </c>
      <c r="O2747" s="54">
        <v>1005812.5</v>
      </c>
      <c r="P2747" s="25" t="s">
        <v>3584</v>
      </c>
      <c r="Q2747" s="25" t="s">
        <v>637</v>
      </c>
      <c r="R2747" s="25" t="s">
        <v>3641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3"/>
        <v>2747</v>
      </c>
      <c r="B2748" s="25" t="s">
        <v>3582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4216</v>
      </c>
      <c r="J2748" s="25">
        <v>1</v>
      </c>
      <c r="K2748" s="25">
        <v>1</v>
      </c>
      <c r="L2748" s="25">
        <f t="shared" si="345"/>
        <v>0</v>
      </c>
      <c r="M2748" s="25" t="s">
        <v>3640</v>
      </c>
      <c r="N2748" s="45">
        <v>45918</v>
      </c>
      <c r="O2748" s="54">
        <v>1069687.5</v>
      </c>
      <c r="P2748" s="25" t="s">
        <v>3584</v>
      </c>
      <c r="Q2748" s="25" t="s">
        <v>637</v>
      </c>
      <c r="R2748" s="25" t="s">
        <v>3641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3"/>
        <v>2748</v>
      </c>
      <c r="B2749" s="25" t="s">
        <v>3582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3576</v>
      </c>
      <c r="I2749" s="25" t="s">
        <v>4217</v>
      </c>
      <c r="J2749" s="25">
        <v>3</v>
      </c>
      <c r="K2749" s="25">
        <v>3</v>
      </c>
      <c r="L2749" s="25">
        <f t="shared" si="345"/>
        <v>0</v>
      </c>
      <c r="M2749" s="25" t="s">
        <v>3640</v>
      </c>
      <c r="N2749" s="45">
        <v>45918</v>
      </c>
      <c r="O2749" s="54">
        <v>44625</v>
      </c>
      <c r="P2749" s="25" t="s">
        <v>3584</v>
      </c>
      <c r="Q2749" s="25" t="s">
        <v>637</v>
      </c>
      <c r="R2749" s="25" t="s">
        <v>3641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3"/>
        <v>2749</v>
      </c>
      <c r="B2750" s="25" t="s">
        <v>3582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3577</v>
      </c>
      <c r="I2750" s="25" t="s">
        <v>4218</v>
      </c>
      <c r="J2750" s="25">
        <v>3</v>
      </c>
      <c r="K2750" s="25">
        <v>3</v>
      </c>
      <c r="L2750" s="25">
        <f t="shared" si="345"/>
        <v>0</v>
      </c>
      <c r="M2750" s="25" t="s">
        <v>3640</v>
      </c>
      <c r="N2750" s="45">
        <v>45918</v>
      </c>
      <c r="O2750" s="54">
        <v>206062.5</v>
      </c>
      <c r="P2750" s="25" t="s">
        <v>3584</v>
      </c>
      <c r="Q2750" s="25" t="s">
        <v>637</v>
      </c>
      <c r="R2750" s="25" t="s">
        <v>3641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3"/>
        <v>2750</v>
      </c>
      <c r="B2751" s="25" t="s">
        <v>3582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3578</v>
      </c>
      <c r="I2751" s="25" t="s">
        <v>4219</v>
      </c>
      <c r="J2751" s="25">
        <v>3</v>
      </c>
      <c r="K2751" s="25">
        <v>3</v>
      </c>
      <c r="L2751" s="25">
        <f t="shared" si="345"/>
        <v>0</v>
      </c>
      <c r="M2751" s="25" t="s">
        <v>3640</v>
      </c>
      <c r="N2751" s="45">
        <v>45918</v>
      </c>
      <c r="O2751" s="54">
        <v>217875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3"/>
        <v>2751</v>
      </c>
      <c r="B2752" s="25" t="s">
        <v>3582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3579</v>
      </c>
      <c r="I2752" s="25" t="s">
        <v>4220</v>
      </c>
      <c r="J2752" s="25">
        <v>3</v>
      </c>
      <c r="K2752" s="25">
        <v>3</v>
      </c>
      <c r="L2752" s="25">
        <f t="shared" si="345"/>
        <v>0</v>
      </c>
      <c r="M2752" s="25" t="s">
        <v>3640</v>
      </c>
      <c r="N2752" s="45">
        <v>45918</v>
      </c>
      <c r="O2752" s="54">
        <v>86625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3"/>
        <v>2752</v>
      </c>
      <c r="B2753" s="25" t="s">
        <v>3582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3580</v>
      </c>
      <c r="I2753" s="25" t="s">
        <v>4221</v>
      </c>
      <c r="J2753" s="25">
        <v>5</v>
      </c>
      <c r="K2753" s="25">
        <v>5</v>
      </c>
      <c r="L2753" s="25">
        <f t="shared" si="345"/>
        <v>0</v>
      </c>
      <c r="M2753" s="25" t="s">
        <v>3640</v>
      </c>
      <c r="N2753" s="45">
        <v>45918</v>
      </c>
      <c r="O2753" s="54">
        <v>457187.5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3"/>
        <v>2753</v>
      </c>
      <c r="B2754" s="25" t="s">
        <v>3582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4222</v>
      </c>
      <c r="J2754" s="25">
        <v>1</v>
      </c>
      <c r="K2754" s="25">
        <v>1</v>
      </c>
      <c r="L2754" s="25">
        <f t="shared" si="345"/>
        <v>0</v>
      </c>
      <c r="M2754" s="25" t="s">
        <v>3672</v>
      </c>
      <c r="N2754" s="45">
        <v>45920</v>
      </c>
      <c r="O2754" s="54">
        <v>75950</v>
      </c>
      <c r="P2754" s="25" t="s">
        <v>3583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hidden="1" x14ac:dyDescent="0.25">
      <c r="A2755" s="25">
        <f t="shared" si="343"/>
        <v>2754</v>
      </c>
      <c r="B2755" s="25" t="s">
        <v>3582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3581</v>
      </c>
      <c r="I2755" s="25" t="s">
        <v>4223</v>
      </c>
      <c r="J2755" s="25">
        <v>1</v>
      </c>
      <c r="K2755" s="25">
        <v>1</v>
      </c>
      <c r="L2755" s="25">
        <f t="shared" si="345"/>
        <v>0</v>
      </c>
      <c r="M2755" s="25" t="s">
        <v>3687</v>
      </c>
      <c r="N2755" s="45">
        <v>45918</v>
      </c>
      <c r="O2755" s="54">
        <v>0</v>
      </c>
      <c r="P2755" s="25" t="s">
        <v>3584</v>
      </c>
      <c r="Q2755" s="25" t="s">
        <v>637</v>
      </c>
      <c r="R2755" s="25" t="s">
        <v>3641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3631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3365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4161</v>
      </c>
      <c r="J2757" s="25">
        <v>4</v>
      </c>
      <c r="K2757" s="25">
        <v>4</v>
      </c>
      <c r="L2757" s="25">
        <f t="shared" si="345"/>
        <v>0</v>
      </c>
      <c r="M2757" s="25" t="s">
        <v>3633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3365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3588</v>
      </c>
      <c r="I2758" s="25" t="s">
        <v>4224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3365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3609</v>
      </c>
      <c r="I2759" s="25" t="s">
        <v>4225</v>
      </c>
      <c r="J2759" s="25">
        <v>1</v>
      </c>
      <c r="K2759" s="25">
        <v>1</v>
      </c>
      <c r="L2759" s="25">
        <f t="shared" si="345"/>
        <v>0</v>
      </c>
      <c r="M2759" s="25" t="s">
        <v>3675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3610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63"/>
        <v>2759</v>
      </c>
      <c r="B2760" s="25" t="s">
        <v>3589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3592</v>
      </c>
      <c r="I2760" s="25" t="s">
        <v>4226</v>
      </c>
      <c r="J2760" s="25">
        <v>1</v>
      </c>
      <c r="K2760" s="25">
        <v>1</v>
      </c>
      <c r="L2760" s="25">
        <f t="shared" si="345"/>
        <v>0</v>
      </c>
      <c r="M2760" s="25" t="s">
        <v>3629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3601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hidden="1" x14ac:dyDescent="0.25">
      <c r="A2761" s="25">
        <f t="shared" si="363"/>
        <v>2760</v>
      </c>
      <c r="B2761" s="25" t="s">
        <v>3589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3593</v>
      </c>
      <c r="I2761" s="25" t="s">
        <v>4227</v>
      </c>
      <c r="J2761" s="25">
        <v>1</v>
      </c>
      <c r="K2761" s="25">
        <v>1</v>
      </c>
      <c r="L2761" s="25">
        <f t="shared" si="345"/>
        <v>0</v>
      </c>
      <c r="M2761" s="25" t="s">
        <v>3642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3601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63"/>
        <v>2761</v>
      </c>
      <c r="B2762" s="25" t="s">
        <v>3589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3594</v>
      </c>
      <c r="I2762" s="25" t="s">
        <v>4228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3677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63"/>
        <v>2762</v>
      </c>
      <c r="B2763" s="25" t="s">
        <v>3589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3595</v>
      </c>
      <c r="I2763" s="25" t="s">
        <v>4229</v>
      </c>
      <c r="J2763" s="25">
        <v>1</v>
      </c>
      <c r="K2763" s="25">
        <v>1</v>
      </c>
      <c r="L2763" s="25">
        <f t="shared" si="370"/>
        <v>0</v>
      </c>
      <c r="M2763" s="25" t="s">
        <v>3678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63"/>
        <v>2763</v>
      </c>
      <c r="B2764" s="25" t="s">
        <v>3589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4150</v>
      </c>
      <c r="J2764" s="25">
        <v>2</v>
      </c>
      <c r="K2764" s="25">
        <v>2</v>
      </c>
      <c r="L2764" s="25">
        <f t="shared" si="370"/>
        <v>0</v>
      </c>
      <c r="M2764" s="25" t="s">
        <v>3679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63"/>
        <v>2764</v>
      </c>
      <c r="B2765" s="25" t="s">
        <v>3589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3596</v>
      </c>
      <c r="I2765" s="25" t="s">
        <v>4230</v>
      </c>
      <c r="J2765" s="25">
        <v>1</v>
      </c>
      <c r="K2765" s="25">
        <v>1</v>
      </c>
      <c r="L2765" s="25">
        <f t="shared" si="370"/>
        <v>0</v>
      </c>
      <c r="M2765" s="25" t="s">
        <v>3670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63"/>
        <v>2765</v>
      </c>
      <c r="B2766" s="25" t="s">
        <v>3589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3597</v>
      </c>
      <c r="I2766" s="25" t="s">
        <v>4231</v>
      </c>
      <c r="J2766" s="25">
        <v>1</v>
      </c>
      <c r="K2766" s="25">
        <v>1</v>
      </c>
      <c r="L2766" s="25">
        <f t="shared" si="370"/>
        <v>0</v>
      </c>
      <c r="M2766" s="25" t="s">
        <v>3632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3601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63"/>
        <v>2766</v>
      </c>
      <c r="B2767" s="25" t="s">
        <v>3589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3598</v>
      </c>
      <c r="I2767" s="25" t="s">
        <v>4232</v>
      </c>
      <c r="J2767" s="25">
        <v>1</v>
      </c>
      <c r="K2767" s="25">
        <v>1</v>
      </c>
      <c r="L2767" s="25">
        <f t="shared" si="370"/>
        <v>0</v>
      </c>
      <c r="M2767" s="25" t="s">
        <v>3626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3601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63"/>
        <v>2767</v>
      </c>
      <c r="B2768" s="25" t="s">
        <v>3589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4151</v>
      </c>
      <c r="J2768" s="25">
        <v>1</v>
      </c>
      <c r="K2768" s="25">
        <v>1</v>
      </c>
      <c r="L2768" s="25">
        <f t="shared" si="370"/>
        <v>0</v>
      </c>
      <c r="M2768" s="25" t="s">
        <v>3678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3601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63"/>
        <v>2768</v>
      </c>
      <c r="B2769" s="25" t="s">
        <v>3589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3599</v>
      </c>
      <c r="I2769" s="25" t="s">
        <v>4233</v>
      </c>
      <c r="J2769" s="25">
        <v>3</v>
      </c>
      <c r="K2769" s="25">
        <v>3</v>
      </c>
      <c r="L2769" s="25">
        <f t="shared" si="370"/>
        <v>0</v>
      </c>
      <c r="M2769" s="25" t="s">
        <v>3680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3601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63"/>
        <v>2769</v>
      </c>
      <c r="B2770" s="25" t="s">
        <v>3589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4158</v>
      </c>
      <c r="J2770" s="25">
        <v>1</v>
      </c>
      <c r="K2770" s="25">
        <v>1</v>
      </c>
      <c r="L2770" s="25">
        <f t="shared" si="370"/>
        <v>0</v>
      </c>
      <c r="M2770" s="25" t="s">
        <v>3643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3601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63"/>
        <v>2770</v>
      </c>
      <c r="B2771" s="25" t="s">
        <v>3590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4064</v>
      </c>
      <c r="J2771" s="25">
        <v>1</v>
      </c>
      <c r="K2771" s="25">
        <v>1</v>
      </c>
      <c r="L2771" s="25">
        <f t="shared" si="370"/>
        <v>0</v>
      </c>
      <c r="M2771" s="25" t="s">
        <v>3647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63"/>
        <v>2771</v>
      </c>
      <c r="B2772" s="25" t="s">
        <v>3590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4065</v>
      </c>
      <c r="J2772" s="25">
        <v>1</v>
      </c>
      <c r="K2772" s="25">
        <v>1</v>
      </c>
      <c r="L2772" s="25">
        <f t="shared" si="370"/>
        <v>0</v>
      </c>
      <c r="M2772" s="25" t="s">
        <v>3647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63"/>
        <v>2772</v>
      </c>
      <c r="B2773" s="25" t="s">
        <v>3590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4066</v>
      </c>
      <c r="J2773" s="25">
        <v>1</v>
      </c>
      <c r="K2773" s="25">
        <v>1</v>
      </c>
      <c r="L2773" s="25">
        <f t="shared" si="370"/>
        <v>0</v>
      </c>
      <c r="M2773" s="25" t="s">
        <v>3647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63"/>
        <v>2773</v>
      </c>
      <c r="B2774" s="25" t="s">
        <v>3590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4067</v>
      </c>
      <c r="J2774" s="25">
        <v>1</v>
      </c>
      <c r="K2774" s="25">
        <v>1</v>
      </c>
      <c r="L2774" s="25">
        <f t="shared" si="370"/>
        <v>0</v>
      </c>
      <c r="M2774" s="25" t="s">
        <v>3647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63"/>
        <v>2774</v>
      </c>
      <c r="B2775" s="25" t="s">
        <v>3590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4068</v>
      </c>
      <c r="J2775" s="25">
        <v>1</v>
      </c>
      <c r="K2775" s="25">
        <v>1</v>
      </c>
      <c r="L2775" s="25">
        <f t="shared" si="370"/>
        <v>0</v>
      </c>
      <c r="M2775" s="25" t="s">
        <v>3647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63"/>
        <v>2775</v>
      </c>
      <c r="B2776" s="25" t="s">
        <v>3590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4069</v>
      </c>
      <c r="J2776" s="25">
        <v>1</v>
      </c>
      <c r="K2776" s="25">
        <v>1</v>
      </c>
      <c r="L2776" s="25">
        <f t="shared" si="370"/>
        <v>0</v>
      </c>
      <c r="M2776" s="25" t="s">
        <v>3647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63"/>
        <v>2776</v>
      </c>
      <c r="B2777" s="25" t="s">
        <v>3590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4070</v>
      </c>
      <c r="J2777" s="25">
        <v>1</v>
      </c>
      <c r="K2777" s="25">
        <v>1</v>
      </c>
      <c r="L2777" s="25">
        <f t="shared" si="370"/>
        <v>0</v>
      </c>
      <c r="M2777" s="25" t="s">
        <v>3647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63"/>
        <v>2777</v>
      </c>
      <c r="B2778" s="25" t="s">
        <v>3590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4071</v>
      </c>
      <c r="J2778" s="25">
        <v>1</v>
      </c>
      <c r="K2778" s="25">
        <v>1</v>
      </c>
      <c r="L2778" s="25">
        <f t="shared" si="370"/>
        <v>0</v>
      </c>
      <c r="M2778" s="25" t="s">
        <v>3647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63"/>
        <v>2778</v>
      </c>
      <c r="B2779" s="25" t="s">
        <v>3590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4072</v>
      </c>
      <c r="J2779" s="25">
        <v>1</v>
      </c>
      <c r="K2779" s="25">
        <v>1</v>
      </c>
      <c r="L2779" s="25">
        <f t="shared" si="370"/>
        <v>0</v>
      </c>
      <c r="M2779" s="25" t="s">
        <v>3647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63"/>
        <v>2779</v>
      </c>
      <c r="B2780" s="25" t="s">
        <v>3590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4073</v>
      </c>
      <c r="J2780" s="25">
        <v>1</v>
      </c>
      <c r="K2780" s="25">
        <v>1</v>
      </c>
      <c r="L2780" s="25">
        <f t="shared" si="370"/>
        <v>0</v>
      </c>
      <c r="M2780" s="25" t="s">
        <v>3647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63"/>
        <v>2780</v>
      </c>
      <c r="B2781" s="25" t="s">
        <v>3590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4074</v>
      </c>
      <c r="J2781" s="25">
        <v>2</v>
      </c>
      <c r="K2781" s="25">
        <v>2</v>
      </c>
      <c r="L2781" s="25">
        <f t="shared" si="370"/>
        <v>0</v>
      </c>
      <c r="M2781" s="25" t="s">
        <v>3647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63"/>
        <v>2781</v>
      </c>
      <c r="B2782" s="25" t="s">
        <v>3590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4075</v>
      </c>
      <c r="J2782" s="25">
        <v>1</v>
      </c>
      <c r="K2782" s="25">
        <v>1</v>
      </c>
      <c r="L2782" s="25">
        <f t="shared" si="370"/>
        <v>0</v>
      </c>
      <c r="M2782" s="25" t="s">
        <v>3647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63"/>
        <v>2782</v>
      </c>
      <c r="B2783" s="25" t="s">
        <v>3590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4076</v>
      </c>
      <c r="J2783" s="25">
        <v>1</v>
      </c>
      <c r="K2783" s="25">
        <v>1</v>
      </c>
      <c r="L2783" s="25">
        <f t="shared" si="370"/>
        <v>0</v>
      </c>
      <c r="M2783" s="25" t="s">
        <v>3647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63"/>
        <v>2783</v>
      </c>
      <c r="B2784" s="25" t="s">
        <v>3590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4077</v>
      </c>
      <c r="J2784" s="25">
        <v>1</v>
      </c>
      <c r="K2784" s="25">
        <v>1</v>
      </c>
      <c r="L2784" s="25">
        <f t="shared" si="370"/>
        <v>0</v>
      </c>
      <c r="M2784" s="25" t="s">
        <v>3647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63"/>
        <v>2784</v>
      </c>
      <c r="B2785" s="25" t="s">
        <v>3590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4078</v>
      </c>
      <c r="J2785" s="25">
        <v>1</v>
      </c>
      <c r="K2785" s="25">
        <v>1</v>
      </c>
      <c r="L2785" s="25">
        <f t="shared" si="370"/>
        <v>0</v>
      </c>
      <c r="M2785" s="25" t="s">
        <v>3647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63"/>
        <v>2785</v>
      </c>
      <c r="B2786" s="25" t="s">
        <v>3590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4079</v>
      </c>
      <c r="J2786" s="25">
        <v>1</v>
      </c>
      <c r="K2786" s="25">
        <v>1</v>
      </c>
      <c r="L2786" s="25">
        <f t="shared" si="370"/>
        <v>0</v>
      </c>
      <c r="M2786" s="25" t="s">
        <v>3647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63"/>
        <v>2786</v>
      </c>
      <c r="B2787" s="25" t="s">
        <v>3590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4080</v>
      </c>
      <c r="J2787" s="25">
        <v>1</v>
      </c>
      <c r="K2787" s="25">
        <v>1</v>
      </c>
      <c r="L2787" s="25">
        <f t="shared" si="370"/>
        <v>0</v>
      </c>
      <c r="M2787" s="25" t="s">
        <v>3647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63"/>
        <v>2787</v>
      </c>
      <c r="B2788" s="25" t="s">
        <v>3590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4081</v>
      </c>
      <c r="J2788" s="25">
        <v>1</v>
      </c>
      <c r="K2788" s="25">
        <v>1</v>
      </c>
      <c r="L2788" s="25">
        <f t="shared" si="370"/>
        <v>0</v>
      </c>
      <c r="M2788" s="25" t="s">
        <v>3647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63"/>
        <v>2788</v>
      </c>
      <c r="B2789" s="25" t="s">
        <v>3590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4082</v>
      </c>
      <c r="J2789" s="25">
        <v>1</v>
      </c>
      <c r="K2789" s="25">
        <v>1</v>
      </c>
      <c r="L2789" s="25">
        <f t="shared" si="370"/>
        <v>0</v>
      </c>
      <c r="M2789" s="25" t="s">
        <v>3647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63"/>
        <v>2789</v>
      </c>
      <c r="B2790" s="25" t="s">
        <v>3590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4083</v>
      </c>
      <c r="J2790" s="25">
        <v>1</v>
      </c>
      <c r="K2790" s="25">
        <v>1</v>
      </c>
      <c r="L2790" s="25">
        <f t="shared" si="370"/>
        <v>0</v>
      </c>
      <c r="M2790" s="25" t="s">
        <v>3647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63"/>
        <v>2790</v>
      </c>
      <c r="B2791" s="25" t="s">
        <v>3590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4084</v>
      </c>
      <c r="J2791" s="25">
        <v>1</v>
      </c>
      <c r="K2791" s="25">
        <v>1</v>
      </c>
      <c r="L2791" s="25">
        <f t="shared" si="370"/>
        <v>0</v>
      </c>
      <c r="M2791" s="25" t="s">
        <v>3646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63"/>
        <v>2791</v>
      </c>
      <c r="B2792" s="25" t="s">
        <v>3590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4085</v>
      </c>
      <c r="J2792" s="25">
        <v>1</v>
      </c>
      <c r="K2792" s="25">
        <v>1</v>
      </c>
      <c r="L2792" s="25">
        <f t="shared" si="370"/>
        <v>0</v>
      </c>
      <c r="M2792" s="25" t="s">
        <v>3646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63"/>
        <v>2792</v>
      </c>
      <c r="B2793" s="25" t="s">
        <v>3590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4086</v>
      </c>
      <c r="J2793" s="25">
        <v>1</v>
      </c>
      <c r="K2793" s="25">
        <v>1</v>
      </c>
      <c r="L2793" s="25">
        <f t="shared" si="370"/>
        <v>0</v>
      </c>
      <c r="M2793" s="25" t="s">
        <v>3646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63"/>
        <v>2793</v>
      </c>
      <c r="B2794" s="25" t="s">
        <v>3590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4087</v>
      </c>
      <c r="J2794" s="25">
        <v>1</v>
      </c>
      <c r="K2794" s="25">
        <v>1</v>
      </c>
      <c r="L2794" s="25">
        <f t="shared" si="370"/>
        <v>0</v>
      </c>
      <c r="M2794" s="25" t="s">
        <v>3646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63"/>
        <v>2794</v>
      </c>
      <c r="B2795" s="25" t="s">
        <v>3590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4088</v>
      </c>
      <c r="J2795" s="25">
        <v>1</v>
      </c>
      <c r="K2795" s="25">
        <v>1</v>
      </c>
      <c r="L2795" s="25">
        <f t="shared" si="370"/>
        <v>0</v>
      </c>
      <c r="M2795" s="25" t="s">
        <v>3644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63"/>
        <v>2795</v>
      </c>
      <c r="B2796" s="25" t="s">
        <v>3590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4029</v>
      </c>
      <c r="J2796" s="25">
        <v>1</v>
      </c>
      <c r="K2796" s="25">
        <v>1</v>
      </c>
      <c r="L2796" s="25">
        <f t="shared" si="370"/>
        <v>0</v>
      </c>
      <c r="M2796" s="25" t="s">
        <v>3644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63"/>
        <v>2796</v>
      </c>
      <c r="B2797" s="25" t="s">
        <v>3590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4089</v>
      </c>
      <c r="J2797" s="25">
        <v>3</v>
      </c>
      <c r="K2797" s="25">
        <v>3</v>
      </c>
      <c r="L2797" s="25">
        <f t="shared" si="370"/>
        <v>0</v>
      </c>
      <c r="M2797" s="25" t="s">
        <v>3647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63"/>
        <v>2797</v>
      </c>
      <c r="B2798" s="25" t="s">
        <v>3590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4090</v>
      </c>
      <c r="J2798" s="25">
        <v>1</v>
      </c>
      <c r="K2798" s="25">
        <v>1</v>
      </c>
      <c r="L2798" s="25">
        <f t="shared" si="370"/>
        <v>0</v>
      </c>
      <c r="M2798" s="25" t="s">
        <v>3647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63"/>
        <v>2798</v>
      </c>
      <c r="B2799" s="25" t="s">
        <v>3590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4091</v>
      </c>
      <c r="J2799" s="25">
        <v>1</v>
      </c>
      <c r="K2799" s="25">
        <v>1</v>
      </c>
      <c r="L2799" s="25">
        <f t="shared" si="370"/>
        <v>0</v>
      </c>
      <c r="M2799" s="25" t="s">
        <v>3647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63"/>
        <v>2799</v>
      </c>
      <c r="B2800" s="25" t="s">
        <v>3590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4092</v>
      </c>
      <c r="J2800" s="25">
        <v>1</v>
      </c>
      <c r="K2800" s="25">
        <v>1</v>
      </c>
      <c r="L2800" s="25">
        <f t="shared" si="370"/>
        <v>0</v>
      </c>
      <c r="M2800" s="25" t="s">
        <v>3645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63"/>
        <v>2800</v>
      </c>
      <c r="B2801" s="25" t="s">
        <v>3591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4093</v>
      </c>
      <c r="J2801" s="25">
        <v>1</v>
      </c>
      <c r="K2801" s="25">
        <v>1</v>
      </c>
      <c r="L2801" s="25">
        <f t="shared" si="370"/>
        <v>0</v>
      </c>
      <c r="M2801" s="25" t="s">
        <v>3654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63"/>
        <v>2801</v>
      </c>
      <c r="B2802" s="25" t="s">
        <v>3591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4094</v>
      </c>
      <c r="J2802" s="25">
        <v>2</v>
      </c>
      <c r="K2802" s="25">
        <v>2</v>
      </c>
      <c r="L2802" s="25">
        <f t="shared" si="370"/>
        <v>0</v>
      </c>
      <c r="M2802" s="25" t="s">
        <v>3671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63"/>
        <v>2802</v>
      </c>
      <c r="B2803" s="25" t="s">
        <v>3591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3949</v>
      </c>
      <c r="J2803" s="25">
        <v>1</v>
      </c>
      <c r="K2803" s="25">
        <v>1</v>
      </c>
      <c r="L2803" s="25">
        <f t="shared" si="370"/>
        <v>0</v>
      </c>
      <c r="M2803" s="25" t="s">
        <v>3654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63"/>
        <v>2803</v>
      </c>
      <c r="B2804" s="25" t="s">
        <v>3591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3950</v>
      </c>
      <c r="J2804" s="25">
        <v>1</v>
      </c>
      <c r="K2804" s="25">
        <v>1</v>
      </c>
      <c r="L2804" s="25">
        <f t="shared" si="370"/>
        <v>0</v>
      </c>
      <c r="M2804" s="25" t="s">
        <v>3671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63"/>
        <v>2804</v>
      </c>
      <c r="B2805" s="25" t="s">
        <v>3591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4095</v>
      </c>
      <c r="J2805" s="25">
        <v>3</v>
      </c>
      <c r="K2805" s="25">
        <v>3</v>
      </c>
      <c r="L2805" s="25">
        <f t="shared" si="370"/>
        <v>0</v>
      </c>
      <c r="M2805" s="25" t="s">
        <v>3671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63"/>
        <v>2805</v>
      </c>
      <c r="B2806" s="25" t="s">
        <v>3591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4096</v>
      </c>
      <c r="J2806" s="25">
        <v>1</v>
      </c>
      <c r="K2806" s="25">
        <v>1</v>
      </c>
      <c r="L2806" s="25">
        <f t="shared" si="370"/>
        <v>0</v>
      </c>
      <c r="M2806" s="25" t="s">
        <v>3654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63"/>
        <v>2806</v>
      </c>
      <c r="B2807" s="25" t="s">
        <v>3591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4097</v>
      </c>
      <c r="J2807" s="25">
        <v>1</v>
      </c>
      <c r="K2807" s="25">
        <v>1</v>
      </c>
      <c r="L2807" s="25">
        <f t="shared" si="370"/>
        <v>0</v>
      </c>
      <c r="M2807" s="25" t="s">
        <v>3654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63"/>
        <v>2807</v>
      </c>
      <c r="B2808" s="25" t="s">
        <v>3591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4098</v>
      </c>
      <c r="J2808" s="25">
        <v>1</v>
      </c>
      <c r="K2808" s="25">
        <v>1</v>
      </c>
      <c r="L2808" s="25">
        <f t="shared" si="370"/>
        <v>0</v>
      </c>
      <c r="M2808" s="25" t="s">
        <v>3654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63"/>
        <v>2808</v>
      </c>
      <c r="B2809" s="25" t="s">
        <v>3591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4099</v>
      </c>
      <c r="J2809" s="25">
        <v>1</v>
      </c>
      <c r="K2809" s="25">
        <v>1</v>
      </c>
      <c r="L2809" s="25">
        <f t="shared" si="370"/>
        <v>0</v>
      </c>
      <c r="M2809" s="25" t="s">
        <v>3654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63"/>
        <v>2809</v>
      </c>
      <c r="B2810" s="25" t="s">
        <v>3591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4100</v>
      </c>
      <c r="J2810" s="25">
        <v>1</v>
      </c>
      <c r="K2810" s="25">
        <v>1</v>
      </c>
      <c r="L2810" s="25">
        <f t="shared" si="370"/>
        <v>0</v>
      </c>
      <c r="M2810" s="25" t="s">
        <v>3654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63"/>
        <v>2810</v>
      </c>
      <c r="B2811" s="25" t="s">
        <v>3591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4101</v>
      </c>
      <c r="J2811" s="25">
        <v>1</v>
      </c>
      <c r="K2811" s="25">
        <v>1</v>
      </c>
      <c r="L2811" s="25">
        <f t="shared" si="370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63"/>
        <v>2811</v>
      </c>
      <c r="B2812" s="25" t="s">
        <v>3591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3967</v>
      </c>
      <c r="J2812" s="25">
        <v>1</v>
      </c>
      <c r="K2812" s="25">
        <v>1</v>
      </c>
      <c r="L2812" s="25">
        <f t="shared" si="370"/>
        <v>0</v>
      </c>
      <c r="M2812" s="25" t="s">
        <v>3667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63"/>
        <v>2812</v>
      </c>
      <c r="B2813" s="25" t="s">
        <v>3591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4102</v>
      </c>
      <c r="J2813" s="25">
        <v>2</v>
      </c>
      <c r="K2813" s="25">
        <v>2</v>
      </c>
      <c r="L2813" s="25">
        <f t="shared" si="370"/>
        <v>0</v>
      </c>
      <c r="M2813" s="25" t="s">
        <v>3654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63"/>
        <v>2813</v>
      </c>
      <c r="B2814" s="25" t="s">
        <v>3591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4103</v>
      </c>
      <c r="J2814" s="25">
        <v>5</v>
      </c>
      <c r="K2814" s="25">
        <v>5</v>
      </c>
      <c r="L2814" s="25">
        <f t="shared" si="370"/>
        <v>0</v>
      </c>
      <c r="M2814" s="25" t="s">
        <v>3669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63"/>
        <v>2814</v>
      </c>
      <c r="B2815" s="25" t="s">
        <v>3591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4104</v>
      </c>
      <c r="J2815" s="25">
        <v>3</v>
      </c>
      <c r="K2815" s="25">
        <v>3</v>
      </c>
      <c r="L2815" s="25">
        <f t="shared" si="370"/>
        <v>0</v>
      </c>
      <c r="M2815" s="25" t="s">
        <v>3654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63"/>
        <v>2815</v>
      </c>
      <c r="B2816" s="25" t="s">
        <v>3591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4105</v>
      </c>
      <c r="J2816" s="25">
        <v>3</v>
      </c>
      <c r="K2816" s="25">
        <v>3</v>
      </c>
      <c r="L2816" s="25">
        <f t="shared" si="370"/>
        <v>0</v>
      </c>
      <c r="M2816" s="25" t="s">
        <v>3654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63"/>
        <v>2816</v>
      </c>
      <c r="B2817" s="25" t="s">
        <v>3591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4106</v>
      </c>
      <c r="J2817" s="25">
        <v>2</v>
      </c>
      <c r="K2817" s="25">
        <v>2</v>
      </c>
      <c r="L2817" s="25">
        <f t="shared" si="370"/>
        <v>0</v>
      </c>
      <c r="M2817" s="25" t="s">
        <v>3648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3702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hidden="1" x14ac:dyDescent="0.25">
      <c r="A2818" s="25">
        <f t="shared" si="363"/>
        <v>2817</v>
      </c>
      <c r="B2818" s="25" t="s">
        <v>3591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3917</v>
      </c>
      <c r="J2818" s="25">
        <v>3</v>
      </c>
      <c r="K2818" s="25">
        <v>3</v>
      </c>
      <c r="L2818" s="25">
        <f t="shared" si="370"/>
        <v>0</v>
      </c>
      <c r="M2818" s="25" t="s">
        <v>3654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63"/>
        <v>2818</v>
      </c>
      <c r="B2819" s="25" t="s">
        <v>3591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4107</v>
      </c>
      <c r="J2819" s="25">
        <v>2</v>
      </c>
      <c r="K2819" s="25">
        <v>2</v>
      </c>
      <c r="L2819" s="25">
        <f t="shared" si="370"/>
        <v>0</v>
      </c>
      <c r="M2819" s="25" t="s">
        <v>3654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63"/>
        <v>2819</v>
      </c>
      <c r="B2820" s="25" t="s">
        <v>3591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4108</v>
      </c>
      <c r="J2820" s="25">
        <v>3</v>
      </c>
      <c r="K2820" s="25">
        <v>3</v>
      </c>
      <c r="L2820" s="25">
        <f t="shared" si="370"/>
        <v>0</v>
      </c>
      <c r="M2820" s="25" t="s">
        <v>3654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ref="A2821:A2884" si="371">A2820+1</f>
        <v>2820</v>
      </c>
      <c r="B2821" s="25" t="s">
        <v>3591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4109</v>
      </c>
      <c r="J2821" s="25">
        <v>1</v>
      </c>
      <c r="K2821" s="25">
        <v>1</v>
      </c>
      <c r="L2821" s="25">
        <f t="shared" si="370"/>
        <v>0</v>
      </c>
      <c r="M2821" s="25" t="s">
        <v>3686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1"/>
        <v>2821</v>
      </c>
      <c r="B2822" s="25" t="s">
        <v>3591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4110</v>
      </c>
      <c r="J2822" s="25">
        <v>3</v>
      </c>
      <c r="K2822" s="25">
        <v>3</v>
      </c>
      <c r="L2822" s="25">
        <f t="shared" si="370"/>
        <v>0</v>
      </c>
      <c r="M2822" s="25" t="s">
        <v>3654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71"/>
        <v>2822</v>
      </c>
      <c r="B2823" s="25" t="s">
        <v>3591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4111</v>
      </c>
      <c r="J2823" s="25">
        <v>3</v>
      </c>
      <c r="K2823" s="25">
        <v>3</v>
      </c>
      <c r="L2823" s="25">
        <f t="shared" si="370"/>
        <v>0</v>
      </c>
      <c r="M2823" s="25" t="s">
        <v>3654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71"/>
        <v>2823</v>
      </c>
      <c r="B2824" s="25" t="s">
        <v>3591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4112</v>
      </c>
      <c r="J2824" s="25">
        <v>1</v>
      </c>
      <c r="K2824" s="25">
        <v>1</v>
      </c>
      <c r="L2824" s="25">
        <f t="shared" si="370"/>
        <v>0</v>
      </c>
      <c r="M2824" s="25" t="s">
        <v>3659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71"/>
        <v>2824</v>
      </c>
      <c r="B2825" s="25" t="s">
        <v>3591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4113</v>
      </c>
      <c r="J2825" s="25">
        <v>1</v>
      </c>
      <c r="K2825" s="25">
        <v>1</v>
      </c>
      <c r="L2825" s="25">
        <f t="shared" si="370"/>
        <v>0</v>
      </c>
      <c r="M2825" s="25" t="s">
        <v>3659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71"/>
        <v>2825</v>
      </c>
      <c r="B2826" s="25" t="s">
        <v>3591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4114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3659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71"/>
        <v>2826</v>
      </c>
      <c r="B2827" s="25" t="s">
        <v>3591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4115</v>
      </c>
      <c r="J2827" s="25">
        <v>1</v>
      </c>
      <c r="K2827" s="25">
        <v>1</v>
      </c>
      <c r="L2827" s="25">
        <f t="shared" si="377"/>
        <v>0</v>
      </c>
      <c r="M2827" s="25" t="s">
        <v>3663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71"/>
        <v>2827</v>
      </c>
      <c r="B2828" s="25" t="s">
        <v>3591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4116</v>
      </c>
      <c r="J2828" s="25">
        <v>2</v>
      </c>
      <c r="K2828" s="25">
        <v>2</v>
      </c>
      <c r="L2828" s="25">
        <f t="shared" si="377"/>
        <v>0</v>
      </c>
      <c r="M2828" s="25" t="s">
        <v>3664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71"/>
        <v>2828</v>
      </c>
      <c r="B2829" s="25" t="s">
        <v>3591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4117</v>
      </c>
      <c r="J2829" s="25">
        <v>1</v>
      </c>
      <c r="K2829" s="25">
        <v>1</v>
      </c>
      <c r="L2829" s="25">
        <f t="shared" si="377"/>
        <v>0</v>
      </c>
      <c r="M2829" s="25" t="s">
        <v>3659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71"/>
        <v>2829</v>
      </c>
      <c r="B2830" s="25" t="s">
        <v>3591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4118</v>
      </c>
      <c r="J2830" s="25">
        <v>3</v>
      </c>
      <c r="K2830" s="25">
        <v>3</v>
      </c>
      <c r="L2830" s="25">
        <f t="shared" si="377"/>
        <v>0</v>
      </c>
      <c r="M2830" s="25" t="s">
        <v>3654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71"/>
        <v>2830</v>
      </c>
      <c r="B2831" s="25" t="s">
        <v>3591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4119</v>
      </c>
      <c r="J2831" s="25">
        <v>1</v>
      </c>
      <c r="K2831" s="25">
        <v>1</v>
      </c>
      <c r="L2831" s="25">
        <f t="shared" si="377"/>
        <v>0</v>
      </c>
      <c r="M2831" s="25" t="s">
        <v>3746</v>
      </c>
      <c r="N2831" s="45">
        <v>45929</v>
      </c>
      <c r="O2831" s="54">
        <v>38843</v>
      </c>
      <c r="P2831" s="25" t="s">
        <v>3745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hidden="1" x14ac:dyDescent="0.25">
      <c r="A2832" s="25">
        <f t="shared" si="371"/>
        <v>2831</v>
      </c>
      <c r="B2832" s="25" t="s">
        <v>3591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4120</v>
      </c>
      <c r="J2832" s="25">
        <v>3</v>
      </c>
      <c r="K2832" s="25">
        <v>3</v>
      </c>
      <c r="L2832" s="25">
        <f t="shared" si="377"/>
        <v>0</v>
      </c>
      <c r="M2832" s="25" t="s">
        <v>3654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71"/>
        <v>2832</v>
      </c>
      <c r="B2833" s="25" t="s">
        <v>3591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3829</v>
      </c>
      <c r="J2833" s="25">
        <v>3</v>
      </c>
      <c r="K2833" s="25">
        <v>3</v>
      </c>
      <c r="L2833" s="25">
        <f t="shared" si="377"/>
        <v>0</v>
      </c>
      <c r="M2833" s="25" t="s">
        <v>3654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71"/>
        <v>2833</v>
      </c>
      <c r="B2834" s="25" t="s">
        <v>3591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4121</v>
      </c>
      <c r="J2834" s="25">
        <v>1</v>
      </c>
      <c r="K2834" s="25">
        <v>1</v>
      </c>
      <c r="L2834" s="25">
        <f t="shared" si="377"/>
        <v>0</v>
      </c>
      <c r="M2834" s="25" t="s">
        <v>3673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71"/>
        <v>2834</v>
      </c>
      <c r="B2835" s="25" t="s">
        <v>3591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4122</v>
      </c>
      <c r="J2835" s="25">
        <v>1</v>
      </c>
      <c r="K2835" s="25">
        <v>1</v>
      </c>
      <c r="L2835" s="25">
        <f t="shared" si="377"/>
        <v>0</v>
      </c>
      <c r="M2835" s="25" t="s">
        <v>3654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71"/>
        <v>2835</v>
      </c>
      <c r="B2836" s="25" t="s">
        <v>3591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4123</v>
      </c>
      <c r="J2836" s="25">
        <v>3</v>
      </c>
      <c r="K2836" s="25">
        <v>3</v>
      </c>
      <c r="L2836" s="25">
        <f t="shared" si="377"/>
        <v>0</v>
      </c>
      <c r="M2836" s="25" t="s">
        <v>3654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71"/>
        <v>2836</v>
      </c>
      <c r="B2837" s="25" t="s">
        <v>3591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3838</v>
      </c>
      <c r="J2837" s="25">
        <v>2</v>
      </c>
      <c r="K2837" s="25">
        <v>2</v>
      </c>
      <c r="L2837" s="25">
        <f t="shared" si="377"/>
        <v>0</v>
      </c>
      <c r="M2837" s="25" t="s">
        <v>3654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71"/>
        <v>2837</v>
      </c>
      <c r="B2838" s="25" t="s">
        <v>3591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4124</v>
      </c>
      <c r="J2838" s="25">
        <v>1</v>
      </c>
      <c r="K2838" s="25">
        <v>1</v>
      </c>
      <c r="L2838" s="25">
        <f t="shared" si="377"/>
        <v>0</v>
      </c>
      <c r="M2838" s="25" t="s">
        <v>3655</v>
      </c>
      <c r="N2838" s="45">
        <v>45920</v>
      </c>
      <c r="O2838" s="54">
        <v>71610</v>
      </c>
      <c r="P2838" s="25" t="s">
        <v>3600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71"/>
        <v>2838</v>
      </c>
      <c r="B2839" s="25" t="s">
        <v>3591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3839</v>
      </c>
      <c r="J2839" s="25">
        <v>3</v>
      </c>
      <c r="K2839" s="25">
        <v>3</v>
      </c>
      <c r="L2839" s="25">
        <f t="shared" si="377"/>
        <v>0</v>
      </c>
      <c r="M2839" s="25" t="s">
        <v>3654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71"/>
        <v>2839</v>
      </c>
      <c r="B2840" s="25" t="s">
        <v>3591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4125</v>
      </c>
      <c r="J2840" s="25">
        <v>4</v>
      </c>
      <c r="K2840" s="25">
        <v>4</v>
      </c>
      <c r="L2840" s="25">
        <f t="shared" si="377"/>
        <v>0</v>
      </c>
      <c r="M2840" s="25" t="s">
        <v>3657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71"/>
        <v>2840</v>
      </c>
      <c r="B2841" s="25" t="s">
        <v>3591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4126</v>
      </c>
      <c r="J2841" s="25">
        <v>1</v>
      </c>
      <c r="K2841" s="25">
        <v>1</v>
      </c>
      <c r="L2841" s="25">
        <f t="shared" si="377"/>
        <v>0</v>
      </c>
      <c r="M2841" s="25" t="s">
        <v>3674</v>
      </c>
      <c r="N2841" s="45">
        <v>45920</v>
      </c>
      <c r="O2841" s="54">
        <v>27993</v>
      </c>
      <c r="P2841" s="25" t="s">
        <v>3602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71"/>
        <v>2841</v>
      </c>
      <c r="B2842" s="25" t="s">
        <v>3591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4127</v>
      </c>
      <c r="J2842" s="25">
        <v>1</v>
      </c>
      <c r="K2842" s="25">
        <v>1</v>
      </c>
      <c r="L2842" s="25">
        <f t="shared" si="377"/>
        <v>0</v>
      </c>
      <c r="M2842" s="25" t="s">
        <v>3665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71"/>
        <v>2842</v>
      </c>
      <c r="B2843" s="25" t="s">
        <v>3591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4128</v>
      </c>
      <c r="J2843" s="25">
        <v>6</v>
      </c>
      <c r="K2843" s="25">
        <v>6</v>
      </c>
      <c r="L2843" s="25">
        <f t="shared" si="377"/>
        <v>0</v>
      </c>
      <c r="M2843" s="25" t="s">
        <v>3666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71"/>
        <v>2843</v>
      </c>
      <c r="B2844" s="25" t="s">
        <v>3591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4048</v>
      </c>
      <c r="J2844" s="25">
        <v>1</v>
      </c>
      <c r="K2844" s="25">
        <v>1</v>
      </c>
      <c r="L2844" s="25">
        <f t="shared" si="377"/>
        <v>0</v>
      </c>
      <c r="M2844" s="25" t="s">
        <v>3661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71"/>
        <v>2844</v>
      </c>
      <c r="B2845" s="25" t="s">
        <v>3591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4129</v>
      </c>
      <c r="J2845" s="25">
        <v>1</v>
      </c>
      <c r="K2845" s="25">
        <v>1</v>
      </c>
      <c r="L2845" s="25">
        <f t="shared" si="377"/>
        <v>0</v>
      </c>
      <c r="M2845" s="25" t="s">
        <v>3667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71"/>
        <v>2845</v>
      </c>
      <c r="B2846" s="25" t="s">
        <v>3591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4130</v>
      </c>
      <c r="J2846" s="25">
        <v>1</v>
      </c>
      <c r="K2846" s="25">
        <v>1</v>
      </c>
      <c r="L2846" s="25">
        <f t="shared" si="377"/>
        <v>0</v>
      </c>
      <c r="M2846" s="25" t="s">
        <v>3653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71"/>
        <v>2846</v>
      </c>
      <c r="B2847" s="25" t="s">
        <v>3591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4131</v>
      </c>
      <c r="J2847" s="25">
        <v>1</v>
      </c>
      <c r="K2847" s="25">
        <v>1</v>
      </c>
      <c r="L2847" s="25">
        <f t="shared" si="377"/>
        <v>0</v>
      </c>
      <c r="M2847" s="25" t="s">
        <v>3668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3621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71"/>
        <v>2847</v>
      </c>
      <c r="B2848" s="25" t="s">
        <v>3591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4132</v>
      </c>
      <c r="J2848" s="25">
        <v>1</v>
      </c>
      <c r="K2848" s="25">
        <v>1</v>
      </c>
      <c r="L2848" s="25">
        <f t="shared" si="377"/>
        <v>0</v>
      </c>
      <c r="M2848" s="25" t="s">
        <v>3668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3621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71"/>
        <v>2848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4133</v>
      </c>
      <c r="J2849" s="25">
        <v>1</v>
      </c>
      <c r="K2849" s="25">
        <v>1</v>
      </c>
      <c r="L2849" s="25">
        <f t="shared" si="377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71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4134</v>
      </c>
      <c r="J2850" s="25">
        <v>1</v>
      </c>
      <c r="K2850" s="25">
        <v>1</v>
      </c>
      <c r="L2850" s="25">
        <f t="shared" si="377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71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4135</v>
      </c>
      <c r="J2851" s="25">
        <v>1</v>
      </c>
      <c r="K2851" s="25">
        <v>1</v>
      </c>
      <c r="L2851" s="25">
        <f t="shared" si="377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71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4136</v>
      </c>
      <c r="J2852" s="25">
        <v>1</v>
      </c>
      <c r="K2852" s="25">
        <v>1</v>
      </c>
      <c r="L2852" s="25">
        <f t="shared" si="377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71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4137</v>
      </c>
      <c r="J2853" s="25">
        <v>1</v>
      </c>
      <c r="K2853" s="25">
        <v>1</v>
      </c>
      <c r="L2853" s="25">
        <f t="shared" si="377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71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4138</v>
      </c>
      <c r="J2854" s="25">
        <v>1</v>
      </c>
      <c r="K2854" s="25">
        <v>1</v>
      </c>
      <c r="L2854" s="25">
        <f t="shared" si="377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71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4139</v>
      </c>
      <c r="J2855" s="25">
        <v>1</v>
      </c>
      <c r="K2855" s="25">
        <v>1</v>
      </c>
      <c r="L2855" s="25">
        <f t="shared" si="377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71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4140</v>
      </c>
      <c r="J2856" s="25">
        <v>1</v>
      </c>
      <c r="K2856" s="25">
        <v>1</v>
      </c>
      <c r="L2856" s="25">
        <f t="shared" si="377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71"/>
        <v>2856</v>
      </c>
      <c r="B2857" s="25" t="s">
        <v>3591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4141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3708</v>
      </c>
      <c r="Q2857" s="25"/>
      <c r="R2857" s="25"/>
      <c r="S2857" s="3">
        <v>4</v>
      </c>
      <c r="T2857" s="55" t="s">
        <v>3611</v>
      </c>
      <c r="U2857" s="25" t="s">
        <v>19</v>
      </c>
      <c r="V2857" s="25" t="str">
        <f>VLOOKUP(P2857,'Customer List'!B:C,2,)</f>
        <v>Unknown</v>
      </c>
      <c r="W2857" s="56" t="s">
        <v>3611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hidden="1" x14ac:dyDescent="0.25">
      <c r="A2858" s="25">
        <f t="shared" si="371"/>
        <v>2857</v>
      </c>
      <c r="B2858" s="25" t="s">
        <v>3591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4142</v>
      </c>
      <c r="J2858" s="25">
        <v>1</v>
      </c>
      <c r="K2858" s="25">
        <v>1</v>
      </c>
      <c r="L2858" s="25">
        <f t="shared" si="377"/>
        <v>0</v>
      </c>
      <c r="M2858" s="25" t="s">
        <v>3668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71"/>
        <v>2858</v>
      </c>
      <c r="B2859" s="25" t="s">
        <v>3591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4143</v>
      </c>
      <c r="J2859" s="25">
        <v>1</v>
      </c>
      <c r="K2859" s="25">
        <v>1</v>
      </c>
      <c r="L2859" s="25">
        <f t="shared" si="377"/>
        <v>0</v>
      </c>
      <c r="M2859" s="25" t="s">
        <v>3668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71"/>
        <v>2859</v>
      </c>
      <c r="B2860" s="25" t="s">
        <v>3591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4144</v>
      </c>
      <c r="J2860" s="25">
        <v>1</v>
      </c>
      <c r="K2860" s="25">
        <v>1</v>
      </c>
      <c r="L2860" s="25">
        <f t="shared" si="377"/>
        <v>0</v>
      </c>
      <c r="M2860" s="25" t="s">
        <v>3656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71"/>
        <v>2860</v>
      </c>
      <c r="B2861" s="25" t="s">
        <v>3591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4234</v>
      </c>
      <c r="J2861" s="25">
        <v>2</v>
      </c>
      <c r="K2861" s="25">
        <v>2</v>
      </c>
      <c r="L2861" s="25">
        <f t="shared" si="377"/>
        <v>0</v>
      </c>
      <c r="M2861" s="25" t="s">
        <v>3652</v>
      </c>
      <c r="N2861" s="45">
        <v>45920</v>
      </c>
      <c r="O2861" s="54">
        <v>231660</v>
      </c>
      <c r="P2861" s="25" t="s">
        <v>3603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71"/>
        <v>2861</v>
      </c>
      <c r="B2862" s="25" t="s">
        <v>3591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4235</v>
      </c>
      <c r="J2862" s="25">
        <v>2</v>
      </c>
      <c r="K2862" s="25">
        <v>2</v>
      </c>
      <c r="L2862" s="25">
        <f t="shared" si="377"/>
        <v>0</v>
      </c>
      <c r="M2862" s="25" t="s">
        <v>3652</v>
      </c>
      <c r="N2862" s="45">
        <v>45920</v>
      </c>
      <c r="O2862" s="54">
        <v>360360</v>
      </c>
      <c r="P2862" s="25" t="s">
        <v>3603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71"/>
        <v>2862</v>
      </c>
      <c r="B2863" s="25" t="s">
        <v>3591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4236</v>
      </c>
      <c r="J2863" s="25">
        <v>1</v>
      </c>
      <c r="K2863" s="25">
        <v>1</v>
      </c>
      <c r="L2863" s="25">
        <f t="shared" si="377"/>
        <v>0</v>
      </c>
      <c r="M2863" s="25" t="s">
        <v>3656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71"/>
        <v>2863</v>
      </c>
      <c r="B2864" s="25" t="s">
        <v>3591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4237</v>
      </c>
      <c r="J2864" s="25">
        <v>1</v>
      </c>
      <c r="K2864" s="25">
        <v>1</v>
      </c>
      <c r="L2864" s="25">
        <f t="shared" si="377"/>
        <v>0</v>
      </c>
      <c r="M2864" s="25" t="s">
        <v>3666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71"/>
        <v>2864</v>
      </c>
      <c r="B2865" s="25" t="s">
        <v>3591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4238</v>
      </c>
      <c r="J2865" s="25">
        <v>1</v>
      </c>
      <c r="K2865" s="25">
        <v>1</v>
      </c>
      <c r="L2865" s="25">
        <f t="shared" si="377"/>
        <v>0</v>
      </c>
      <c r="M2865" s="25" t="s">
        <v>3666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71"/>
        <v>2865</v>
      </c>
      <c r="B2866" s="25" t="s">
        <v>3612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3613</v>
      </c>
      <c r="I2866" s="25" t="s">
        <v>4239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3682</v>
      </c>
      <c r="N2866" s="45">
        <v>45920</v>
      </c>
      <c r="O2866" s="54">
        <v>0</v>
      </c>
      <c r="P2866" s="25" t="s">
        <v>3614</v>
      </c>
      <c r="Q2866" s="25">
        <v>58155918774</v>
      </c>
      <c r="R2866" s="25" t="s">
        <v>41</v>
      </c>
      <c r="S2866" s="3">
        <v>4</v>
      </c>
      <c r="T2866" s="55" t="s">
        <v>3620</v>
      </c>
      <c r="U2866" s="25" t="s">
        <v>3365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4145</v>
      </c>
      <c r="J2867" s="25">
        <v>1</v>
      </c>
      <c r="K2867" s="25">
        <v>1</v>
      </c>
      <c r="L2867" s="25">
        <f t="shared" si="378"/>
        <v>0</v>
      </c>
      <c r="M2867" s="25" t="s">
        <v>3662</v>
      </c>
      <c r="N2867" s="45">
        <v>45920</v>
      </c>
      <c r="O2867" s="54">
        <v>12642</v>
      </c>
      <c r="P2867" s="25" t="s">
        <v>3616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4152</v>
      </c>
      <c r="J2868" s="25">
        <v>1</v>
      </c>
      <c r="K2868" s="25">
        <v>1</v>
      </c>
      <c r="L2868" s="25">
        <f t="shared" si="378"/>
        <v>0</v>
      </c>
      <c r="M2868" s="25" t="s">
        <v>3658</v>
      </c>
      <c r="N2868" s="45">
        <v>45920</v>
      </c>
      <c r="O2868" s="54">
        <v>155011.5</v>
      </c>
      <c r="P2868" s="25" t="s">
        <v>3617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4153</v>
      </c>
      <c r="J2869" s="25">
        <v>1</v>
      </c>
      <c r="K2869" s="25">
        <v>1</v>
      </c>
      <c r="L2869" s="25">
        <f t="shared" si="378"/>
        <v>0</v>
      </c>
      <c r="M2869" s="25" t="s">
        <v>3658</v>
      </c>
      <c r="N2869" s="45">
        <v>45920</v>
      </c>
      <c r="O2869" s="54">
        <v>166845</v>
      </c>
      <c r="P2869" s="25" t="s">
        <v>3617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3615</v>
      </c>
      <c r="I2870" s="25" t="s">
        <v>4240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hidden="1" x14ac:dyDescent="0.25">
      <c r="A2871" s="25">
        <f t="shared" si="371"/>
        <v>2870</v>
      </c>
      <c r="B2871" s="25" t="s">
        <v>3623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3624</v>
      </c>
      <c r="I2871" s="25" t="s">
        <v>4241</v>
      </c>
      <c r="J2871" s="25">
        <v>1</v>
      </c>
      <c r="K2871" s="25">
        <v>1</v>
      </c>
      <c r="L2871" s="25">
        <f t="shared" si="378"/>
        <v>0</v>
      </c>
      <c r="M2871" s="25" t="s">
        <v>3627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3601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71"/>
        <v>2871</v>
      </c>
      <c r="B2872" s="25" t="s">
        <v>3623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3625</v>
      </c>
      <c r="I2872" s="25" t="s">
        <v>4242</v>
      </c>
      <c r="J2872" s="25">
        <v>1</v>
      </c>
      <c r="K2872" s="25">
        <v>1</v>
      </c>
      <c r="L2872" s="25">
        <f t="shared" si="378"/>
        <v>0</v>
      </c>
      <c r="M2872" s="25" t="s">
        <v>3627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3628</v>
      </c>
      <c r="U2872" s="25" t="s">
        <v>3601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71"/>
        <v>2872</v>
      </c>
      <c r="B2873" s="25" t="s">
        <v>3689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hidden="1" x14ac:dyDescent="0.25">
      <c r="A2874" s="25">
        <f t="shared" si="371"/>
        <v>2873</v>
      </c>
      <c r="B2874" s="25" t="s">
        <v>3689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3700</v>
      </c>
      <c r="N2874" s="45">
        <v>45923</v>
      </c>
      <c r="O2874" s="54">
        <v>61875</v>
      </c>
      <c r="P2874" s="25" t="s">
        <v>3701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hidden="1" x14ac:dyDescent="0.25">
      <c r="A2875" s="25">
        <f t="shared" si="371"/>
        <v>2874</v>
      </c>
      <c r="B2875" s="25" t="s">
        <v>3690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3692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3693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71"/>
        <v>2875</v>
      </c>
      <c r="B2876" s="25" t="s">
        <v>3691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3694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3711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71"/>
        <v>2876</v>
      </c>
      <c r="B2877" s="25" t="s">
        <v>3698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4153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71"/>
        <v>2877</v>
      </c>
      <c r="B2878" s="25" t="s">
        <v>3698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4153</v>
      </c>
      <c r="J2878" s="25">
        <v>1</v>
      </c>
      <c r="K2878" s="25">
        <v>1</v>
      </c>
      <c r="L2878" s="25">
        <f t="shared" si="378"/>
        <v>0</v>
      </c>
      <c r="M2878" s="25" t="s">
        <v>3726</v>
      </c>
      <c r="N2878" s="45">
        <v>45924</v>
      </c>
      <c r="O2878" s="54">
        <v>177514</v>
      </c>
      <c r="P2878" s="25" t="s">
        <v>3697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71"/>
        <v>2878</v>
      </c>
      <c r="B2879" s="25" t="s">
        <v>3698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3695</v>
      </c>
      <c r="I2879" s="25" t="s">
        <v>4243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71"/>
        <v>2879</v>
      </c>
      <c r="B2880" s="25" t="s">
        <v>3698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3696</v>
      </c>
      <c r="I2880" s="25" t="s">
        <v>4244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71"/>
        <v>2880</v>
      </c>
      <c r="B2881" s="25" t="s">
        <v>3698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4148</v>
      </c>
      <c r="J2881" s="25">
        <v>1</v>
      </c>
      <c r="K2881" s="25">
        <v>1</v>
      </c>
      <c r="L2881" s="25">
        <f t="shared" si="378"/>
        <v>0</v>
      </c>
      <c r="M2881" s="25" t="s">
        <v>3726</v>
      </c>
      <c r="N2881" s="45">
        <v>45924</v>
      </c>
      <c r="O2881" s="54">
        <v>8452.5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71"/>
        <v>2881</v>
      </c>
      <c r="B2882" s="25" t="s">
        <v>3712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3713</v>
      </c>
      <c r="I2882" s="25" t="s">
        <v>4245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 t="s">
        <v>41</v>
      </c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>
        <v>45930</v>
      </c>
      <c r="Y2882" s="25">
        <f t="shared" si="386"/>
        <v>3</v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>Tuesday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3712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3714</v>
      </c>
      <c r="I2883" s="25" t="s">
        <v>4246</v>
      </c>
      <c r="J2883" s="25">
        <v>1</v>
      </c>
      <c r="K2883" s="25">
        <v>1</v>
      </c>
      <c r="L2883" s="25">
        <f t="shared" si="378"/>
        <v>0</v>
      </c>
      <c r="M2883" s="25"/>
      <c r="N2883" s="45">
        <v>45933</v>
      </c>
      <c r="O2883" s="54"/>
      <c r="P2883" s="25" t="s">
        <v>31</v>
      </c>
      <c r="Q2883" s="25" t="s">
        <v>2078</v>
      </c>
      <c r="R2883" s="25" t="s">
        <v>849</v>
      </c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>Friday</v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3712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4150</v>
      </c>
      <c r="J2884" s="25">
        <v>1</v>
      </c>
      <c r="K2884" s="25">
        <v>1</v>
      </c>
      <c r="L2884" s="25">
        <f t="shared" si="378"/>
        <v>0</v>
      </c>
      <c r="M2884" s="25"/>
      <c r="N2884" s="45">
        <v>45933</v>
      </c>
      <c r="O2884" s="54"/>
      <c r="P2884" s="25" t="s">
        <v>31</v>
      </c>
      <c r="Q2884" s="25" t="s">
        <v>2078</v>
      </c>
      <c r="R2884" s="25" t="s">
        <v>849</v>
      </c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>Friday</v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hidden="1" x14ac:dyDescent="0.25">
      <c r="A2885" s="25">
        <f t="shared" ref="A2885:A2949" si="393">A2884+1</f>
        <v>2884</v>
      </c>
      <c r="B2885" s="25" t="s">
        <v>3712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3715</v>
      </c>
      <c r="I2885" s="25" t="s">
        <v>4247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93"/>
        <v>2885</v>
      </c>
      <c r="B2886" s="25" t="s">
        <v>3712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3716</v>
      </c>
      <c r="I2886" s="25" t="s">
        <v>4248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3752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93"/>
        <v>2886</v>
      </c>
      <c r="B2887" s="25" t="s">
        <v>3712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3717</v>
      </c>
      <c r="I2887" s="25" t="s">
        <v>4249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3752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9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3718</v>
      </c>
      <c r="I2888" s="25" t="s">
        <v>4250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93"/>
        <v>2888</v>
      </c>
      <c r="B2889" s="25" t="s">
        <v>3712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4150</v>
      </c>
      <c r="J2889" s="25">
        <v>1</v>
      </c>
      <c r="K2889" s="25">
        <v>1</v>
      </c>
      <c r="L2889" s="25">
        <f t="shared" si="378"/>
        <v>0</v>
      </c>
      <c r="M2889" s="25" t="s">
        <v>3739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93"/>
        <v>2889</v>
      </c>
      <c r="B2890" s="25" t="s">
        <v>3712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4154</v>
      </c>
      <c r="J2890" s="25">
        <v>1</v>
      </c>
      <c r="K2890" s="25">
        <v>1</v>
      </c>
      <c r="L2890" s="25">
        <f t="shared" si="378"/>
        <v>0</v>
      </c>
      <c r="M2890" s="25" t="s">
        <v>3739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93"/>
        <v>2890</v>
      </c>
      <c r="B2891" s="25" t="s">
        <v>3712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4155</v>
      </c>
      <c r="J2891" s="25">
        <v>1</v>
      </c>
      <c r="K2891" s="25">
        <v>1</v>
      </c>
      <c r="L2891" s="25">
        <f t="shared" si="378"/>
        <v>0</v>
      </c>
      <c r="M2891" s="25" t="s">
        <v>3739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93"/>
        <v>2891</v>
      </c>
      <c r="B2892" s="25" t="s">
        <v>3712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3719</v>
      </c>
      <c r="I2892" s="25" t="s">
        <v>4251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4688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93"/>
        <v>2892</v>
      </c>
      <c r="B2893" s="25" t="s">
        <v>3712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3720</v>
      </c>
      <c r="I2893" s="25" t="s">
        <v>4252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4688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93"/>
        <v>2893</v>
      </c>
      <c r="B2894" s="25" t="s">
        <v>3712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3721</v>
      </c>
      <c r="I2894" s="25" t="s">
        <v>4253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4688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9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3722</v>
      </c>
      <c r="I2895" s="25" t="s">
        <v>4254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4688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93"/>
        <v>2895</v>
      </c>
      <c r="B2896" s="25" t="s">
        <v>3712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3723</v>
      </c>
      <c r="I2896" s="25" t="s">
        <v>4255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93"/>
        <v>2896</v>
      </c>
      <c r="B2897" s="25" t="s">
        <v>3712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3724</v>
      </c>
      <c r="I2897" s="25" t="s">
        <v>4256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3712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4159</v>
      </c>
      <c r="J2898" s="25">
        <v>1</v>
      </c>
      <c r="K2898" s="25">
        <v>1</v>
      </c>
      <c r="L2898" s="25">
        <f t="shared" si="378"/>
        <v>0</v>
      </c>
      <c r="M2898" s="25"/>
      <c r="N2898" s="45">
        <v>45933</v>
      </c>
      <c r="O2898" s="54"/>
      <c r="P2898" s="25" t="s">
        <v>31</v>
      </c>
      <c r="Q2898" s="25" t="s">
        <v>2078</v>
      </c>
      <c r="R2898" s="25" t="s">
        <v>849</v>
      </c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>Friday</v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3712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3599</v>
      </c>
      <c r="I2899" s="25" t="s">
        <v>4233</v>
      </c>
      <c r="J2899" s="25">
        <v>1</v>
      </c>
      <c r="K2899" s="25">
        <v>1</v>
      </c>
      <c r="L2899" s="25">
        <f t="shared" si="378"/>
        <v>0</v>
      </c>
      <c r="M2899" s="25"/>
      <c r="N2899" s="45">
        <v>45933</v>
      </c>
      <c r="O2899" s="54"/>
      <c r="P2899" s="25" t="s">
        <v>31</v>
      </c>
      <c r="Q2899" s="25" t="s">
        <v>2078</v>
      </c>
      <c r="R2899" s="25" t="s">
        <v>849</v>
      </c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>Friday</v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hidden="1" x14ac:dyDescent="0.25">
      <c r="A2900" s="25">
        <f t="shared" si="393"/>
        <v>2899</v>
      </c>
      <c r="B2900" s="25" t="s">
        <v>3725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hidden="1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3734</v>
      </c>
      <c r="I2901" s="25" t="s">
        <v>4257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3583</v>
      </c>
      <c r="Q2901" s="25">
        <v>58156233936</v>
      </c>
      <c r="R2901" s="25" t="s">
        <v>41</v>
      </c>
      <c r="S2901" s="3">
        <v>4</v>
      </c>
      <c r="T2901" s="55"/>
      <c r="U2901" s="25" t="s">
        <v>3610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93"/>
        <v>2901</v>
      </c>
      <c r="B2902" s="25" t="s">
        <v>3753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3751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hidden="1" x14ac:dyDescent="0.25">
      <c r="A2903" s="25">
        <f t="shared" si="393"/>
        <v>2902</v>
      </c>
      <c r="B2903" s="25" t="s">
        <v>3735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3736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93"/>
        <v>2903</v>
      </c>
      <c r="B2904" s="25" t="s">
        <v>3738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4160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3737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3750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93"/>
        <v>2904</v>
      </c>
      <c r="B2905" s="25" t="s">
        <v>3744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4258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93"/>
        <v>2905</v>
      </c>
      <c r="B2906" s="25" t="s">
        <v>3744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4259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93"/>
        <v>2906</v>
      </c>
      <c r="B2907" s="25" t="s">
        <v>3744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4260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93"/>
        <v>2907</v>
      </c>
      <c r="B2908" s="25" t="s">
        <v>3744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4261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3749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93"/>
        <v>2908</v>
      </c>
      <c r="B2909" s="25" t="s">
        <v>3744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4073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93"/>
        <v>2909</v>
      </c>
      <c r="B2910" s="25" t="s">
        <v>3744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4262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>
        <v>45930</v>
      </c>
      <c r="Y2910" s="25">
        <f t="shared" si="412"/>
        <v>3</v>
      </c>
      <c r="Z2910" s="25" t="str">
        <f t="shared" si="413"/>
        <v>Saturday</v>
      </c>
      <c r="AA2910" s="25" t="str">
        <f t="shared" si="414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93"/>
        <v>2910</v>
      </c>
      <c r="B2911" s="25" t="s">
        <v>3744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4263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93"/>
        <v>2911</v>
      </c>
      <c r="B2912" s="25" t="s">
        <v>3744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4264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93"/>
        <v>2912</v>
      </c>
      <c r="B2913" s="25" t="s">
        <v>3744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4265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hidden="1" x14ac:dyDescent="0.25">
      <c r="A2914" s="25">
        <f t="shared" si="393"/>
        <v>2913</v>
      </c>
      <c r="B2914" s="25" t="s">
        <v>3744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4266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3741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93"/>
        <v>2914</v>
      </c>
      <c r="B2915" s="25" t="s">
        <v>3744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4267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93"/>
        <v>2915</v>
      </c>
      <c r="B2916" s="25" t="s">
        <v>3744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3972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393"/>
        <v>2916</v>
      </c>
      <c r="B2917" s="25" t="s">
        <v>3744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4268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93"/>
        <v>2917</v>
      </c>
      <c r="B2918" s="25" t="s">
        <v>3744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4269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93"/>
        <v>2918</v>
      </c>
      <c r="B2919" s="25" t="s">
        <v>3744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4270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hidden="1" x14ac:dyDescent="0.25">
      <c r="A2920" s="25">
        <f t="shared" si="393"/>
        <v>2919</v>
      </c>
      <c r="B2920" s="25" t="s">
        <v>3744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4271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3749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93"/>
        <v>2920</v>
      </c>
      <c r="B2921" s="25" t="s">
        <v>3744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4272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93"/>
        <v>2921</v>
      </c>
      <c r="B2922" s="25" t="s">
        <v>3744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4273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3741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93"/>
        <v>2922</v>
      </c>
      <c r="B2923" s="25" t="s">
        <v>3744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4274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93"/>
        <v>2923</v>
      </c>
      <c r="B2924" s="25" t="s">
        <v>3744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4275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>
        <v>45930</v>
      </c>
      <c r="Y2924" s="25">
        <f t="shared" si="412"/>
        <v>3</v>
      </c>
      <c r="Z2924" s="25" t="str">
        <f t="shared" si="413"/>
        <v>Saturday</v>
      </c>
      <c r="AA2924" s="25" t="str">
        <f t="shared" si="414"/>
        <v>Tuesday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93"/>
        <v>2924</v>
      </c>
      <c r="B2925" s="25" t="s">
        <v>3744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4276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93"/>
        <v>2925</v>
      </c>
      <c r="B2926" s="25" t="s">
        <v>3744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4277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hidden="1" x14ac:dyDescent="0.25">
      <c r="A2927" s="25">
        <f t="shared" si="393"/>
        <v>2926</v>
      </c>
      <c r="B2927" s="25" t="s">
        <v>3744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4105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3729</v>
      </c>
      <c r="Q2927" s="25" t="s">
        <v>3742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93"/>
        <v>2927</v>
      </c>
      <c r="B2928" s="25" t="s">
        <v>3744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4278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3730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393"/>
        <v>2928</v>
      </c>
      <c r="B2929" s="25" t="s">
        <v>3744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4279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3741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93"/>
        <v>2929</v>
      </c>
      <c r="B2930" s="25" t="s">
        <v>3744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4280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3749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93"/>
        <v>2930</v>
      </c>
      <c r="B2931" s="25" t="s">
        <v>3744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4281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3752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93"/>
        <v>2931</v>
      </c>
      <c r="B2932" s="25" t="s">
        <v>3744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3976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393"/>
        <v>2932</v>
      </c>
      <c r="B2933" s="25" t="s">
        <v>3744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4282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93"/>
        <v>2933</v>
      </c>
      <c r="B2934" s="25" t="s">
        <v>3744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4283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3730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hidden="1" x14ac:dyDescent="0.25">
      <c r="A2935" s="25">
        <f t="shared" si="393"/>
        <v>2934</v>
      </c>
      <c r="B2935" s="25" t="s">
        <v>3744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4284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>
        <v>45930</v>
      </c>
      <c r="Y2935" s="25">
        <f t="shared" si="412"/>
        <v>3</v>
      </c>
      <c r="Z2935" s="25" t="str">
        <f t="shared" si="413"/>
        <v>Saturday</v>
      </c>
      <c r="AA2935" s="25" t="str">
        <f t="shared" si="41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93"/>
        <v>2935</v>
      </c>
      <c r="B2936" s="25" t="s">
        <v>3744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4285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3741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hidden="1" x14ac:dyDescent="0.25">
      <c r="A2937" s="25">
        <f t="shared" si="393"/>
        <v>2936</v>
      </c>
      <c r="B2937" s="25" t="s">
        <v>3744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4286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93"/>
        <v>2937</v>
      </c>
      <c r="B2938" s="25" t="s">
        <v>3744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4287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3749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93"/>
        <v>2938</v>
      </c>
      <c r="B2939" s="25" t="s">
        <v>3744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4288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393"/>
        <v>2939</v>
      </c>
      <c r="B2940" s="25" t="s">
        <v>3744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4289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393"/>
        <v>2940</v>
      </c>
      <c r="B2941" s="25" t="s">
        <v>3744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4290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393"/>
        <v>2941</v>
      </c>
      <c r="B2942" s="25" t="s">
        <v>3744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4291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393"/>
        <v>2942</v>
      </c>
      <c r="B2943" s="25" t="s">
        <v>3744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4292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393"/>
        <v>2943</v>
      </c>
      <c r="B2944" s="25" t="s">
        <v>3744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4293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3741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393"/>
        <v>2944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4294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>
        <v>45930</v>
      </c>
      <c r="Y2945" s="25">
        <f t="shared" si="412"/>
        <v>3</v>
      </c>
      <c r="Z2945" s="25" t="str">
        <f t="shared" si="413"/>
        <v>Saturday</v>
      </c>
      <c r="AA2945" s="25" t="str">
        <f t="shared" si="414"/>
        <v>Tuesday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93"/>
        <v>2945</v>
      </c>
      <c r="B2946" s="25" t="s">
        <v>3744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4295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3752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93"/>
        <v>2946</v>
      </c>
      <c r="B2947" s="25" t="s">
        <v>3744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4296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hidden="1" x14ac:dyDescent="0.25">
      <c r="A2948" s="25">
        <f t="shared" si="393"/>
        <v>2947</v>
      </c>
      <c r="B2948" s="25" t="s">
        <v>3744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4297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3749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93"/>
        <v>2948</v>
      </c>
      <c r="B2949" s="25" t="s">
        <v>3744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4298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3749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hidden="1" x14ac:dyDescent="0.25">
      <c r="A2950" s="25">
        <f t="shared" ref="A2950:A3013" si="416">A2949+1</f>
        <v>2949</v>
      </c>
      <c r="B2950" s="25" t="s">
        <v>3744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4299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16"/>
        <v>2950</v>
      </c>
      <c r="B2951" s="25" t="s">
        <v>3744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4300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3730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hidden="1" x14ac:dyDescent="0.25">
      <c r="A2952" s="25">
        <f t="shared" si="416"/>
        <v>2951</v>
      </c>
      <c r="B2952" s="25" t="s">
        <v>3744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4300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16"/>
        <v>2952</v>
      </c>
      <c r="B2953" s="25" t="s">
        <v>3744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4301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416"/>
        <v>2953</v>
      </c>
      <c r="B2954" s="25" t="s">
        <v>3744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4302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hidden="1" x14ac:dyDescent="0.25">
      <c r="A2955" s="25">
        <f t="shared" si="416"/>
        <v>2954</v>
      </c>
      <c r="B2955" s="25" t="s">
        <v>3744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3986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>
        <v>45930</v>
      </c>
      <c r="Y2955" s="25">
        <f t="shared" si="412"/>
        <v>3</v>
      </c>
      <c r="Z2955" s="25" t="str">
        <f t="shared" si="413"/>
        <v>Saturday</v>
      </c>
      <c r="AA2955" s="25" t="str">
        <f t="shared" si="414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16"/>
        <v>2955</v>
      </c>
      <c r="B2956" s="25" t="s">
        <v>3744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4303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416"/>
        <v>2956</v>
      </c>
      <c r="B2957" s="25" t="s">
        <v>3744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4304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16"/>
        <v>2957</v>
      </c>
      <c r="B2958" s="25" t="s">
        <v>3744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4305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hidden="1" x14ac:dyDescent="0.25">
      <c r="A2959" s="25">
        <f t="shared" si="416"/>
        <v>2958</v>
      </c>
      <c r="B2959" s="25" t="s">
        <v>3744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4306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>
        <v>45930</v>
      </c>
      <c r="Y2959" s="25">
        <f t="shared" si="412"/>
        <v>3</v>
      </c>
      <c r="Z2959" s="25" t="str">
        <f t="shared" si="413"/>
        <v>Saturday</v>
      </c>
      <c r="AA2959" s="25" t="str">
        <f t="shared" si="414"/>
        <v>Tuesday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16"/>
        <v>2959</v>
      </c>
      <c r="B2960" s="25" t="s">
        <v>3744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4307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3731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416"/>
        <v>2960</v>
      </c>
      <c r="B2961" s="25" t="s">
        <v>3744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4308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hidden="1" x14ac:dyDescent="0.25">
      <c r="A2962" s="25">
        <f t="shared" si="416"/>
        <v>2961</v>
      </c>
      <c r="B2962" s="25" t="s">
        <v>3744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4309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3749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16"/>
        <v>2962</v>
      </c>
      <c r="B2963" s="25" t="s">
        <v>3744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4310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3741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416"/>
        <v>2963</v>
      </c>
      <c r="B2964" s="25" t="s">
        <v>3744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4311</v>
      </c>
      <c r="J2964" s="25">
        <v>1</v>
      </c>
      <c r="K2964" s="25">
        <v>1</v>
      </c>
      <c r="L2964" s="25">
        <f t="shared" si="415"/>
        <v>0</v>
      </c>
      <c r="M2964" s="25" t="s">
        <v>3747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hidden="1" x14ac:dyDescent="0.25">
      <c r="A2965" s="25">
        <f t="shared" si="416"/>
        <v>2964</v>
      </c>
      <c r="B2965" s="25" t="s">
        <v>3744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4312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3749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16"/>
        <v>2965</v>
      </c>
      <c r="B2966" s="25" t="s">
        <v>3744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4373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>
        <v>45930</v>
      </c>
      <c r="Y2966" s="25">
        <f t="shared" si="412"/>
        <v>3</v>
      </c>
      <c r="Z2966" s="25" t="str">
        <f t="shared" si="413"/>
        <v>Saturday</v>
      </c>
      <c r="AA2966" s="25" t="str">
        <f t="shared" si="414"/>
        <v>Tuesday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416"/>
        <v>2966</v>
      </c>
      <c r="B2967" s="25" t="s">
        <v>3744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4313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4688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16"/>
        <v>2967</v>
      </c>
      <c r="B2968" s="25" t="s">
        <v>3744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4314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hidden="1" x14ac:dyDescent="0.25">
      <c r="A2969" s="25">
        <f t="shared" si="416"/>
        <v>2968</v>
      </c>
      <c r="B2969" s="25" t="s">
        <v>3744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4315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16"/>
        <v>2969</v>
      </c>
      <c r="B2970" s="25" t="s">
        <v>3744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4316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16"/>
        <v>2970</v>
      </c>
      <c r="B2971" s="25" t="s">
        <v>3744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3767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3749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16"/>
        <v>2971</v>
      </c>
      <c r="B2972" s="25" t="s">
        <v>3744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4317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16"/>
        <v>2972</v>
      </c>
      <c r="B2973" s="25" t="s">
        <v>3744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4087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16"/>
        <v>2973</v>
      </c>
      <c r="B2974" s="25" t="s">
        <v>3744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4318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>
        <v>45930</v>
      </c>
      <c r="Y2974" s="25">
        <f t="shared" si="419"/>
        <v>3</v>
      </c>
      <c r="Z2974" s="25" t="str">
        <f t="shared" si="420"/>
        <v>Saturday</v>
      </c>
      <c r="AA2974" s="25" t="str">
        <f t="shared" si="421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16"/>
        <v>2974</v>
      </c>
      <c r="B2975" s="25" t="s">
        <v>3744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4319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hidden="1" x14ac:dyDescent="0.25">
      <c r="A2976" s="25">
        <f t="shared" si="416"/>
        <v>2975</v>
      </c>
      <c r="B2976" s="25" t="s">
        <v>3744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4320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3749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16"/>
        <v>2976</v>
      </c>
      <c r="B2977" s="25" t="s">
        <v>3744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4321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16"/>
        <v>2977</v>
      </c>
      <c r="B2978" s="25" t="s">
        <v>3744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4322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hidden="1" x14ac:dyDescent="0.25">
      <c r="A2979" s="25">
        <f t="shared" si="416"/>
        <v>2978</v>
      </c>
      <c r="B2979" s="25" t="s">
        <v>3744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4323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416"/>
        <v>2979</v>
      </c>
      <c r="B2980" s="25" t="s">
        <v>3744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4117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3749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hidden="1" x14ac:dyDescent="0.25">
      <c r="A2981" s="25">
        <f t="shared" si="416"/>
        <v>2980</v>
      </c>
      <c r="B2981" s="25" t="s">
        <v>3744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4324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hidden="1" x14ac:dyDescent="0.25">
      <c r="A2982" s="25">
        <f t="shared" si="416"/>
        <v>2981</v>
      </c>
      <c r="B2982" s="25" t="s">
        <v>3744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3976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16"/>
        <v>2982</v>
      </c>
      <c r="B2983" s="25" t="s">
        <v>3744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4325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3749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16"/>
        <v>2983</v>
      </c>
      <c r="B2984" s="25" t="s">
        <v>3744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4326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>
        <v>45930</v>
      </c>
      <c r="Y2984" s="25">
        <f t="shared" si="419"/>
        <v>3</v>
      </c>
      <c r="Z2984" s="25" t="str">
        <f t="shared" si="420"/>
        <v>Saturday</v>
      </c>
      <c r="AA2984" s="25" t="str">
        <f t="shared" si="421"/>
        <v>Tuesday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16"/>
        <v>2984</v>
      </c>
      <c r="B2985" s="25" t="s">
        <v>3744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4327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16"/>
        <v>2985</v>
      </c>
      <c r="B2986" s="25" t="s">
        <v>3744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4328</v>
      </c>
      <c r="J2986" s="25">
        <v>1</v>
      </c>
      <c r="K2986" s="25">
        <v>1</v>
      </c>
      <c r="L2986" s="25">
        <f t="shared" si="415"/>
        <v>0</v>
      </c>
      <c r="M2986" s="25" t="s">
        <v>3746</v>
      </c>
      <c r="N2986" s="45">
        <v>45929</v>
      </c>
      <c r="O2986" s="54">
        <v>35045.5</v>
      </c>
      <c r="P2986" s="25" t="s">
        <v>3745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hidden="1" x14ac:dyDescent="0.25">
      <c r="A2987" s="25">
        <f t="shared" si="416"/>
        <v>2986</v>
      </c>
      <c r="B2987" s="25" t="s">
        <v>3744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4329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16"/>
        <v>2987</v>
      </c>
      <c r="B2988" s="25" t="s">
        <v>3744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4002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3752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16"/>
        <v>2988</v>
      </c>
      <c r="B2989" s="25" t="s">
        <v>3744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4330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419"/>
        <v>3</v>
      </c>
      <c r="Z2989" s="25" t="str">
        <f t="shared" si="420"/>
        <v>Saturday</v>
      </c>
      <c r="AA2989" s="25" t="str">
        <f t="shared" si="421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16"/>
        <v>2989</v>
      </c>
      <c r="B2990" s="25" t="s">
        <v>3744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4331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3749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16"/>
        <v>2990</v>
      </c>
      <c r="B2991" s="25" t="s">
        <v>3744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3831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19"/>
        <v>3</v>
      </c>
      <c r="Z2991" s="25" t="str">
        <f t="shared" si="420"/>
        <v>Saturday</v>
      </c>
      <c r="AA2991" s="25" t="str">
        <f t="shared" si="421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16"/>
        <v>2991</v>
      </c>
      <c r="B2992" s="25" t="s">
        <v>3744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4332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419"/>
        <v>3</v>
      </c>
      <c r="Z2992" s="25" t="str">
        <f t="shared" si="420"/>
        <v>Saturday</v>
      </c>
      <c r="AA2992" s="25" t="str">
        <f t="shared" si="421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16"/>
        <v>2992</v>
      </c>
      <c r="B2993" s="25" t="s">
        <v>3744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4333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16"/>
        <v>2993</v>
      </c>
      <c r="B2994" s="25" t="s">
        <v>3744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4334</v>
      </c>
      <c r="J2994" s="25">
        <v>1</v>
      </c>
      <c r="K2994" s="25">
        <v>1</v>
      </c>
      <c r="L2994" s="25">
        <f t="shared" si="415"/>
        <v>0</v>
      </c>
      <c r="M2994" s="25" t="s">
        <v>3747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hidden="1" x14ac:dyDescent="0.25">
      <c r="A2995" s="25">
        <f t="shared" si="416"/>
        <v>2994</v>
      </c>
      <c r="B2995" s="25" t="s">
        <v>3744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4335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16"/>
        <v>2995</v>
      </c>
      <c r="B2996" s="25" t="s">
        <v>3744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4336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16"/>
        <v>2996</v>
      </c>
      <c r="B2997" s="25" t="s">
        <v>3744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4337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16"/>
        <v>2997</v>
      </c>
      <c r="B2998" s="25" t="s">
        <v>3744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3775</v>
      </c>
      <c r="J2998" s="25">
        <v>2</v>
      </c>
      <c r="K2998" s="25">
        <v>2</v>
      </c>
      <c r="L2998" s="25">
        <f t="shared" ref="L2998:L3061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16"/>
        <v>2998</v>
      </c>
      <c r="B2999" s="25" t="s">
        <v>3744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3839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16"/>
        <v>2999</v>
      </c>
      <c r="B3000" s="25" t="s">
        <v>3744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4338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16"/>
        <v>3000</v>
      </c>
      <c r="B3001" s="25" t="s">
        <v>3744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4339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3749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16"/>
        <v>3001</v>
      </c>
      <c r="B3002" s="25" t="s">
        <v>3744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4340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>
        <v>45930</v>
      </c>
      <c r="Y3002" s="25">
        <f t="shared" si="419"/>
        <v>3</v>
      </c>
      <c r="Z3002" s="25" t="str">
        <f t="shared" si="420"/>
        <v>Saturday</v>
      </c>
      <c r="AA3002" s="25" t="str">
        <f t="shared" si="421"/>
        <v>Tuesday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16"/>
        <v>3002</v>
      </c>
      <c r="B3003" s="25" t="s">
        <v>3744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4341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16"/>
        <v>3003</v>
      </c>
      <c r="B3004" s="25" t="s">
        <v>3744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4342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hidden="1" x14ac:dyDescent="0.25">
      <c r="A3005" s="25">
        <f t="shared" si="416"/>
        <v>3004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4343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16"/>
        <v>3005</v>
      </c>
      <c r="B3006" s="25" t="s">
        <v>3744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4344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3752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16"/>
        <v>3006</v>
      </c>
      <c r="B3007" s="25" t="s">
        <v>3744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4345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3749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16"/>
        <v>3007</v>
      </c>
      <c r="B3008" s="25" t="s">
        <v>3744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4346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3749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416"/>
        <v>3008</v>
      </c>
      <c r="B3009" s="25" t="s">
        <v>3744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4347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4688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16"/>
        <v>3009</v>
      </c>
      <c r="B3010" s="25" t="s">
        <v>3744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4348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hidden="1" x14ac:dyDescent="0.25">
      <c r="A3011" s="25">
        <f t="shared" si="416"/>
        <v>3010</v>
      </c>
      <c r="B3011" s="25" t="s">
        <v>3744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4349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16"/>
        <v>3011</v>
      </c>
      <c r="B3012" s="25" t="s">
        <v>3744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4350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16"/>
        <v>3012</v>
      </c>
      <c r="B3013" s="25" t="s">
        <v>3744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3930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ref="A3014:A3077" si="423">A3013+1</f>
        <v>3013</v>
      </c>
      <c r="B3014" s="25" t="s">
        <v>3744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3986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423"/>
        <v>3014</v>
      </c>
      <c r="B3015" s="25" t="s">
        <v>3744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4351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3748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423"/>
        <v>3015</v>
      </c>
      <c r="B3016" s="25" t="s">
        <v>3744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4130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23"/>
        <v>3016</v>
      </c>
      <c r="B3017" s="25" t="s">
        <v>3744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4352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23"/>
        <v>3017</v>
      </c>
      <c r="B3018" s="25" t="s">
        <v>3744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4353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3749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23"/>
        <v>3018</v>
      </c>
      <c r="B3019" s="25" t="s">
        <v>3744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4354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23"/>
        <v>3019</v>
      </c>
      <c r="B3020" s="25" t="s">
        <v>3744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4355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23"/>
        <v>3020</v>
      </c>
      <c r="B3021" s="25" t="s">
        <v>3744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4356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23"/>
        <v>3021</v>
      </c>
      <c r="B3022" s="25" t="s">
        <v>3744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4357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23"/>
        <v>3022</v>
      </c>
      <c r="B3023" s="25" t="s">
        <v>3744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4358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23"/>
        <v>3023</v>
      </c>
      <c r="B3024" s="25" t="s">
        <v>3744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4359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hidden="1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4360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3751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4149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3751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3743</v>
      </c>
      <c r="I3027" s="25" t="s">
        <v>4361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23"/>
        <v>3027</v>
      </c>
      <c r="B3028" s="25" t="s">
        <v>4362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>
        <v>1</v>
      </c>
      <c r="L3028" s="25">
        <f t="shared" si="422"/>
        <v>0</v>
      </c>
      <c r="M3028" s="25"/>
      <c r="N3028" s="45">
        <v>45930</v>
      </c>
      <c r="O3028" s="54"/>
      <c r="P3028" s="25" t="s">
        <v>670</v>
      </c>
      <c r="Q3028" s="25" t="s">
        <v>2078</v>
      </c>
      <c r="R3028" s="25" t="s">
        <v>849</v>
      </c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>Tuesday</v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hidden="1" x14ac:dyDescent="0.25">
      <c r="A3029" s="25">
        <f t="shared" si="423"/>
        <v>3028</v>
      </c>
      <c r="B3029" s="25" t="s">
        <v>4362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>
        <v>1</v>
      </c>
      <c r="L3029" s="25">
        <f t="shared" si="422"/>
        <v>0</v>
      </c>
      <c r="M3029" s="25"/>
      <c r="N3029" s="45">
        <v>45930</v>
      </c>
      <c r="O3029" s="54"/>
      <c r="P3029" s="25" t="s">
        <v>626</v>
      </c>
      <c r="Q3029" s="25" t="s">
        <v>2078</v>
      </c>
      <c r="R3029" s="25" t="s">
        <v>638</v>
      </c>
      <c r="S3029" s="3">
        <v>-20</v>
      </c>
      <c r="T3029" s="55" t="s">
        <v>4456</v>
      </c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>Tuesday</v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hidden="1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4363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4364</v>
      </c>
      <c r="V3030" s="25" t="str">
        <f>VLOOKUP(P3030,'Customer List'!B:C,2,)</f>
        <v>Faridabad</v>
      </c>
      <c r="W3030" s="56" t="s">
        <v>606</v>
      </c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4365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4366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 t="s">
        <v>3749</v>
      </c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hidden="1" x14ac:dyDescent="0.25">
      <c r="A3032" s="25">
        <f t="shared" si="423"/>
        <v>3031</v>
      </c>
      <c r="B3032" s="25" t="s">
        <v>4368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4369</v>
      </c>
      <c r="I3032" s="25" t="s">
        <v>4371</v>
      </c>
      <c r="J3032" s="25">
        <v>2</v>
      </c>
      <c r="K3032" s="25">
        <v>2</v>
      </c>
      <c r="L3032" s="25">
        <f t="shared" si="422"/>
        <v>0</v>
      </c>
      <c r="M3032" s="25"/>
      <c r="N3032" s="45">
        <v>45930</v>
      </c>
      <c r="O3032" s="54"/>
      <c r="P3032" s="25" t="s">
        <v>2031</v>
      </c>
      <c r="Q3032" s="25" t="s">
        <v>2078</v>
      </c>
      <c r="R3032" s="25" t="s">
        <v>638</v>
      </c>
      <c r="S3032" s="3" t="s">
        <v>300</v>
      </c>
      <c r="T3032" s="55"/>
      <c r="U3032" s="25" t="s">
        <v>4370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>Tuesday</v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hidden="1" x14ac:dyDescent="0.25">
      <c r="A3033" s="25">
        <f t="shared" si="423"/>
        <v>3032</v>
      </c>
      <c r="B3033" s="25" t="s">
        <v>4449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4451</v>
      </c>
      <c r="I3033" s="25" t="s">
        <v>4452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 t="s">
        <v>3751</v>
      </c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23"/>
        <v>3033</v>
      </c>
      <c r="B3034" s="25" t="s">
        <v>4449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4453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 t="s">
        <v>3751</v>
      </c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hidden="1" x14ac:dyDescent="0.25">
      <c r="A3035" s="25">
        <f t="shared" si="423"/>
        <v>3034</v>
      </c>
      <c r="B3035" s="25" t="s">
        <v>4449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4454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4450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 t="s">
        <v>606</v>
      </c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hidden="1" x14ac:dyDescent="0.25">
      <c r="A3036" s="25">
        <f t="shared" si="423"/>
        <v>3035</v>
      </c>
      <c r="B3036" s="25" t="s">
        <v>4548</v>
      </c>
      <c r="C3036" s="45" t="s">
        <v>4548</v>
      </c>
      <c r="D3036" s="45" t="s">
        <v>4548</v>
      </c>
      <c r="E3036" s="8">
        <v>22</v>
      </c>
      <c r="F3036" s="8">
        <f t="shared" ref="F3036:F3099" si="447">IF(AB3036="DOLLAR",E3036*88,E3036)</f>
        <v>1936</v>
      </c>
      <c r="G3036" s="54">
        <f t="shared" ref="G3036:G3099" si="448">F3036*J3036</f>
        <v>9680</v>
      </c>
      <c r="H3036" s="25" t="s">
        <v>363</v>
      </c>
      <c r="I3036" s="25" t="s">
        <v>4464</v>
      </c>
      <c r="J3036" s="25">
        <v>5</v>
      </c>
      <c r="K3036" s="25">
        <v>5</v>
      </c>
      <c r="L3036" s="25">
        <f t="shared" si="422"/>
        <v>0</v>
      </c>
      <c r="M3036" s="25"/>
      <c r="N3036" s="45"/>
      <c r="O3036" s="54"/>
      <c r="P3036" s="25" t="s">
        <v>1149</v>
      </c>
      <c r="Q3036" s="25"/>
      <c r="R3036" s="25"/>
      <c r="S3036" s="3">
        <v>4</v>
      </c>
      <c r="T3036" s="55"/>
      <c r="U3036" s="25" t="s">
        <v>3601</v>
      </c>
      <c r="V3036" s="25" t="str">
        <f>VLOOKUP(P3036,'Customer List'!B:C,2,)</f>
        <v>STOCK</v>
      </c>
      <c r="W3036" s="56"/>
      <c r="X3036" s="45"/>
      <c r="Y3036" s="25" t="str">
        <f t="shared" ref="Y3036:Y3084" si="449">IF(X3036="", "", X3036-N3036)</f>
        <v/>
      </c>
      <c r="Z3036" s="25" t="str">
        <f t="shared" ref="Z3036:Z3084" si="450">IF(N3036="", "", TEXT(N3036, "dddd"))</f>
        <v/>
      </c>
      <c r="AA3036" s="25" t="str">
        <f t="shared" ref="AA3036:AA3084" si="451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STOCK</v>
      </c>
    </row>
    <row r="3037" spans="1:29" hidden="1" x14ac:dyDescent="0.25">
      <c r="A3037" s="25">
        <f t="shared" si="423"/>
        <v>3036</v>
      </c>
      <c r="B3037" s="25" t="s">
        <v>4548</v>
      </c>
      <c r="C3037" s="45" t="s">
        <v>4548</v>
      </c>
      <c r="D3037" s="45" t="s">
        <v>4548</v>
      </c>
      <c r="E3037" s="8">
        <v>767.05</v>
      </c>
      <c r="F3037" s="8">
        <f t="shared" si="447"/>
        <v>67500.399999999994</v>
      </c>
      <c r="G3037" s="54">
        <f t="shared" si="448"/>
        <v>67500.399999999994</v>
      </c>
      <c r="H3037" s="25" t="s">
        <v>4465</v>
      </c>
      <c r="I3037" s="25" t="s">
        <v>4466</v>
      </c>
      <c r="J3037" s="25">
        <v>1</v>
      </c>
      <c r="K3037" s="25">
        <v>1</v>
      </c>
      <c r="L3037" s="25">
        <f t="shared" si="422"/>
        <v>0</v>
      </c>
      <c r="M3037" s="25"/>
      <c r="N3037" s="45"/>
      <c r="O3037" s="54"/>
      <c r="P3037" s="25" t="s">
        <v>882</v>
      </c>
      <c r="Q3037" s="25"/>
      <c r="R3037" s="25"/>
      <c r="S3037" s="3">
        <v>-20</v>
      </c>
      <c r="T3037" s="55"/>
      <c r="U3037" s="25" t="s">
        <v>3601</v>
      </c>
      <c r="V3037" s="25" t="str">
        <f>VLOOKUP(P3037,'Customer List'!B:C,2,)</f>
        <v>Mumbai</v>
      </c>
      <c r="W3037" s="56" t="s">
        <v>4688</v>
      </c>
      <c r="X3037" s="45"/>
      <c r="Y3037" s="25" t="str">
        <f t="shared" si="449"/>
        <v/>
      </c>
      <c r="Z3037" s="25" t="str">
        <f t="shared" si="450"/>
        <v/>
      </c>
      <c r="AA3037" s="25" t="str">
        <f t="shared" si="451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hidden="1" x14ac:dyDescent="0.25">
      <c r="A3038" s="25">
        <f t="shared" si="423"/>
        <v>3037</v>
      </c>
      <c r="B3038" s="25" t="s">
        <v>4548</v>
      </c>
      <c r="C3038" s="45" t="s">
        <v>4548</v>
      </c>
      <c r="D3038" s="45" t="s">
        <v>4548</v>
      </c>
      <c r="E3038" s="8">
        <v>767.05</v>
      </c>
      <c r="F3038" s="8">
        <f t="shared" si="447"/>
        <v>67500.399999999994</v>
      </c>
      <c r="G3038" s="54">
        <f t="shared" si="448"/>
        <v>67500.399999999994</v>
      </c>
      <c r="H3038" s="25" t="s">
        <v>4467</v>
      </c>
      <c r="I3038" s="25" t="s">
        <v>4468</v>
      </c>
      <c r="J3038" s="25">
        <v>1</v>
      </c>
      <c r="K3038" s="25">
        <v>1</v>
      </c>
      <c r="L3038" s="25">
        <f t="shared" si="422"/>
        <v>0</v>
      </c>
      <c r="M3038" s="25"/>
      <c r="N3038" s="45"/>
      <c r="O3038" s="54"/>
      <c r="P3038" s="25" t="s">
        <v>882</v>
      </c>
      <c r="Q3038" s="25"/>
      <c r="R3038" s="25"/>
      <c r="S3038" s="3">
        <v>-20</v>
      </c>
      <c r="T3038" s="55"/>
      <c r="U3038" s="25" t="s">
        <v>3601</v>
      </c>
      <c r="V3038" s="25" t="str">
        <f>VLOOKUP(P3038,'Customer List'!B:C,2,)</f>
        <v>Mumbai</v>
      </c>
      <c r="W3038" s="56" t="s">
        <v>4688</v>
      </c>
      <c r="X3038" s="45"/>
      <c r="Y3038" s="25" t="str">
        <f t="shared" si="449"/>
        <v/>
      </c>
      <c r="Z3038" s="25" t="str">
        <f t="shared" si="450"/>
        <v/>
      </c>
      <c r="AA3038" s="25" t="str">
        <f t="shared" si="451"/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423"/>
        <v>3038</v>
      </c>
      <c r="B3039" s="25" t="s">
        <v>4548</v>
      </c>
      <c r="C3039" s="45" t="s">
        <v>4548</v>
      </c>
      <c r="D3039" s="45" t="s">
        <v>4548</v>
      </c>
      <c r="E3039" s="8">
        <v>767.05</v>
      </c>
      <c r="F3039" s="8">
        <f t="shared" si="447"/>
        <v>67500.399999999994</v>
      </c>
      <c r="G3039" s="54">
        <f t="shared" si="448"/>
        <v>67500.399999999994</v>
      </c>
      <c r="H3039" s="25" t="s">
        <v>4469</v>
      </c>
      <c r="I3039" s="25" t="s">
        <v>4470</v>
      </c>
      <c r="J3039" s="25">
        <v>1</v>
      </c>
      <c r="K3039" s="25">
        <v>1</v>
      </c>
      <c r="L3039" s="25">
        <f t="shared" si="422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3601</v>
      </c>
      <c r="V3039" s="25" t="str">
        <f>VLOOKUP(P3039,'Customer List'!B:C,2,)</f>
        <v>Mumbai</v>
      </c>
      <c r="W3039" s="56" t="s">
        <v>4688</v>
      </c>
      <c r="X3039" s="45"/>
      <c r="Y3039" s="25" t="str">
        <f t="shared" si="449"/>
        <v/>
      </c>
      <c r="Z3039" s="25" t="str">
        <f t="shared" si="450"/>
        <v/>
      </c>
      <c r="AA3039" s="25" t="str">
        <f t="shared" si="451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423"/>
        <v>3039</v>
      </c>
      <c r="B3040" s="25" t="s">
        <v>4548</v>
      </c>
      <c r="C3040" s="45" t="s">
        <v>4548</v>
      </c>
      <c r="D3040" s="45" t="s">
        <v>4548</v>
      </c>
      <c r="E3040" s="8">
        <v>767.05</v>
      </c>
      <c r="F3040" s="8">
        <f t="shared" si="447"/>
        <v>67500.399999999994</v>
      </c>
      <c r="G3040" s="54">
        <f t="shared" si="448"/>
        <v>67500.399999999994</v>
      </c>
      <c r="H3040" s="25" t="s">
        <v>4471</v>
      </c>
      <c r="I3040" s="25" t="s">
        <v>4472</v>
      </c>
      <c r="J3040" s="25">
        <v>1</v>
      </c>
      <c r="K3040" s="25">
        <v>1</v>
      </c>
      <c r="L3040" s="25">
        <f t="shared" si="422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3601</v>
      </c>
      <c r="V3040" s="25" t="str">
        <f>VLOOKUP(P3040,'Customer List'!B:C,2,)</f>
        <v>Mumbai</v>
      </c>
      <c r="W3040" s="56" t="s">
        <v>4688</v>
      </c>
      <c r="X3040" s="45"/>
      <c r="Y3040" s="25" t="str">
        <f t="shared" si="449"/>
        <v/>
      </c>
      <c r="Z3040" s="25" t="str">
        <f t="shared" si="450"/>
        <v/>
      </c>
      <c r="AA3040" s="25" t="str">
        <f t="shared" si="451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423"/>
        <v>3040</v>
      </c>
      <c r="B3041" s="25" t="s">
        <v>4548</v>
      </c>
      <c r="C3041" s="45" t="s">
        <v>4548</v>
      </c>
      <c r="D3041" s="45" t="s">
        <v>4548</v>
      </c>
      <c r="E3041" s="8">
        <v>736</v>
      </c>
      <c r="F3041" s="8">
        <f t="shared" si="447"/>
        <v>64768</v>
      </c>
      <c r="G3041" s="54">
        <f t="shared" si="448"/>
        <v>64768</v>
      </c>
      <c r="H3041" s="25" t="s">
        <v>4473</v>
      </c>
      <c r="I3041" s="25" t="s">
        <v>4474</v>
      </c>
      <c r="J3041" s="25">
        <v>1</v>
      </c>
      <c r="K3041" s="25">
        <v>1</v>
      </c>
      <c r="L3041" s="25">
        <f t="shared" si="422"/>
        <v>0</v>
      </c>
      <c r="M3041" s="25"/>
      <c r="N3041" s="45"/>
      <c r="O3041" s="54"/>
      <c r="P3041" s="25" t="s">
        <v>169</v>
      </c>
      <c r="Q3041" s="25"/>
      <c r="R3041" s="25"/>
      <c r="S3041" s="3">
        <v>-20</v>
      </c>
      <c r="T3041" s="55"/>
      <c r="U3041" s="25" t="s">
        <v>3601</v>
      </c>
      <c r="V3041" s="25" t="str">
        <f>VLOOKUP(P3041,'Customer List'!B:C,2,)</f>
        <v>Bhopal</v>
      </c>
      <c r="W3041" s="56" t="s">
        <v>3751</v>
      </c>
      <c r="X3041" s="45"/>
      <c r="Y3041" s="25" t="str">
        <f t="shared" si="449"/>
        <v/>
      </c>
      <c r="Z3041" s="25" t="str">
        <f t="shared" si="450"/>
        <v/>
      </c>
      <c r="AA3041" s="25" t="str">
        <f t="shared" si="451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423"/>
        <v>3041</v>
      </c>
      <c r="B3042" s="25" t="s">
        <v>4548</v>
      </c>
      <c r="C3042" s="45" t="s">
        <v>4548</v>
      </c>
      <c r="D3042" s="45" t="s">
        <v>4548</v>
      </c>
      <c r="E3042" s="8">
        <v>374</v>
      </c>
      <c r="F3042" s="8">
        <f t="shared" si="447"/>
        <v>32912</v>
      </c>
      <c r="G3042" s="54">
        <f t="shared" si="448"/>
        <v>32912</v>
      </c>
      <c r="H3042" s="25" t="s">
        <v>4475</v>
      </c>
      <c r="I3042" s="25" t="s">
        <v>4476</v>
      </c>
      <c r="J3042" s="25">
        <v>1</v>
      </c>
      <c r="K3042" s="25">
        <v>1</v>
      </c>
      <c r="L3042" s="25">
        <f t="shared" si="422"/>
        <v>0</v>
      </c>
      <c r="M3042" s="25"/>
      <c r="N3042" s="45"/>
      <c r="O3042" s="54"/>
      <c r="P3042" s="25" t="s">
        <v>618</v>
      </c>
      <c r="Q3042" s="25"/>
      <c r="R3042" s="25"/>
      <c r="S3042" s="3">
        <v>-20</v>
      </c>
      <c r="T3042" s="55"/>
      <c r="U3042" s="25" t="s">
        <v>3601</v>
      </c>
      <c r="V3042" s="25" t="str">
        <f>VLOOKUP(P3042,'Customer List'!B:C,2,)</f>
        <v>Bhuvneshwar</v>
      </c>
      <c r="W3042" s="56" t="s">
        <v>4688</v>
      </c>
      <c r="X3042" s="45"/>
      <c r="Y3042" s="25" t="str">
        <f t="shared" si="449"/>
        <v/>
      </c>
      <c r="Z3042" s="25" t="str">
        <f t="shared" si="450"/>
        <v/>
      </c>
      <c r="AA3042" s="25" t="str">
        <f t="shared" si="451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423"/>
        <v>3042</v>
      </c>
      <c r="B3043" s="25" t="s">
        <v>4548</v>
      </c>
      <c r="C3043" s="45" t="s">
        <v>4548</v>
      </c>
      <c r="D3043" s="45" t="s">
        <v>4548</v>
      </c>
      <c r="E3043" s="8">
        <v>374</v>
      </c>
      <c r="F3043" s="8">
        <f t="shared" si="447"/>
        <v>32912</v>
      </c>
      <c r="G3043" s="54">
        <f t="shared" si="448"/>
        <v>32912</v>
      </c>
      <c r="H3043" s="25" t="s">
        <v>4477</v>
      </c>
      <c r="I3043" s="25" t="s">
        <v>4478</v>
      </c>
      <c r="J3043" s="25">
        <v>1</v>
      </c>
      <c r="K3043" s="25">
        <v>1</v>
      </c>
      <c r="L3043" s="25">
        <f t="shared" si="422"/>
        <v>0</v>
      </c>
      <c r="M3043" s="25"/>
      <c r="N3043" s="45"/>
      <c r="O3043" s="54"/>
      <c r="P3043" s="25" t="s">
        <v>618</v>
      </c>
      <c r="Q3043" s="25"/>
      <c r="R3043" s="25"/>
      <c r="S3043" s="3">
        <v>-20</v>
      </c>
      <c r="T3043" s="55"/>
      <c r="U3043" s="25" t="s">
        <v>3601</v>
      </c>
      <c r="V3043" s="25" t="str">
        <f>VLOOKUP(P3043,'Customer List'!B:C,2,)</f>
        <v>Bhuvneshwar</v>
      </c>
      <c r="W3043" s="56" t="s">
        <v>4688</v>
      </c>
      <c r="X3043" s="45"/>
      <c r="Y3043" s="25" t="str">
        <f t="shared" si="449"/>
        <v/>
      </c>
      <c r="Z3043" s="25" t="str">
        <f t="shared" si="450"/>
        <v/>
      </c>
      <c r="AA3043" s="25" t="str">
        <f t="shared" si="451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23"/>
        <v>3043</v>
      </c>
      <c r="B3044" s="25" t="s">
        <v>4548</v>
      </c>
      <c r="C3044" s="45" t="s">
        <v>4548</v>
      </c>
      <c r="D3044" s="45" t="s">
        <v>4548</v>
      </c>
      <c r="E3044" s="8">
        <v>374</v>
      </c>
      <c r="F3044" s="8">
        <f t="shared" si="447"/>
        <v>32912</v>
      </c>
      <c r="G3044" s="54">
        <f t="shared" si="448"/>
        <v>32912</v>
      </c>
      <c r="H3044" s="25" t="s">
        <v>4479</v>
      </c>
      <c r="I3044" s="25" t="s">
        <v>4480</v>
      </c>
      <c r="J3044" s="25">
        <v>1</v>
      </c>
      <c r="K3044" s="25">
        <v>1</v>
      </c>
      <c r="L3044" s="25">
        <f t="shared" si="422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3601</v>
      </c>
      <c r="V3044" s="25" t="str">
        <f>VLOOKUP(P3044,'Customer List'!B:C,2,)</f>
        <v>Bhuvneshwar</v>
      </c>
      <c r="W3044" s="56" t="s">
        <v>4688</v>
      </c>
      <c r="X3044" s="45"/>
      <c r="Y3044" s="25" t="str">
        <f t="shared" si="449"/>
        <v/>
      </c>
      <c r="Z3044" s="25" t="str">
        <f t="shared" si="450"/>
        <v/>
      </c>
      <c r="AA3044" s="25" t="str">
        <f t="shared" si="451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23"/>
        <v>3044</v>
      </c>
      <c r="B3045" s="25" t="s">
        <v>4548</v>
      </c>
      <c r="C3045" s="45" t="s">
        <v>4548</v>
      </c>
      <c r="D3045" s="45" t="s">
        <v>4548</v>
      </c>
      <c r="E3045" s="8">
        <v>374</v>
      </c>
      <c r="F3045" s="8">
        <f t="shared" si="447"/>
        <v>32912</v>
      </c>
      <c r="G3045" s="54">
        <f t="shared" si="448"/>
        <v>32912</v>
      </c>
      <c r="H3045" s="25" t="s">
        <v>4481</v>
      </c>
      <c r="I3045" s="25" t="s">
        <v>4482</v>
      </c>
      <c r="J3045" s="25">
        <v>1</v>
      </c>
      <c r="K3045" s="25">
        <v>1</v>
      </c>
      <c r="L3045" s="25">
        <f t="shared" si="422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3601</v>
      </c>
      <c r="V3045" s="25" t="str">
        <f>VLOOKUP(P3045,'Customer List'!B:C,2,)</f>
        <v>Bhuvneshwar</v>
      </c>
      <c r="W3045" s="56" t="s">
        <v>4688</v>
      </c>
      <c r="X3045" s="45"/>
      <c r="Y3045" s="25" t="str">
        <f t="shared" si="449"/>
        <v/>
      </c>
      <c r="Z3045" s="25" t="str">
        <f t="shared" si="450"/>
        <v/>
      </c>
      <c r="AA3045" s="25" t="str">
        <f t="shared" si="451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423"/>
        <v>3045</v>
      </c>
      <c r="B3046" s="25" t="s">
        <v>4548</v>
      </c>
      <c r="C3046" s="45" t="s">
        <v>4548</v>
      </c>
      <c r="D3046" s="45" t="s">
        <v>4548</v>
      </c>
      <c r="E3046" s="8">
        <v>374</v>
      </c>
      <c r="F3046" s="8">
        <f t="shared" si="447"/>
        <v>32912</v>
      </c>
      <c r="G3046" s="54">
        <f t="shared" si="448"/>
        <v>32912</v>
      </c>
      <c r="H3046" s="25" t="s">
        <v>4483</v>
      </c>
      <c r="I3046" s="25" t="s">
        <v>4484</v>
      </c>
      <c r="J3046" s="25">
        <v>1</v>
      </c>
      <c r="K3046" s="25">
        <v>1</v>
      </c>
      <c r="L3046" s="25">
        <f t="shared" si="422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3601</v>
      </c>
      <c r="V3046" s="25" t="str">
        <f>VLOOKUP(P3046,'Customer List'!B:C,2,)</f>
        <v>Bhuvneshwar</v>
      </c>
      <c r="W3046" s="56" t="s">
        <v>4688</v>
      </c>
      <c r="X3046" s="45"/>
      <c r="Y3046" s="25" t="str">
        <f t="shared" si="449"/>
        <v/>
      </c>
      <c r="Z3046" s="25" t="str">
        <f t="shared" si="450"/>
        <v/>
      </c>
      <c r="AA3046" s="25" t="str">
        <f t="shared" si="451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423"/>
        <v>3046</v>
      </c>
      <c r="B3047" s="25" t="s">
        <v>4548</v>
      </c>
      <c r="C3047" s="45" t="s">
        <v>4548</v>
      </c>
      <c r="D3047" s="45" t="s">
        <v>4548</v>
      </c>
      <c r="E3047" s="8">
        <v>374</v>
      </c>
      <c r="F3047" s="8">
        <f t="shared" si="447"/>
        <v>32912</v>
      </c>
      <c r="G3047" s="54">
        <f t="shared" si="448"/>
        <v>32912</v>
      </c>
      <c r="H3047" s="25" t="s">
        <v>4485</v>
      </c>
      <c r="I3047" s="25" t="s">
        <v>4486</v>
      </c>
      <c r="J3047" s="25">
        <v>1</v>
      </c>
      <c r="K3047" s="25">
        <v>1</v>
      </c>
      <c r="L3047" s="25">
        <f t="shared" si="422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3601</v>
      </c>
      <c r="V3047" s="25" t="str">
        <f>VLOOKUP(P3047,'Customer List'!B:C,2,)</f>
        <v>Bhuvneshwar</v>
      </c>
      <c r="W3047" s="56" t="s">
        <v>4688</v>
      </c>
      <c r="X3047" s="45"/>
      <c r="Y3047" s="25" t="str">
        <f t="shared" si="449"/>
        <v/>
      </c>
      <c r="Z3047" s="25" t="str">
        <f t="shared" si="450"/>
        <v/>
      </c>
      <c r="AA3047" s="25" t="str">
        <f t="shared" si="451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423"/>
        <v>3047</v>
      </c>
      <c r="B3048" s="25" t="s">
        <v>4548</v>
      </c>
      <c r="C3048" s="45" t="s">
        <v>4548</v>
      </c>
      <c r="D3048" s="45" t="s">
        <v>4548</v>
      </c>
      <c r="E3048" s="8">
        <v>374</v>
      </c>
      <c r="F3048" s="8">
        <f t="shared" si="447"/>
        <v>32912</v>
      </c>
      <c r="G3048" s="54">
        <f t="shared" si="448"/>
        <v>32912</v>
      </c>
      <c r="H3048" s="25" t="s">
        <v>4487</v>
      </c>
      <c r="I3048" s="25" t="s">
        <v>4488</v>
      </c>
      <c r="J3048" s="25">
        <v>1</v>
      </c>
      <c r="K3048" s="25">
        <v>1</v>
      </c>
      <c r="L3048" s="25">
        <f t="shared" si="422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Bhuvneshwar</v>
      </c>
      <c r="W3048" s="56" t="s">
        <v>4688</v>
      </c>
      <c r="X3048" s="45"/>
      <c r="Y3048" s="25" t="str">
        <f t="shared" si="449"/>
        <v/>
      </c>
      <c r="Z3048" s="25" t="str">
        <f t="shared" si="450"/>
        <v/>
      </c>
      <c r="AA3048" s="25" t="str">
        <f t="shared" si="451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23"/>
        <v>3048</v>
      </c>
      <c r="B3049" s="25" t="s">
        <v>4548</v>
      </c>
      <c r="C3049" s="45" t="s">
        <v>4548</v>
      </c>
      <c r="D3049" s="45" t="s">
        <v>4548</v>
      </c>
      <c r="E3049" s="8">
        <v>374</v>
      </c>
      <c r="F3049" s="8">
        <f t="shared" si="447"/>
        <v>32912</v>
      </c>
      <c r="G3049" s="54">
        <f t="shared" si="448"/>
        <v>32912</v>
      </c>
      <c r="H3049" s="25" t="s">
        <v>4489</v>
      </c>
      <c r="I3049" s="25" t="s">
        <v>4490</v>
      </c>
      <c r="J3049" s="25">
        <v>1</v>
      </c>
      <c r="K3049" s="25">
        <v>1</v>
      </c>
      <c r="L3049" s="25">
        <f t="shared" si="422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Bhuvneshwar</v>
      </c>
      <c r="W3049" s="56" t="s">
        <v>4688</v>
      </c>
      <c r="X3049" s="45"/>
      <c r="Y3049" s="25" t="str">
        <f t="shared" si="449"/>
        <v/>
      </c>
      <c r="Z3049" s="25" t="str">
        <f t="shared" si="450"/>
        <v/>
      </c>
      <c r="AA3049" s="25" t="str">
        <f t="shared" si="451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23"/>
        <v>3049</v>
      </c>
      <c r="B3050" s="25" t="s">
        <v>4548</v>
      </c>
      <c r="C3050" s="45" t="s">
        <v>4548</v>
      </c>
      <c r="D3050" s="45" t="s">
        <v>4548</v>
      </c>
      <c r="E3050" s="8">
        <v>374</v>
      </c>
      <c r="F3050" s="8">
        <f t="shared" si="447"/>
        <v>32912</v>
      </c>
      <c r="G3050" s="54">
        <f t="shared" si="448"/>
        <v>32912</v>
      </c>
      <c r="H3050" s="25" t="s">
        <v>4491</v>
      </c>
      <c r="I3050" s="25" t="s">
        <v>4492</v>
      </c>
      <c r="J3050" s="25">
        <v>1</v>
      </c>
      <c r="K3050" s="25">
        <v>1</v>
      </c>
      <c r="L3050" s="25">
        <f t="shared" si="422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Bhuvneshwar</v>
      </c>
      <c r="W3050" s="56" t="s">
        <v>4688</v>
      </c>
      <c r="X3050" s="45"/>
      <c r="Y3050" s="25" t="str">
        <f t="shared" si="449"/>
        <v/>
      </c>
      <c r="Z3050" s="25" t="str">
        <f t="shared" si="450"/>
        <v/>
      </c>
      <c r="AA3050" s="25" t="str">
        <f t="shared" si="451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23"/>
        <v>3050</v>
      </c>
      <c r="B3051" s="25" t="s">
        <v>4548</v>
      </c>
      <c r="C3051" s="45" t="s">
        <v>4548</v>
      </c>
      <c r="D3051" s="45" t="s">
        <v>4548</v>
      </c>
      <c r="E3051" s="8">
        <v>374</v>
      </c>
      <c r="F3051" s="8">
        <f t="shared" si="447"/>
        <v>32912</v>
      </c>
      <c r="G3051" s="54">
        <f t="shared" si="448"/>
        <v>32912</v>
      </c>
      <c r="H3051" s="25" t="s">
        <v>4493</v>
      </c>
      <c r="I3051" s="25" t="s">
        <v>4494</v>
      </c>
      <c r="J3051" s="25">
        <v>1</v>
      </c>
      <c r="K3051" s="25">
        <v>1</v>
      </c>
      <c r="L3051" s="25">
        <f t="shared" si="422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Bhuvneshwar</v>
      </c>
      <c r="W3051" s="56" t="s">
        <v>4688</v>
      </c>
      <c r="X3051" s="45"/>
      <c r="Y3051" s="25" t="str">
        <f t="shared" si="449"/>
        <v/>
      </c>
      <c r="Z3051" s="25" t="str">
        <f t="shared" si="450"/>
        <v/>
      </c>
      <c r="AA3051" s="25" t="str">
        <f t="shared" si="451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23"/>
        <v>3051</v>
      </c>
      <c r="B3052" s="25" t="s">
        <v>4548</v>
      </c>
      <c r="C3052" s="45" t="s">
        <v>4548</v>
      </c>
      <c r="D3052" s="45" t="s">
        <v>4548</v>
      </c>
      <c r="E3052" s="8">
        <v>188</v>
      </c>
      <c r="F3052" s="8">
        <f t="shared" si="447"/>
        <v>16544</v>
      </c>
      <c r="G3052" s="54">
        <f t="shared" si="448"/>
        <v>16544</v>
      </c>
      <c r="H3052" s="25" t="s">
        <v>373</v>
      </c>
      <c r="I3052" s="25" t="s">
        <v>4150</v>
      </c>
      <c r="J3052" s="25">
        <v>1</v>
      </c>
      <c r="K3052" s="25">
        <v>1</v>
      </c>
      <c r="L3052" s="25">
        <f t="shared" si="422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Bhuvneshwar</v>
      </c>
      <c r="W3052" s="56" t="s">
        <v>4688</v>
      </c>
      <c r="X3052" s="45"/>
      <c r="Y3052" s="25" t="str">
        <f t="shared" si="449"/>
        <v/>
      </c>
      <c r="Z3052" s="25" t="str">
        <f t="shared" si="450"/>
        <v/>
      </c>
      <c r="AA3052" s="25" t="str">
        <f t="shared" si="451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23"/>
        <v>3052</v>
      </c>
      <c r="B3053" s="25" t="s">
        <v>4548</v>
      </c>
      <c r="C3053" s="45" t="s">
        <v>4548</v>
      </c>
      <c r="D3053" s="45" t="s">
        <v>4548</v>
      </c>
      <c r="E3053" s="8">
        <v>374</v>
      </c>
      <c r="F3053" s="8">
        <f t="shared" si="447"/>
        <v>32912</v>
      </c>
      <c r="G3053" s="54">
        <f t="shared" si="448"/>
        <v>32912</v>
      </c>
      <c r="H3053" s="25" t="s">
        <v>4495</v>
      </c>
      <c r="I3053" s="25" t="s">
        <v>4496</v>
      </c>
      <c r="J3053" s="25">
        <v>1</v>
      </c>
      <c r="K3053" s="25">
        <v>1</v>
      </c>
      <c r="L3053" s="25">
        <f t="shared" si="422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4688</v>
      </c>
      <c r="X3053" s="45"/>
      <c r="Y3053" s="25" t="str">
        <f t="shared" si="449"/>
        <v/>
      </c>
      <c r="Z3053" s="25" t="str">
        <f t="shared" si="450"/>
        <v/>
      </c>
      <c r="AA3053" s="25" t="str">
        <f t="shared" si="451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23"/>
        <v>3053</v>
      </c>
      <c r="B3054" s="25" t="s">
        <v>4548</v>
      </c>
      <c r="C3054" s="45" t="s">
        <v>4548</v>
      </c>
      <c r="D3054" s="45" t="s">
        <v>4548</v>
      </c>
      <c r="E3054" s="8">
        <v>374</v>
      </c>
      <c r="F3054" s="8">
        <f t="shared" si="447"/>
        <v>32912</v>
      </c>
      <c r="G3054" s="54">
        <f t="shared" si="448"/>
        <v>32912</v>
      </c>
      <c r="H3054" s="25" t="s">
        <v>4497</v>
      </c>
      <c r="I3054" s="25" t="s">
        <v>4498</v>
      </c>
      <c r="J3054" s="25">
        <v>1</v>
      </c>
      <c r="K3054" s="25">
        <v>1</v>
      </c>
      <c r="L3054" s="25">
        <f t="shared" si="422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4688</v>
      </c>
      <c r="X3054" s="45"/>
      <c r="Y3054" s="25" t="str">
        <f t="shared" si="449"/>
        <v/>
      </c>
      <c r="Z3054" s="25" t="str">
        <f t="shared" si="450"/>
        <v/>
      </c>
      <c r="AA3054" s="25" t="str">
        <f t="shared" si="45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23"/>
        <v>3054</v>
      </c>
      <c r="B3055" s="25" t="s">
        <v>4548</v>
      </c>
      <c r="C3055" s="45" t="s">
        <v>4548</v>
      </c>
      <c r="D3055" s="45" t="s">
        <v>4548</v>
      </c>
      <c r="E3055" s="8">
        <v>374</v>
      </c>
      <c r="F3055" s="8">
        <f t="shared" si="447"/>
        <v>32912</v>
      </c>
      <c r="G3055" s="54">
        <f t="shared" si="448"/>
        <v>32912</v>
      </c>
      <c r="H3055" s="25" t="s">
        <v>4499</v>
      </c>
      <c r="I3055" s="25" t="s">
        <v>4500</v>
      </c>
      <c r="J3055" s="25">
        <v>1</v>
      </c>
      <c r="K3055" s="25">
        <v>1</v>
      </c>
      <c r="L3055" s="25">
        <f t="shared" si="422"/>
        <v>0</v>
      </c>
      <c r="M3055" s="25"/>
      <c r="N3055" s="45"/>
      <c r="O3055" s="54"/>
      <c r="P3055" s="25" t="s">
        <v>629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Banglore</v>
      </c>
      <c r="W3055" s="56" t="s">
        <v>4688</v>
      </c>
      <c r="X3055" s="45"/>
      <c r="Y3055" s="25" t="str">
        <f t="shared" si="449"/>
        <v/>
      </c>
      <c r="Z3055" s="25" t="str">
        <f t="shared" si="450"/>
        <v/>
      </c>
      <c r="AA3055" s="25" t="str">
        <f t="shared" si="45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23"/>
        <v>3055</v>
      </c>
      <c r="B3056" s="25" t="s">
        <v>4548</v>
      </c>
      <c r="C3056" s="45" t="s">
        <v>4548</v>
      </c>
      <c r="D3056" s="45" t="s">
        <v>4548</v>
      </c>
      <c r="E3056" s="8">
        <v>374</v>
      </c>
      <c r="F3056" s="8">
        <f t="shared" si="447"/>
        <v>32912</v>
      </c>
      <c r="G3056" s="54">
        <f t="shared" si="448"/>
        <v>32912</v>
      </c>
      <c r="H3056" s="25" t="s">
        <v>4501</v>
      </c>
      <c r="I3056" s="25" t="s">
        <v>4502</v>
      </c>
      <c r="J3056" s="25">
        <v>1</v>
      </c>
      <c r="K3056" s="25">
        <v>1</v>
      </c>
      <c r="L3056" s="25">
        <f t="shared" si="422"/>
        <v>0</v>
      </c>
      <c r="M3056" s="25"/>
      <c r="N3056" s="45"/>
      <c r="O3056" s="54"/>
      <c r="P3056" s="25" t="s">
        <v>629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Banglore</v>
      </c>
      <c r="W3056" s="56" t="s">
        <v>4688</v>
      </c>
      <c r="X3056" s="45"/>
      <c r="Y3056" s="25" t="str">
        <f t="shared" si="449"/>
        <v/>
      </c>
      <c r="Z3056" s="25" t="str">
        <f t="shared" si="450"/>
        <v/>
      </c>
      <c r="AA3056" s="25" t="str">
        <f t="shared" si="45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23"/>
        <v>3056</v>
      </c>
      <c r="B3057" s="25" t="s">
        <v>4548</v>
      </c>
      <c r="C3057" s="45" t="s">
        <v>4548</v>
      </c>
      <c r="D3057" s="45" t="s">
        <v>4548</v>
      </c>
      <c r="E3057" s="8">
        <v>364.14</v>
      </c>
      <c r="F3057" s="8">
        <f t="shared" si="447"/>
        <v>32044.32</v>
      </c>
      <c r="G3057" s="54">
        <f t="shared" si="448"/>
        <v>32044.32</v>
      </c>
      <c r="H3057" s="25" t="s">
        <v>4503</v>
      </c>
      <c r="I3057" s="25" t="s">
        <v>4504</v>
      </c>
      <c r="J3057" s="25">
        <v>1</v>
      </c>
      <c r="K3057" s="25">
        <v>1</v>
      </c>
      <c r="L3057" s="25">
        <f t="shared" si="422"/>
        <v>0</v>
      </c>
      <c r="M3057" s="25"/>
      <c r="N3057" s="45"/>
      <c r="O3057" s="54"/>
      <c r="P3057" s="25" t="s">
        <v>310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Banglore</v>
      </c>
      <c r="W3057" s="56" t="s">
        <v>3751</v>
      </c>
      <c r="X3057" s="45"/>
      <c r="Y3057" s="25" t="str">
        <f t="shared" si="449"/>
        <v/>
      </c>
      <c r="Z3057" s="25" t="str">
        <f t="shared" si="450"/>
        <v/>
      </c>
      <c r="AA3057" s="25" t="str">
        <f t="shared" si="45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23"/>
        <v>3057</v>
      </c>
      <c r="B3058" s="25" t="s">
        <v>4548</v>
      </c>
      <c r="C3058" s="45" t="s">
        <v>4548</v>
      </c>
      <c r="D3058" s="45" t="s">
        <v>4548</v>
      </c>
      <c r="E3058" s="8">
        <v>201</v>
      </c>
      <c r="F3058" s="8">
        <f t="shared" si="447"/>
        <v>17688</v>
      </c>
      <c r="G3058" s="54">
        <f t="shared" si="448"/>
        <v>17688</v>
      </c>
      <c r="H3058" s="25" t="s">
        <v>4505</v>
      </c>
      <c r="I3058" s="25" t="s">
        <v>4506</v>
      </c>
      <c r="J3058" s="25">
        <v>1</v>
      </c>
      <c r="K3058" s="25">
        <v>1</v>
      </c>
      <c r="L3058" s="25">
        <f t="shared" si="422"/>
        <v>0</v>
      </c>
      <c r="M3058" s="25"/>
      <c r="N3058" s="45"/>
      <c r="O3058" s="54"/>
      <c r="P3058" s="25" t="s">
        <v>255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Delhi</v>
      </c>
      <c r="W3058" s="56"/>
      <c r="X3058" s="45"/>
      <c r="Y3058" s="25" t="str">
        <f t="shared" si="449"/>
        <v/>
      </c>
      <c r="Z3058" s="25" t="str">
        <f t="shared" si="450"/>
        <v/>
      </c>
      <c r="AA3058" s="25" t="str">
        <f t="shared" si="451"/>
        <v/>
      </c>
      <c r="AB3058" s="25" t="str">
        <f>VLOOKUP(U3058,'Currency Sheet'!A:C,3,)</f>
        <v>DOLLAR</v>
      </c>
      <c r="AC3058" s="67" t="str">
        <f>VLOOKUP(P3058,'Customer List'!B:D,3,)</f>
        <v>Local</v>
      </c>
    </row>
    <row r="3059" spans="1:29" hidden="1" x14ac:dyDescent="0.25">
      <c r="A3059" s="25">
        <f t="shared" si="423"/>
        <v>3058</v>
      </c>
      <c r="B3059" s="25" t="s">
        <v>4548</v>
      </c>
      <c r="C3059" s="45" t="s">
        <v>4548</v>
      </c>
      <c r="D3059" s="45" t="s">
        <v>4548</v>
      </c>
      <c r="E3059" s="8">
        <v>374</v>
      </c>
      <c r="F3059" s="8">
        <f t="shared" si="447"/>
        <v>32912</v>
      </c>
      <c r="G3059" s="54">
        <f t="shared" si="448"/>
        <v>32912</v>
      </c>
      <c r="H3059" s="25" t="s">
        <v>4507</v>
      </c>
      <c r="I3059" s="25" t="s">
        <v>4508</v>
      </c>
      <c r="J3059" s="25">
        <v>1</v>
      </c>
      <c r="K3059" s="25">
        <v>1</v>
      </c>
      <c r="L3059" s="25">
        <f t="shared" si="422"/>
        <v>0</v>
      </c>
      <c r="M3059" s="25"/>
      <c r="N3059" s="45"/>
      <c r="O3059" s="54"/>
      <c r="P3059" s="25" t="s">
        <v>31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Delhi</v>
      </c>
      <c r="W3059" s="56"/>
      <c r="X3059" s="45"/>
      <c r="Y3059" s="25" t="str">
        <f t="shared" si="449"/>
        <v/>
      </c>
      <c r="Z3059" s="25" t="str">
        <f t="shared" si="450"/>
        <v/>
      </c>
      <c r="AA3059" s="25" t="str">
        <f t="shared" si="451"/>
        <v/>
      </c>
      <c r="AB3059" s="25" t="str">
        <f>VLOOKUP(U3059,'Currency Sheet'!A:C,3,)</f>
        <v>DOLLAR</v>
      </c>
      <c r="AC3059" s="67" t="str">
        <f>VLOOKUP(P3059,'Customer List'!B:D,3,)</f>
        <v>Local</v>
      </c>
    </row>
    <row r="3060" spans="1:29" hidden="1" x14ac:dyDescent="0.25">
      <c r="A3060" s="25">
        <f t="shared" si="423"/>
        <v>3059</v>
      </c>
      <c r="B3060" s="25" t="s">
        <v>4548</v>
      </c>
      <c r="C3060" s="45" t="s">
        <v>4548</v>
      </c>
      <c r="D3060" s="45" t="s">
        <v>4548</v>
      </c>
      <c r="E3060" s="8">
        <v>374</v>
      </c>
      <c r="F3060" s="8">
        <f t="shared" si="447"/>
        <v>32912</v>
      </c>
      <c r="G3060" s="54">
        <f t="shared" si="448"/>
        <v>32912</v>
      </c>
      <c r="H3060" s="25" t="s">
        <v>4509</v>
      </c>
      <c r="I3060" s="25" t="s">
        <v>4510</v>
      </c>
      <c r="J3060" s="25">
        <v>1</v>
      </c>
      <c r="K3060" s="25">
        <v>1</v>
      </c>
      <c r="L3060" s="25">
        <f t="shared" si="422"/>
        <v>0</v>
      </c>
      <c r="M3060" s="25"/>
      <c r="N3060" s="45"/>
      <c r="O3060" s="54"/>
      <c r="P3060" s="25" t="s">
        <v>31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Delhi</v>
      </c>
      <c r="W3060" s="56"/>
      <c r="X3060" s="45"/>
      <c r="Y3060" s="25" t="str">
        <f t="shared" si="449"/>
        <v/>
      </c>
      <c r="Z3060" s="25" t="str">
        <f t="shared" si="450"/>
        <v/>
      </c>
      <c r="AA3060" s="25" t="str">
        <f t="shared" si="451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hidden="1" x14ac:dyDescent="0.25">
      <c r="A3061" s="25">
        <f t="shared" si="423"/>
        <v>3060</v>
      </c>
      <c r="B3061" s="25" t="s">
        <v>4548</v>
      </c>
      <c r="C3061" s="45" t="s">
        <v>4548</v>
      </c>
      <c r="D3061" s="45" t="s">
        <v>4548</v>
      </c>
      <c r="E3061" s="8">
        <v>374</v>
      </c>
      <c r="F3061" s="8">
        <f t="shared" si="447"/>
        <v>32912</v>
      </c>
      <c r="G3061" s="54">
        <f t="shared" si="448"/>
        <v>32912</v>
      </c>
      <c r="H3061" s="25" t="s">
        <v>4511</v>
      </c>
      <c r="I3061" s="25" t="s">
        <v>4512</v>
      </c>
      <c r="J3061" s="25">
        <v>1</v>
      </c>
      <c r="K3061" s="25">
        <v>1</v>
      </c>
      <c r="L3061" s="25">
        <f t="shared" si="422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Delhi</v>
      </c>
      <c r="W3061" s="56"/>
      <c r="X3061" s="45"/>
      <c r="Y3061" s="25" t="str">
        <f t="shared" si="449"/>
        <v/>
      </c>
      <c r="Z3061" s="25" t="str">
        <f t="shared" si="450"/>
        <v/>
      </c>
      <c r="AA3061" s="25" t="str">
        <f t="shared" si="451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hidden="1" x14ac:dyDescent="0.25">
      <c r="A3062" s="25">
        <f t="shared" si="423"/>
        <v>3061</v>
      </c>
      <c r="B3062" s="25" t="s">
        <v>4548</v>
      </c>
      <c r="C3062" s="45" t="s">
        <v>4548</v>
      </c>
      <c r="D3062" s="45" t="s">
        <v>4548</v>
      </c>
      <c r="E3062" s="8">
        <v>105.46</v>
      </c>
      <c r="F3062" s="8">
        <f t="shared" si="447"/>
        <v>9280.48</v>
      </c>
      <c r="G3062" s="54">
        <f t="shared" si="448"/>
        <v>9280.48</v>
      </c>
      <c r="H3062" s="25" t="s">
        <v>4513</v>
      </c>
      <c r="I3062" s="25" t="s">
        <v>4514</v>
      </c>
      <c r="J3062" s="25">
        <v>1</v>
      </c>
      <c r="K3062" s="25">
        <v>1</v>
      </c>
      <c r="L3062" s="25">
        <f t="shared" ref="L3062:L3125" si="452">J3062-K3062</f>
        <v>0</v>
      </c>
      <c r="M3062" s="25"/>
      <c r="N3062" s="45"/>
      <c r="O3062" s="54"/>
      <c r="P3062" s="25" t="s">
        <v>384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Pune</v>
      </c>
      <c r="W3062" s="56" t="s">
        <v>3751</v>
      </c>
      <c r="X3062" s="45"/>
      <c r="Y3062" s="25" t="str">
        <f t="shared" si="449"/>
        <v/>
      </c>
      <c r="Z3062" s="25" t="str">
        <f t="shared" si="450"/>
        <v/>
      </c>
      <c r="AA3062" s="25" t="str">
        <f t="shared" si="45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423"/>
        <v>3062</v>
      </c>
      <c r="B3063" s="25" t="s">
        <v>4548</v>
      </c>
      <c r="C3063" s="45" t="s">
        <v>4548</v>
      </c>
      <c r="D3063" s="45" t="s">
        <v>4548</v>
      </c>
      <c r="E3063" s="8">
        <v>201</v>
      </c>
      <c r="F3063" s="8">
        <f t="shared" si="447"/>
        <v>17688</v>
      </c>
      <c r="G3063" s="54">
        <f t="shared" si="448"/>
        <v>17688</v>
      </c>
      <c r="H3063" s="25" t="s">
        <v>4515</v>
      </c>
      <c r="I3063" s="25" t="s">
        <v>4516</v>
      </c>
      <c r="J3063" s="25">
        <v>1</v>
      </c>
      <c r="K3063" s="25">
        <v>1</v>
      </c>
      <c r="L3063" s="25">
        <f t="shared" si="452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Delhi</v>
      </c>
      <c r="W3063" s="56"/>
      <c r="X3063" s="45"/>
      <c r="Y3063" s="25" t="str">
        <f t="shared" si="449"/>
        <v/>
      </c>
      <c r="Z3063" s="25" t="str">
        <f t="shared" si="450"/>
        <v/>
      </c>
      <c r="AA3063" s="25" t="str">
        <f t="shared" si="451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hidden="1" x14ac:dyDescent="0.25">
      <c r="A3064" s="25">
        <f t="shared" si="423"/>
        <v>3063</v>
      </c>
      <c r="B3064" s="25" t="s">
        <v>4548</v>
      </c>
      <c r="C3064" s="45" t="s">
        <v>4548</v>
      </c>
      <c r="D3064" s="45" t="s">
        <v>4548</v>
      </c>
      <c r="E3064" s="8">
        <v>201</v>
      </c>
      <c r="F3064" s="8">
        <f t="shared" si="447"/>
        <v>17688</v>
      </c>
      <c r="G3064" s="54">
        <f t="shared" si="448"/>
        <v>17688</v>
      </c>
      <c r="H3064" s="25" t="s">
        <v>4517</v>
      </c>
      <c r="I3064" s="25" t="s">
        <v>4518</v>
      </c>
      <c r="J3064" s="25">
        <v>1</v>
      </c>
      <c r="K3064" s="25">
        <v>1</v>
      </c>
      <c r="L3064" s="25">
        <f t="shared" si="452"/>
        <v>0</v>
      </c>
      <c r="M3064" s="25"/>
      <c r="N3064" s="45"/>
      <c r="O3064" s="54"/>
      <c r="P3064" s="25" t="s">
        <v>31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Delhi</v>
      </c>
      <c r="W3064" s="56"/>
      <c r="X3064" s="45"/>
      <c r="Y3064" s="25" t="str">
        <f t="shared" si="449"/>
        <v/>
      </c>
      <c r="Z3064" s="25" t="str">
        <f t="shared" si="450"/>
        <v/>
      </c>
      <c r="AA3064" s="25" t="str">
        <f t="shared" si="451"/>
        <v/>
      </c>
      <c r="AB3064" s="25" t="str">
        <f>VLOOKUP(U3064,'Currency Sheet'!A:C,3,)</f>
        <v>DOLLAR</v>
      </c>
      <c r="AC3064" s="67" t="str">
        <f>VLOOKUP(P3064,'Customer List'!B:D,3,)</f>
        <v>Local</v>
      </c>
    </row>
    <row r="3065" spans="1:29" hidden="1" x14ac:dyDescent="0.25">
      <c r="A3065" s="25">
        <f t="shared" si="423"/>
        <v>3064</v>
      </c>
      <c r="B3065" s="25" t="s">
        <v>4548</v>
      </c>
      <c r="C3065" s="45" t="s">
        <v>4548</v>
      </c>
      <c r="D3065" s="45" t="s">
        <v>4548</v>
      </c>
      <c r="E3065" s="8">
        <v>201</v>
      </c>
      <c r="F3065" s="8">
        <f t="shared" si="447"/>
        <v>17688</v>
      </c>
      <c r="G3065" s="54">
        <f t="shared" si="448"/>
        <v>17688</v>
      </c>
      <c r="H3065" s="25" t="s">
        <v>4519</v>
      </c>
      <c r="I3065" s="25" t="s">
        <v>4520</v>
      </c>
      <c r="J3065" s="25">
        <v>1</v>
      </c>
      <c r="K3065" s="25">
        <v>1</v>
      </c>
      <c r="L3065" s="25">
        <f t="shared" si="452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Delhi</v>
      </c>
      <c r="W3065" s="56"/>
      <c r="X3065" s="45"/>
      <c r="Y3065" s="25" t="str">
        <f t="shared" si="449"/>
        <v/>
      </c>
      <c r="Z3065" s="25" t="str">
        <f t="shared" si="450"/>
        <v/>
      </c>
      <c r="AA3065" s="25" t="str">
        <f t="shared" si="451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hidden="1" x14ac:dyDescent="0.25">
      <c r="A3066" s="25">
        <f t="shared" si="423"/>
        <v>3065</v>
      </c>
      <c r="B3066" s="25" t="s">
        <v>4548</v>
      </c>
      <c r="C3066" s="45" t="s">
        <v>4548</v>
      </c>
      <c r="D3066" s="45" t="s">
        <v>4548</v>
      </c>
      <c r="E3066" s="8">
        <v>201</v>
      </c>
      <c r="F3066" s="8">
        <f t="shared" si="447"/>
        <v>17688</v>
      </c>
      <c r="G3066" s="54">
        <f t="shared" si="448"/>
        <v>17688</v>
      </c>
      <c r="H3066" s="25" t="s">
        <v>753</v>
      </c>
      <c r="I3066" s="25" t="s">
        <v>4154</v>
      </c>
      <c r="J3066" s="25">
        <v>1</v>
      </c>
      <c r="K3066" s="25">
        <v>1</v>
      </c>
      <c r="L3066" s="25">
        <f t="shared" si="452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Delhi</v>
      </c>
      <c r="W3066" s="56"/>
      <c r="X3066" s="45"/>
      <c r="Y3066" s="25" t="str">
        <f t="shared" si="449"/>
        <v/>
      </c>
      <c r="Z3066" s="25" t="str">
        <f t="shared" si="450"/>
        <v/>
      </c>
      <c r="AA3066" s="25" t="str">
        <f t="shared" si="451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hidden="1" x14ac:dyDescent="0.25">
      <c r="A3067" s="25">
        <f t="shared" si="423"/>
        <v>3066</v>
      </c>
      <c r="B3067" s="25" t="s">
        <v>4548</v>
      </c>
      <c r="C3067" s="45" t="s">
        <v>4548</v>
      </c>
      <c r="D3067" s="45" t="s">
        <v>4548</v>
      </c>
      <c r="E3067" s="8">
        <v>201</v>
      </c>
      <c r="F3067" s="8">
        <f t="shared" si="447"/>
        <v>17688</v>
      </c>
      <c r="G3067" s="54">
        <f t="shared" si="448"/>
        <v>17688</v>
      </c>
      <c r="H3067" s="25" t="s">
        <v>4521</v>
      </c>
      <c r="I3067" s="25" t="s">
        <v>4522</v>
      </c>
      <c r="J3067" s="25">
        <v>1</v>
      </c>
      <c r="K3067" s="25">
        <v>1</v>
      </c>
      <c r="L3067" s="25">
        <f t="shared" si="452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Delhi</v>
      </c>
      <c r="W3067" s="56"/>
      <c r="X3067" s="45"/>
      <c r="Y3067" s="25" t="str">
        <f t="shared" si="449"/>
        <v/>
      </c>
      <c r="Z3067" s="25" t="str">
        <f t="shared" si="450"/>
        <v/>
      </c>
      <c r="AA3067" s="25" t="str">
        <f t="shared" si="451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hidden="1" x14ac:dyDescent="0.25">
      <c r="A3068" s="25">
        <f t="shared" si="423"/>
        <v>3067</v>
      </c>
      <c r="B3068" s="25" t="s">
        <v>4548</v>
      </c>
      <c r="C3068" s="45" t="s">
        <v>4548</v>
      </c>
      <c r="D3068" s="45" t="s">
        <v>4548</v>
      </c>
      <c r="E3068" s="8">
        <v>201</v>
      </c>
      <c r="F3068" s="8">
        <f t="shared" si="447"/>
        <v>17688</v>
      </c>
      <c r="G3068" s="54">
        <f t="shared" si="448"/>
        <v>17688</v>
      </c>
      <c r="H3068" s="25" t="s">
        <v>4523</v>
      </c>
      <c r="I3068" s="25" t="s">
        <v>4524</v>
      </c>
      <c r="J3068" s="25">
        <v>1</v>
      </c>
      <c r="K3068" s="25">
        <v>1</v>
      </c>
      <c r="L3068" s="25">
        <f t="shared" si="452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Delhi</v>
      </c>
      <c r="W3068" s="56"/>
      <c r="X3068" s="45"/>
      <c r="Y3068" s="25" t="str">
        <f t="shared" si="449"/>
        <v/>
      </c>
      <c r="Z3068" s="25" t="str">
        <f t="shared" si="450"/>
        <v/>
      </c>
      <c r="AA3068" s="25" t="str">
        <f t="shared" si="451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hidden="1" x14ac:dyDescent="0.25">
      <c r="A3069" s="25">
        <f t="shared" si="423"/>
        <v>3068</v>
      </c>
      <c r="B3069" s="25" t="s">
        <v>4548</v>
      </c>
      <c r="C3069" s="45" t="s">
        <v>4548</v>
      </c>
      <c r="D3069" s="45" t="s">
        <v>4548</v>
      </c>
      <c r="E3069" s="8">
        <v>201</v>
      </c>
      <c r="F3069" s="8">
        <f t="shared" si="447"/>
        <v>17688</v>
      </c>
      <c r="G3069" s="54">
        <f t="shared" si="448"/>
        <v>17688</v>
      </c>
      <c r="H3069" s="25" t="s">
        <v>4525</v>
      </c>
      <c r="I3069" s="25" t="s">
        <v>4526</v>
      </c>
      <c r="J3069" s="25">
        <v>1</v>
      </c>
      <c r="K3069" s="25">
        <v>1</v>
      </c>
      <c r="L3069" s="25">
        <f t="shared" si="452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49"/>
        <v/>
      </c>
      <c r="Z3069" s="25" t="str">
        <f t="shared" si="450"/>
        <v/>
      </c>
      <c r="AA3069" s="25" t="str">
        <f t="shared" si="451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23"/>
        <v>3069</v>
      </c>
      <c r="B3070" s="25" t="s">
        <v>4548</v>
      </c>
      <c r="C3070" s="45" t="s">
        <v>4548</v>
      </c>
      <c r="D3070" s="45" t="s">
        <v>4548</v>
      </c>
      <c r="E3070" s="8">
        <v>188</v>
      </c>
      <c r="F3070" s="8">
        <f t="shared" si="447"/>
        <v>16544</v>
      </c>
      <c r="G3070" s="54">
        <f t="shared" si="448"/>
        <v>82720</v>
      </c>
      <c r="H3070" s="25" t="s">
        <v>373</v>
      </c>
      <c r="I3070" s="25" t="s">
        <v>4150</v>
      </c>
      <c r="J3070" s="25">
        <v>5</v>
      </c>
      <c r="K3070" s="25">
        <v>5</v>
      </c>
      <c r="L3070" s="25">
        <f t="shared" si="452"/>
        <v>0</v>
      </c>
      <c r="M3070" s="25"/>
      <c r="N3070" s="45"/>
      <c r="O3070" s="54"/>
      <c r="P3070" s="25" t="s">
        <v>1149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STOCK</v>
      </c>
      <c r="W3070" s="56"/>
      <c r="X3070" s="45"/>
      <c r="Y3070" s="25" t="str">
        <f t="shared" si="449"/>
        <v/>
      </c>
      <c r="Z3070" s="25" t="str">
        <f t="shared" si="450"/>
        <v/>
      </c>
      <c r="AA3070" s="25" t="str">
        <f t="shared" si="451"/>
        <v/>
      </c>
      <c r="AB3070" s="25" t="str">
        <f>VLOOKUP(U3070,'Currency Sheet'!A:C,3,)</f>
        <v>DOLLAR</v>
      </c>
      <c r="AC3070" s="67" t="str">
        <f>VLOOKUP(P3070,'Customer List'!B:D,3,)</f>
        <v>STOCK</v>
      </c>
    </row>
    <row r="3071" spans="1:29" hidden="1" x14ac:dyDescent="0.25">
      <c r="A3071" s="25">
        <f t="shared" si="423"/>
        <v>3070</v>
      </c>
      <c r="B3071" s="25" t="s">
        <v>4548</v>
      </c>
      <c r="C3071" s="45" t="s">
        <v>4548</v>
      </c>
      <c r="D3071" s="45" t="s">
        <v>4548</v>
      </c>
      <c r="E3071" s="8">
        <v>201</v>
      </c>
      <c r="F3071" s="8">
        <f t="shared" si="447"/>
        <v>17688</v>
      </c>
      <c r="G3071" s="54">
        <f t="shared" si="448"/>
        <v>17688</v>
      </c>
      <c r="H3071" s="25" t="s">
        <v>4527</v>
      </c>
      <c r="I3071" s="25" t="s">
        <v>4528</v>
      </c>
      <c r="J3071" s="25">
        <v>1</v>
      </c>
      <c r="K3071" s="25">
        <v>1</v>
      </c>
      <c r="L3071" s="25">
        <f t="shared" si="452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49"/>
        <v/>
      </c>
      <c r="Z3071" s="25" t="str">
        <f t="shared" si="450"/>
        <v/>
      </c>
      <c r="AA3071" s="25" t="str">
        <f t="shared" si="451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23"/>
        <v>3071</v>
      </c>
      <c r="B3072" s="25" t="s">
        <v>4548</v>
      </c>
      <c r="C3072" s="45" t="s">
        <v>4548</v>
      </c>
      <c r="D3072" s="45" t="s">
        <v>4548</v>
      </c>
      <c r="E3072" s="8">
        <v>374</v>
      </c>
      <c r="F3072" s="8">
        <f t="shared" si="447"/>
        <v>32912</v>
      </c>
      <c r="G3072" s="54">
        <f t="shared" si="448"/>
        <v>32912</v>
      </c>
      <c r="H3072" s="25" t="s">
        <v>4529</v>
      </c>
      <c r="I3072" s="25" t="s">
        <v>4530</v>
      </c>
      <c r="J3072" s="25">
        <v>1</v>
      </c>
      <c r="K3072" s="25">
        <v>1</v>
      </c>
      <c r="L3072" s="25">
        <f t="shared" si="452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49"/>
        <v/>
      </c>
      <c r="Z3072" s="25" t="str">
        <f t="shared" si="450"/>
        <v/>
      </c>
      <c r="AA3072" s="25" t="str">
        <f t="shared" si="451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hidden="1" x14ac:dyDescent="0.25">
      <c r="A3073" s="25">
        <f t="shared" si="423"/>
        <v>3072</v>
      </c>
      <c r="B3073" s="25" t="s">
        <v>4548</v>
      </c>
      <c r="C3073" s="45" t="s">
        <v>4548</v>
      </c>
      <c r="D3073" s="45" t="s">
        <v>4548</v>
      </c>
      <c r="E3073" s="8">
        <v>374</v>
      </c>
      <c r="F3073" s="8">
        <f t="shared" si="447"/>
        <v>32912</v>
      </c>
      <c r="G3073" s="54">
        <f t="shared" si="448"/>
        <v>32912</v>
      </c>
      <c r="H3073" s="25" t="s">
        <v>4531</v>
      </c>
      <c r="I3073" s="25" t="s">
        <v>4532</v>
      </c>
      <c r="J3073" s="25">
        <v>1</v>
      </c>
      <c r="K3073" s="25">
        <v>1</v>
      </c>
      <c r="L3073" s="25">
        <f t="shared" si="452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49"/>
        <v/>
      </c>
      <c r="Z3073" s="25" t="str">
        <f t="shared" si="450"/>
        <v/>
      </c>
      <c r="AA3073" s="25" t="str">
        <f t="shared" si="451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hidden="1" x14ac:dyDescent="0.25">
      <c r="A3074" s="25">
        <f t="shared" si="423"/>
        <v>3073</v>
      </c>
      <c r="B3074" s="25" t="s">
        <v>4548</v>
      </c>
      <c r="C3074" s="45" t="s">
        <v>4548</v>
      </c>
      <c r="D3074" s="45" t="s">
        <v>4548</v>
      </c>
      <c r="E3074" s="8">
        <v>201</v>
      </c>
      <c r="F3074" s="8">
        <f t="shared" si="447"/>
        <v>17688</v>
      </c>
      <c r="G3074" s="54">
        <f t="shared" si="448"/>
        <v>17688</v>
      </c>
      <c r="H3074" s="25" t="s">
        <v>4533</v>
      </c>
      <c r="I3074" s="25" t="s">
        <v>4534</v>
      </c>
      <c r="J3074" s="25">
        <v>1</v>
      </c>
      <c r="K3074" s="25">
        <v>1</v>
      </c>
      <c r="L3074" s="25">
        <f t="shared" si="452"/>
        <v>0</v>
      </c>
      <c r="M3074" s="25"/>
      <c r="N3074" s="45"/>
      <c r="O3074" s="54"/>
      <c r="P3074" s="25" t="s">
        <v>4458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Noida</v>
      </c>
      <c r="W3074" s="56"/>
      <c r="X3074" s="45"/>
      <c r="Y3074" s="25" t="str">
        <f t="shared" si="449"/>
        <v/>
      </c>
      <c r="Z3074" s="25" t="str">
        <f t="shared" si="450"/>
        <v/>
      </c>
      <c r="AA3074" s="25" t="str">
        <f t="shared" si="451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23"/>
        <v>3074</v>
      </c>
      <c r="B3075" s="25" t="s">
        <v>4548</v>
      </c>
      <c r="C3075" s="45" t="s">
        <v>4548</v>
      </c>
      <c r="D3075" s="45" t="s">
        <v>4548</v>
      </c>
      <c r="E3075" s="8">
        <v>374</v>
      </c>
      <c r="F3075" s="8">
        <f t="shared" si="447"/>
        <v>32912</v>
      </c>
      <c r="G3075" s="54">
        <f t="shared" si="448"/>
        <v>65824</v>
      </c>
      <c r="H3075" s="25" t="s">
        <v>2518</v>
      </c>
      <c r="I3075" s="25" t="s">
        <v>4535</v>
      </c>
      <c r="J3075" s="25">
        <v>2</v>
      </c>
      <c r="K3075" s="25">
        <v>2</v>
      </c>
      <c r="L3075" s="25">
        <f t="shared" si="452"/>
        <v>0</v>
      </c>
      <c r="M3075" s="25"/>
      <c r="N3075" s="45"/>
      <c r="O3075" s="54"/>
      <c r="P3075" s="25" t="s">
        <v>4459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Hyderabad</v>
      </c>
      <c r="W3075" s="56" t="s">
        <v>3751</v>
      </c>
      <c r="X3075" s="45"/>
      <c r="Y3075" s="25" t="str">
        <f t="shared" si="449"/>
        <v/>
      </c>
      <c r="Z3075" s="25" t="str">
        <f t="shared" si="450"/>
        <v/>
      </c>
      <c r="AA3075" s="25" t="str">
        <f t="shared" si="451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hidden="1" x14ac:dyDescent="0.25">
      <c r="A3076" s="25">
        <f t="shared" si="423"/>
        <v>3075</v>
      </c>
      <c r="B3076" s="25" t="s">
        <v>4548</v>
      </c>
      <c r="C3076" s="45" t="s">
        <v>4548</v>
      </c>
      <c r="D3076" s="45" t="s">
        <v>4548</v>
      </c>
      <c r="E3076" s="8">
        <v>374</v>
      </c>
      <c r="F3076" s="8">
        <f t="shared" si="447"/>
        <v>32912</v>
      </c>
      <c r="G3076" s="54">
        <f t="shared" si="448"/>
        <v>32912</v>
      </c>
      <c r="H3076" s="25" t="s">
        <v>4536</v>
      </c>
      <c r="I3076" s="25" t="s">
        <v>4537</v>
      </c>
      <c r="J3076" s="25">
        <v>1</v>
      </c>
      <c r="K3076" s="25">
        <v>1</v>
      </c>
      <c r="L3076" s="25">
        <f t="shared" si="452"/>
        <v>0</v>
      </c>
      <c r="M3076" s="25"/>
      <c r="N3076" s="45"/>
      <c r="O3076" s="54"/>
      <c r="P3076" s="25" t="s">
        <v>634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Manesar</v>
      </c>
      <c r="W3076" s="56"/>
      <c r="X3076" s="45"/>
      <c r="Y3076" s="25" t="str">
        <f t="shared" si="449"/>
        <v/>
      </c>
      <c r="Z3076" s="25" t="str">
        <f t="shared" si="450"/>
        <v/>
      </c>
      <c r="AA3076" s="25" t="str">
        <f t="shared" si="451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23"/>
        <v>3076</v>
      </c>
      <c r="B3077" s="25" t="s">
        <v>4548</v>
      </c>
      <c r="C3077" s="45" t="s">
        <v>4548</v>
      </c>
      <c r="D3077" s="45" t="s">
        <v>4548</v>
      </c>
      <c r="E3077" s="8">
        <v>372</v>
      </c>
      <c r="F3077" s="8">
        <f t="shared" si="447"/>
        <v>32736</v>
      </c>
      <c r="G3077" s="54">
        <f t="shared" si="448"/>
        <v>32736</v>
      </c>
      <c r="H3077" s="25" t="s">
        <v>4538</v>
      </c>
      <c r="I3077" s="25" t="s">
        <v>4539</v>
      </c>
      <c r="J3077" s="25">
        <v>1</v>
      </c>
      <c r="K3077" s="25">
        <v>1</v>
      </c>
      <c r="L3077" s="25">
        <f t="shared" si="452"/>
        <v>0</v>
      </c>
      <c r="M3077" s="25"/>
      <c r="N3077" s="45"/>
      <c r="O3077" s="54"/>
      <c r="P3077" s="25" t="s">
        <v>169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Bhopal</v>
      </c>
      <c r="W3077" s="56" t="s">
        <v>3751</v>
      </c>
      <c r="X3077" s="45"/>
      <c r="Y3077" s="25" t="str">
        <f t="shared" si="449"/>
        <v/>
      </c>
      <c r="Z3077" s="25" t="str">
        <f t="shared" si="450"/>
        <v/>
      </c>
      <c r="AA3077" s="25" t="str">
        <f t="shared" si="451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ref="A3078:A3141" si="453">A3077+1</f>
        <v>3077</v>
      </c>
      <c r="B3078" s="25" t="s">
        <v>4548</v>
      </c>
      <c r="C3078" s="45" t="s">
        <v>4548</v>
      </c>
      <c r="D3078" s="45" t="s">
        <v>4548</v>
      </c>
      <c r="E3078" s="8">
        <v>173</v>
      </c>
      <c r="F3078" s="8">
        <f t="shared" si="447"/>
        <v>15224</v>
      </c>
      <c r="G3078" s="54">
        <f t="shared" si="448"/>
        <v>15224</v>
      </c>
      <c r="H3078" s="25" t="s">
        <v>4540</v>
      </c>
      <c r="I3078" s="25" t="s">
        <v>4541</v>
      </c>
      <c r="J3078" s="25">
        <v>1</v>
      </c>
      <c r="K3078" s="25">
        <v>1</v>
      </c>
      <c r="L3078" s="25">
        <f t="shared" si="452"/>
        <v>0</v>
      </c>
      <c r="M3078" s="25"/>
      <c r="N3078" s="45"/>
      <c r="O3078" s="54"/>
      <c r="P3078" s="25" t="s">
        <v>618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Bhuvneshwar</v>
      </c>
      <c r="W3078" s="56" t="s">
        <v>4688</v>
      </c>
      <c r="X3078" s="45"/>
      <c r="Y3078" s="25" t="str">
        <f t="shared" si="449"/>
        <v/>
      </c>
      <c r="Z3078" s="25" t="str">
        <f t="shared" si="450"/>
        <v/>
      </c>
      <c r="AA3078" s="25" t="str">
        <f t="shared" si="45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hidden="1" x14ac:dyDescent="0.25">
      <c r="A3079" s="25">
        <f t="shared" si="453"/>
        <v>3078</v>
      </c>
      <c r="B3079" s="25" t="s">
        <v>4548</v>
      </c>
      <c r="C3079" s="45" t="s">
        <v>4548</v>
      </c>
      <c r="D3079" s="45" t="s">
        <v>4548</v>
      </c>
      <c r="E3079" s="8">
        <v>173</v>
      </c>
      <c r="F3079" s="8">
        <f t="shared" si="447"/>
        <v>15224</v>
      </c>
      <c r="G3079" s="54">
        <f t="shared" si="448"/>
        <v>15224</v>
      </c>
      <c r="H3079" s="25" t="s">
        <v>4542</v>
      </c>
      <c r="I3079" s="25" t="s">
        <v>4543</v>
      </c>
      <c r="J3079" s="25">
        <v>1</v>
      </c>
      <c r="K3079" s="25">
        <v>1</v>
      </c>
      <c r="L3079" s="25">
        <f t="shared" si="452"/>
        <v>0</v>
      </c>
      <c r="M3079" s="25"/>
      <c r="N3079" s="45"/>
      <c r="O3079" s="54"/>
      <c r="P3079" s="25" t="s">
        <v>618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Bhuvneshwar</v>
      </c>
      <c r="W3079" s="56" t="s">
        <v>4688</v>
      </c>
      <c r="X3079" s="45"/>
      <c r="Y3079" s="25" t="str">
        <f t="shared" si="449"/>
        <v/>
      </c>
      <c r="Z3079" s="25" t="str">
        <f t="shared" si="450"/>
        <v/>
      </c>
      <c r="AA3079" s="25" t="str">
        <f t="shared" si="45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si="453"/>
        <v>3079</v>
      </c>
      <c r="B3080" s="25" t="s">
        <v>4548</v>
      </c>
      <c r="C3080" s="45" t="s">
        <v>4548</v>
      </c>
      <c r="D3080" s="45" t="s">
        <v>4548</v>
      </c>
      <c r="E3080" s="8">
        <v>282</v>
      </c>
      <c r="F3080" s="8">
        <f t="shared" si="447"/>
        <v>24816</v>
      </c>
      <c r="G3080" s="54">
        <f t="shared" si="448"/>
        <v>24816</v>
      </c>
      <c r="H3080" s="25" t="s">
        <v>4544</v>
      </c>
      <c r="I3080" s="25" t="s">
        <v>4545</v>
      </c>
      <c r="J3080" s="25">
        <v>1</v>
      </c>
      <c r="K3080" s="25">
        <v>1</v>
      </c>
      <c r="L3080" s="25">
        <f t="shared" si="452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49"/>
        <v/>
      </c>
      <c r="Z3080" s="25" t="str">
        <f t="shared" si="450"/>
        <v/>
      </c>
      <c r="AA3080" s="25" t="str">
        <f t="shared" si="451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hidden="1" x14ac:dyDescent="0.25">
      <c r="A3081" s="25">
        <f t="shared" si="453"/>
        <v>3080</v>
      </c>
      <c r="B3081" s="25" t="s">
        <v>4548</v>
      </c>
      <c r="C3081" s="45" t="s">
        <v>4548</v>
      </c>
      <c r="D3081" s="45" t="s">
        <v>4548</v>
      </c>
      <c r="E3081" s="8">
        <v>361</v>
      </c>
      <c r="F3081" s="8">
        <f t="shared" si="447"/>
        <v>31768</v>
      </c>
      <c r="G3081" s="54">
        <f t="shared" si="448"/>
        <v>31768</v>
      </c>
      <c r="H3081" s="25" t="s">
        <v>4546</v>
      </c>
      <c r="I3081" s="25" t="s">
        <v>4547</v>
      </c>
      <c r="J3081" s="25">
        <v>1</v>
      </c>
      <c r="K3081" s="25">
        <v>1</v>
      </c>
      <c r="L3081" s="25">
        <f t="shared" si="452"/>
        <v>0</v>
      </c>
      <c r="M3081" s="25"/>
      <c r="N3081" s="45"/>
      <c r="O3081" s="54"/>
      <c r="P3081" s="25" t="s">
        <v>296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Kerala</v>
      </c>
      <c r="W3081" s="56" t="s">
        <v>3751</v>
      </c>
      <c r="X3081" s="45"/>
      <c r="Y3081" s="25" t="str">
        <f t="shared" si="449"/>
        <v/>
      </c>
      <c r="Z3081" s="25" t="str">
        <f t="shared" si="450"/>
        <v/>
      </c>
      <c r="AA3081" s="25" t="str">
        <f t="shared" si="45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453"/>
        <v>3081</v>
      </c>
      <c r="B3082" s="25" t="s">
        <v>4548</v>
      </c>
      <c r="C3082" s="45" t="s">
        <v>4548</v>
      </c>
      <c r="D3082" s="45" t="s">
        <v>4548</v>
      </c>
      <c r="E3082" s="8">
        <v>69</v>
      </c>
      <c r="F3082" s="8">
        <f t="shared" si="447"/>
        <v>6072</v>
      </c>
      <c r="G3082" s="54">
        <f t="shared" si="448"/>
        <v>18216</v>
      </c>
      <c r="H3082" s="25" t="s">
        <v>356</v>
      </c>
      <c r="I3082" s="25" t="s">
        <v>4151</v>
      </c>
      <c r="J3082" s="25">
        <v>3</v>
      </c>
      <c r="K3082" s="25">
        <v>3</v>
      </c>
      <c r="L3082" s="25">
        <f t="shared" si="452"/>
        <v>0</v>
      </c>
      <c r="M3082" s="25"/>
      <c r="N3082" s="45"/>
      <c r="O3082" s="54"/>
      <c r="P3082" s="25" t="s">
        <v>1149</v>
      </c>
      <c r="Q3082" s="25"/>
      <c r="R3082" s="25"/>
      <c r="S3082" s="3">
        <v>4</v>
      </c>
      <c r="T3082" s="55"/>
      <c r="U3082" s="25" t="s">
        <v>3601</v>
      </c>
      <c r="V3082" s="25" t="str">
        <f>VLOOKUP(P3082,'Customer List'!B:C,2,)</f>
        <v>STOCK</v>
      </c>
      <c r="W3082" s="56"/>
      <c r="X3082" s="45"/>
      <c r="Y3082" s="25" t="str">
        <f t="shared" si="449"/>
        <v/>
      </c>
      <c r="Z3082" s="25" t="str">
        <f t="shared" si="450"/>
        <v/>
      </c>
      <c r="AA3082" s="25" t="str">
        <f t="shared" si="451"/>
        <v/>
      </c>
      <c r="AB3082" s="25" t="str">
        <f>VLOOKUP(U3082,'Currency Sheet'!A:C,3,)</f>
        <v>DOLLAR</v>
      </c>
      <c r="AC3082" s="67" t="str">
        <f>VLOOKUP(P3082,'Customer List'!B:D,3,)</f>
        <v>STOCK</v>
      </c>
    </row>
    <row r="3083" spans="1:29" hidden="1" x14ac:dyDescent="0.25">
      <c r="A3083" s="25">
        <f t="shared" si="453"/>
        <v>3082</v>
      </c>
      <c r="B3083" s="25" t="s">
        <v>4548</v>
      </c>
      <c r="C3083" s="45" t="s">
        <v>4548</v>
      </c>
      <c r="D3083" s="45" t="s">
        <v>4548</v>
      </c>
      <c r="E3083" s="8">
        <v>237</v>
      </c>
      <c r="F3083" s="8">
        <f t="shared" si="447"/>
        <v>20856</v>
      </c>
      <c r="G3083" s="54">
        <f t="shared" si="448"/>
        <v>62568</v>
      </c>
      <c r="H3083" s="25" t="s">
        <v>322</v>
      </c>
      <c r="I3083" s="25" t="s">
        <v>4159</v>
      </c>
      <c r="J3083" s="25">
        <v>3</v>
      </c>
      <c r="K3083" s="25">
        <v>3</v>
      </c>
      <c r="L3083" s="25">
        <f t="shared" si="452"/>
        <v>0</v>
      </c>
      <c r="M3083" s="25"/>
      <c r="N3083" s="45"/>
      <c r="O3083" s="54"/>
      <c r="P3083" s="25" t="s">
        <v>1149</v>
      </c>
      <c r="Q3083" s="25"/>
      <c r="R3083" s="25"/>
      <c r="S3083" s="3">
        <v>4</v>
      </c>
      <c r="T3083" s="55"/>
      <c r="U3083" s="25" t="s">
        <v>3601</v>
      </c>
      <c r="V3083" s="25" t="str">
        <f>VLOOKUP(P3083,'Customer List'!B:C,2,)</f>
        <v>STOCK</v>
      </c>
      <c r="W3083" s="56"/>
      <c r="X3083" s="45"/>
      <c r="Y3083" s="25" t="str">
        <f t="shared" si="449"/>
        <v/>
      </c>
      <c r="Z3083" s="25" t="str">
        <f t="shared" si="450"/>
        <v/>
      </c>
      <c r="AA3083" s="25" t="str">
        <f t="shared" si="451"/>
        <v/>
      </c>
      <c r="AB3083" s="25" t="str">
        <f>VLOOKUP(U3083,'Currency Sheet'!A:C,3,)</f>
        <v>DOLLAR</v>
      </c>
      <c r="AC3083" s="67" t="str">
        <f>VLOOKUP(P3083,'Customer List'!B:D,3,)</f>
        <v>STOCK</v>
      </c>
    </row>
    <row r="3084" spans="1:29" hidden="1" x14ac:dyDescent="0.25">
      <c r="A3084" s="25">
        <f t="shared" si="453"/>
        <v>3083</v>
      </c>
      <c r="B3084" s="25" t="s">
        <v>4548</v>
      </c>
      <c r="C3084" s="45" t="s">
        <v>4548</v>
      </c>
      <c r="D3084" s="45" t="s">
        <v>4548</v>
      </c>
      <c r="E3084" s="8">
        <v>393</v>
      </c>
      <c r="F3084" s="8">
        <f t="shared" si="447"/>
        <v>34584</v>
      </c>
      <c r="G3084" s="54">
        <f t="shared" si="448"/>
        <v>103752</v>
      </c>
      <c r="H3084" s="25" t="s">
        <v>365</v>
      </c>
      <c r="I3084" s="25" t="s">
        <v>4158</v>
      </c>
      <c r="J3084" s="25">
        <v>3</v>
      </c>
      <c r="K3084" s="25">
        <v>3</v>
      </c>
      <c r="L3084" s="25">
        <f t="shared" si="452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49"/>
        <v/>
      </c>
      <c r="Z3084" s="25" t="str">
        <f t="shared" si="450"/>
        <v/>
      </c>
      <c r="AA3084" s="25" t="str">
        <f t="shared" si="451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hidden="1" x14ac:dyDescent="0.25">
      <c r="A3085" s="25">
        <f t="shared" si="453"/>
        <v>3084</v>
      </c>
      <c r="B3085" s="25" t="s">
        <v>4548</v>
      </c>
      <c r="C3085" s="45" t="s">
        <v>4548</v>
      </c>
      <c r="D3085" s="45" t="s">
        <v>4548</v>
      </c>
      <c r="E3085" s="8">
        <v>154.69999999999999</v>
      </c>
      <c r="F3085" s="8">
        <f t="shared" si="447"/>
        <v>13613.599999999999</v>
      </c>
      <c r="G3085" s="54">
        <f t="shared" si="448"/>
        <v>13613.599999999999</v>
      </c>
      <c r="H3085" s="25">
        <v>100209</v>
      </c>
      <c r="I3085" s="25" t="s">
        <v>4549</v>
      </c>
      <c r="J3085" s="25">
        <v>1</v>
      </c>
      <c r="K3085" s="25">
        <v>1</v>
      </c>
      <c r="L3085" s="25">
        <f t="shared" si="452"/>
        <v>0</v>
      </c>
      <c r="M3085" s="25"/>
      <c r="N3085" s="45"/>
      <c r="O3085" s="54"/>
      <c r="P3085" s="25" t="s">
        <v>618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 t="s">
        <v>4688</v>
      </c>
      <c r="X3085" s="45"/>
      <c r="Y3085" s="25" t="str">
        <f t="shared" ref="Y3085:Y3148" si="454">IF(X3085="", "", X3085-N3085)</f>
        <v/>
      </c>
      <c r="Z3085" s="25" t="str">
        <f t="shared" ref="Z3085:Z3148" si="455">IF(N3085="", "", TEXT(N3085, "dddd"))</f>
        <v/>
      </c>
      <c r="AA3085" s="25" t="str">
        <f t="shared" ref="AA3085:AA3148" si="456">IF(X3085="", "", TEXT(X3085, "dddd"))</f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hidden="1" x14ac:dyDescent="0.25">
      <c r="A3086" s="25">
        <f t="shared" si="453"/>
        <v>3085</v>
      </c>
      <c r="B3086" s="25" t="s">
        <v>4548</v>
      </c>
      <c r="C3086" s="45" t="s">
        <v>4548</v>
      </c>
      <c r="D3086" s="45" t="s">
        <v>4548</v>
      </c>
      <c r="E3086" s="8">
        <v>73.5</v>
      </c>
      <c r="F3086" s="8">
        <f t="shared" si="447"/>
        <v>6468</v>
      </c>
      <c r="G3086" s="54">
        <f t="shared" si="448"/>
        <v>6468</v>
      </c>
      <c r="H3086" s="25">
        <v>100219</v>
      </c>
      <c r="I3086" s="25" t="s">
        <v>4258</v>
      </c>
      <c r="J3086" s="25">
        <v>1</v>
      </c>
      <c r="K3086" s="25">
        <v>1</v>
      </c>
      <c r="L3086" s="25">
        <f t="shared" si="452"/>
        <v>0</v>
      </c>
      <c r="M3086" s="25"/>
      <c r="N3086" s="45"/>
      <c r="O3086" s="54"/>
      <c r="P3086" s="25" t="s">
        <v>618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 t="s">
        <v>4688</v>
      </c>
      <c r="X3086" s="45"/>
      <c r="Y3086" s="25" t="str">
        <f t="shared" si="454"/>
        <v/>
      </c>
      <c r="Z3086" s="25" t="str">
        <f t="shared" si="455"/>
        <v/>
      </c>
      <c r="AA3086" s="25" t="str">
        <f t="shared" si="456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453"/>
        <v>3086</v>
      </c>
      <c r="B3087" s="25" t="s">
        <v>4548</v>
      </c>
      <c r="C3087" s="45" t="s">
        <v>4548</v>
      </c>
      <c r="D3087" s="45" t="s">
        <v>4548</v>
      </c>
      <c r="E3087" s="8">
        <v>57.4</v>
      </c>
      <c r="F3087" s="8">
        <f t="shared" si="447"/>
        <v>5051.2</v>
      </c>
      <c r="G3087" s="54">
        <f t="shared" si="448"/>
        <v>5051.2</v>
      </c>
      <c r="H3087" s="25">
        <v>100327</v>
      </c>
      <c r="I3087" s="25" t="s">
        <v>4550</v>
      </c>
      <c r="J3087" s="25">
        <v>1</v>
      </c>
      <c r="K3087" s="25">
        <v>1</v>
      </c>
      <c r="L3087" s="25">
        <f t="shared" si="452"/>
        <v>0</v>
      </c>
      <c r="M3087" s="25"/>
      <c r="N3087" s="45"/>
      <c r="O3087" s="54"/>
      <c r="P3087" s="25" t="s">
        <v>4687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3751</v>
      </c>
      <c r="X3087" s="45"/>
      <c r="Y3087" s="25" t="str">
        <f t="shared" si="454"/>
        <v/>
      </c>
      <c r="Z3087" s="25" t="str">
        <f t="shared" si="455"/>
        <v/>
      </c>
      <c r="AA3087" s="25" t="str">
        <f t="shared" si="456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hidden="1" x14ac:dyDescent="0.25">
      <c r="A3088" s="25">
        <f t="shared" si="453"/>
        <v>3087</v>
      </c>
      <c r="B3088" s="25" t="s">
        <v>4548</v>
      </c>
      <c r="C3088" s="45" t="s">
        <v>4548</v>
      </c>
      <c r="D3088" s="45" t="s">
        <v>4548</v>
      </c>
      <c r="E3088" s="8">
        <v>224</v>
      </c>
      <c r="F3088" s="8">
        <f t="shared" si="447"/>
        <v>19712</v>
      </c>
      <c r="G3088" s="54">
        <f t="shared" si="448"/>
        <v>19712</v>
      </c>
      <c r="H3088" s="25">
        <v>100496</v>
      </c>
      <c r="I3088" s="25" t="s">
        <v>4551</v>
      </c>
      <c r="J3088" s="25">
        <v>1</v>
      </c>
      <c r="K3088" s="25">
        <v>1</v>
      </c>
      <c r="L3088" s="25">
        <f t="shared" si="452"/>
        <v>0</v>
      </c>
      <c r="M3088" s="25"/>
      <c r="N3088" s="45"/>
      <c r="O3088" s="54"/>
      <c r="P3088" s="25" t="s">
        <v>173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 t="s">
        <v>3749</v>
      </c>
      <c r="X3088" s="45"/>
      <c r="Y3088" s="25" t="str">
        <f t="shared" si="454"/>
        <v/>
      </c>
      <c r="Z3088" s="25" t="str">
        <f t="shared" si="455"/>
        <v/>
      </c>
      <c r="AA3088" s="25" t="str">
        <f t="shared" si="456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453"/>
        <v>3088</v>
      </c>
      <c r="B3089" s="25" t="s">
        <v>4548</v>
      </c>
      <c r="C3089" s="45" t="s">
        <v>4548</v>
      </c>
      <c r="D3089" s="45" t="s">
        <v>4548</v>
      </c>
      <c r="E3089" s="8">
        <v>138.6</v>
      </c>
      <c r="F3089" s="8">
        <f t="shared" si="447"/>
        <v>12196.8</v>
      </c>
      <c r="G3089" s="54">
        <f t="shared" si="448"/>
        <v>12196.8</v>
      </c>
      <c r="H3089" s="25">
        <v>100526</v>
      </c>
      <c r="I3089" s="25" t="s">
        <v>4552</v>
      </c>
      <c r="J3089" s="25">
        <v>1</v>
      </c>
      <c r="K3089" s="25">
        <v>1</v>
      </c>
      <c r="L3089" s="25">
        <f t="shared" si="452"/>
        <v>0</v>
      </c>
      <c r="M3089" s="25"/>
      <c r="N3089" s="45"/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454"/>
        <v/>
      </c>
      <c r="Z3089" s="25" t="str">
        <f t="shared" si="455"/>
        <v/>
      </c>
      <c r="AA3089" s="25" t="str">
        <f t="shared" si="456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53"/>
        <v>3089</v>
      </c>
      <c r="B3090" s="25" t="s">
        <v>4548</v>
      </c>
      <c r="C3090" s="45" t="s">
        <v>4548</v>
      </c>
      <c r="D3090" s="45" t="s">
        <v>4548</v>
      </c>
      <c r="E3090" s="8">
        <v>73.5</v>
      </c>
      <c r="F3090" s="8">
        <f t="shared" si="447"/>
        <v>6468</v>
      </c>
      <c r="G3090" s="54">
        <f t="shared" si="448"/>
        <v>6468</v>
      </c>
      <c r="H3090" s="25">
        <v>101212</v>
      </c>
      <c r="I3090" s="25" t="s">
        <v>3939</v>
      </c>
      <c r="J3090" s="25">
        <v>1</v>
      </c>
      <c r="K3090" s="25">
        <v>1</v>
      </c>
      <c r="L3090" s="25">
        <f t="shared" si="452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3749</v>
      </c>
      <c r="X3090" s="45"/>
      <c r="Y3090" s="25" t="str">
        <f t="shared" si="454"/>
        <v/>
      </c>
      <c r="Z3090" s="25" t="str">
        <f t="shared" si="455"/>
        <v/>
      </c>
      <c r="AA3090" s="25" t="str">
        <f t="shared" si="456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53"/>
        <v>3090</v>
      </c>
      <c r="B3091" s="25" t="s">
        <v>4548</v>
      </c>
      <c r="C3091" s="45" t="s">
        <v>4548</v>
      </c>
      <c r="D3091" s="45" t="s">
        <v>4548</v>
      </c>
      <c r="E3091" s="8">
        <v>201.6</v>
      </c>
      <c r="F3091" s="8">
        <f t="shared" si="447"/>
        <v>17740.8</v>
      </c>
      <c r="G3091" s="54">
        <f t="shared" si="448"/>
        <v>17740.8</v>
      </c>
      <c r="H3091" s="25">
        <v>101230</v>
      </c>
      <c r="I3091" s="25" t="s">
        <v>4553</v>
      </c>
      <c r="J3091" s="25">
        <v>1</v>
      </c>
      <c r="K3091" s="25">
        <v>1</v>
      </c>
      <c r="L3091" s="25">
        <f t="shared" si="452"/>
        <v>0</v>
      </c>
      <c r="M3091" s="25"/>
      <c r="N3091" s="45"/>
      <c r="O3091" s="54"/>
      <c r="P3091" s="25" t="s">
        <v>243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Mumbai</v>
      </c>
      <c r="W3091" s="56" t="s">
        <v>3751</v>
      </c>
      <c r="X3091" s="45"/>
      <c r="Y3091" s="25" t="str">
        <f t="shared" si="454"/>
        <v/>
      </c>
      <c r="Z3091" s="25" t="str">
        <f t="shared" si="455"/>
        <v/>
      </c>
      <c r="AA3091" s="25" t="str">
        <f t="shared" si="456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hidden="1" x14ac:dyDescent="0.25">
      <c r="A3092" s="25">
        <f t="shared" si="453"/>
        <v>3091</v>
      </c>
      <c r="B3092" s="25" t="s">
        <v>4548</v>
      </c>
      <c r="C3092" s="45" t="s">
        <v>4548</v>
      </c>
      <c r="D3092" s="45" t="s">
        <v>4548</v>
      </c>
      <c r="E3092" s="8">
        <v>181.5</v>
      </c>
      <c r="F3092" s="8">
        <f t="shared" si="447"/>
        <v>15972</v>
      </c>
      <c r="G3092" s="54">
        <f t="shared" si="448"/>
        <v>15972</v>
      </c>
      <c r="H3092" s="25">
        <v>101251</v>
      </c>
      <c r="I3092" s="25" t="s">
        <v>4554</v>
      </c>
      <c r="J3092" s="25">
        <v>1</v>
      </c>
      <c r="K3092" s="25">
        <v>1</v>
      </c>
      <c r="L3092" s="25">
        <f t="shared" si="452"/>
        <v>0</v>
      </c>
      <c r="M3092" s="25"/>
      <c r="N3092" s="45"/>
      <c r="O3092" s="54"/>
      <c r="P3092" s="25" t="s">
        <v>1137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Kerala</v>
      </c>
      <c r="W3092" s="56" t="s">
        <v>3751</v>
      </c>
      <c r="X3092" s="45"/>
      <c r="Y3092" s="25" t="str">
        <f t="shared" si="454"/>
        <v/>
      </c>
      <c r="Z3092" s="25" t="str">
        <f t="shared" si="455"/>
        <v/>
      </c>
      <c r="AA3092" s="25" t="str">
        <f t="shared" si="456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53"/>
        <v>3092</v>
      </c>
      <c r="B3093" s="25" t="s">
        <v>4548</v>
      </c>
      <c r="C3093" s="45" t="s">
        <v>4548</v>
      </c>
      <c r="D3093" s="45" t="s">
        <v>4548</v>
      </c>
      <c r="E3093" s="8">
        <v>214.5</v>
      </c>
      <c r="F3093" s="8">
        <f t="shared" si="447"/>
        <v>18876</v>
      </c>
      <c r="G3093" s="54">
        <f t="shared" si="448"/>
        <v>18876</v>
      </c>
      <c r="H3093" s="25">
        <v>101337</v>
      </c>
      <c r="I3093" s="25" t="s">
        <v>4555</v>
      </c>
      <c r="J3093" s="25">
        <v>1</v>
      </c>
      <c r="K3093" s="25">
        <v>1</v>
      </c>
      <c r="L3093" s="25">
        <f t="shared" si="452"/>
        <v>0</v>
      </c>
      <c r="M3093" s="25"/>
      <c r="N3093" s="45"/>
      <c r="O3093" s="54"/>
      <c r="P3093" s="25" t="s">
        <v>173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 t="s">
        <v>3749</v>
      </c>
      <c r="X3093" s="45"/>
      <c r="Y3093" s="25" t="str">
        <f t="shared" si="454"/>
        <v/>
      </c>
      <c r="Z3093" s="25" t="str">
        <f t="shared" si="455"/>
        <v/>
      </c>
      <c r="AA3093" s="25" t="str">
        <f t="shared" si="456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453"/>
        <v>3093</v>
      </c>
      <c r="B3094" s="25" t="s">
        <v>4548</v>
      </c>
      <c r="C3094" s="45" t="s">
        <v>4548</v>
      </c>
      <c r="D3094" s="45" t="s">
        <v>4548</v>
      </c>
      <c r="E3094" s="8">
        <v>107.1</v>
      </c>
      <c r="F3094" s="8">
        <f t="shared" si="447"/>
        <v>9424.7999999999993</v>
      </c>
      <c r="G3094" s="54">
        <f t="shared" si="448"/>
        <v>9424.7999999999993</v>
      </c>
      <c r="H3094" s="25">
        <v>102615</v>
      </c>
      <c r="I3094" s="25" t="s">
        <v>4556</v>
      </c>
      <c r="J3094" s="25">
        <v>1</v>
      </c>
      <c r="K3094" s="25">
        <v>1</v>
      </c>
      <c r="L3094" s="25">
        <f t="shared" si="452"/>
        <v>0</v>
      </c>
      <c r="M3094" s="25"/>
      <c r="N3094" s="45"/>
      <c r="O3094" s="54"/>
      <c r="P3094" s="25" t="s">
        <v>173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 t="s">
        <v>3749</v>
      </c>
      <c r="X3094" s="45"/>
      <c r="Y3094" s="25" t="str">
        <f t="shared" si="454"/>
        <v/>
      </c>
      <c r="Z3094" s="25" t="str">
        <f t="shared" si="455"/>
        <v/>
      </c>
      <c r="AA3094" s="25" t="str">
        <f t="shared" si="456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453"/>
        <v>3094</v>
      </c>
      <c r="B3095" s="25" t="s">
        <v>4548</v>
      </c>
      <c r="C3095" s="45" t="s">
        <v>4548</v>
      </c>
      <c r="D3095" s="45" t="s">
        <v>4548</v>
      </c>
      <c r="E3095" s="8">
        <v>65.8</v>
      </c>
      <c r="F3095" s="8">
        <f t="shared" si="447"/>
        <v>5790.4</v>
      </c>
      <c r="G3095" s="54">
        <f t="shared" si="448"/>
        <v>5790.4</v>
      </c>
      <c r="H3095" s="25">
        <v>103025</v>
      </c>
      <c r="I3095" s="25" t="s">
        <v>4557</v>
      </c>
      <c r="J3095" s="25">
        <v>1</v>
      </c>
      <c r="K3095" s="25">
        <v>1</v>
      </c>
      <c r="L3095" s="25">
        <f t="shared" si="452"/>
        <v>0</v>
      </c>
      <c r="M3095" s="25"/>
      <c r="N3095" s="45"/>
      <c r="O3095" s="54"/>
      <c r="P3095" s="25" t="s">
        <v>4687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Hyderabad</v>
      </c>
      <c r="W3095" s="56" t="s">
        <v>3751</v>
      </c>
      <c r="X3095" s="45"/>
      <c r="Y3095" s="25" t="str">
        <f t="shared" si="454"/>
        <v/>
      </c>
      <c r="Z3095" s="25" t="str">
        <f t="shared" si="455"/>
        <v/>
      </c>
      <c r="AA3095" s="25" t="str">
        <f t="shared" si="456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453"/>
        <v>3095</v>
      </c>
      <c r="B3096" s="25" t="s">
        <v>4548</v>
      </c>
      <c r="C3096" s="45" t="s">
        <v>4548</v>
      </c>
      <c r="D3096" s="45" t="s">
        <v>4548</v>
      </c>
      <c r="E3096" s="8">
        <v>154.69999999999999</v>
      </c>
      <c r="F3096" s="8">
        <f t="shared" si="447"/>
        <v>13613.599999999999</v>
      </c>
      <c r="G3096" s="54">
        <f t="shared" si="448"/>
        <v>13613.599999999999</v>
      </c>
      <c r="H3096" s="25">
        <v>103132</v>
      </c>
      <c r="I3096" s="25" t="s">
        <v>4558</v>
      </c>
      <c r="J3096" s="25">
        <v>1</v>
      </c>
      <c r="K3096" s="25">
        <v>1</v>
      </c>
      <c r="L3096" s="25">
        <f t="shared" si="452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3749</v>
      </c>
      <c r="X3096" s="45"/>
      <c r="Y3096" s="25" t="str">
        <f t="shared" si="454"/>
        <v/>
      </c>
      <c r="Z3096" s="25" t="str">
        <f t="shared" si="455"/>
        <v/>
      </c>
      <c r="AA3096" s="25" t="str">
        <f t="shared" si="456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53"/>
        <v>3096</v>
      </c>
      <c r="B3097" s="25" t="s">
        <v>4548</v>
      </c>
      <c r="C3097" s="45" t="s">
        <v>4548</v>
      </c>
      <c r="D3097" s="45" t="s">
        <v>4548</v>
      </c>
      <c r="E3097" s="8">
        <v>326.25</v>
      </c>
      <c r="F3097" s="8">
        <f t="shared" si="447"/>
        <v>28710</v>
      </c>
      <c r="G3097" s="54">
        <f t="shared" si="448"/>
        <v>28710</v>
      </c>
      <c r="H3097" s="25">
        <v>103140</v>
      </c>
      <c r="I3097" s="25" t="s">
        <v>4559</v>
      </c>
      <c r="J3097" s="25">
        <v>1</v>
      </c>
      <c r="K3097" s="25">
        <v>1</v>
      </c>
      <c r="L3097" s="25">
        <f t="shared" si="452"/>
        <v>0</v>
      </c>
      <c r="M3097" s="25"/>
      <c r="N3097" s="45"/>
      <c r="O3097" s="54"/>
      <c r="P3097" s="25" t="s">
        <v>173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Kolkata</v>
      </c>
      <c r="W3097" s="56" t="s">
        <v>3749</v>
      </c>
      <c r="X3097" s="45"/>
      <c r="Y3097" s="25" t="str">
        <f t="shared" si="454"/>
        <v/>
      </c>
      <c r="Z3097" s="25" t="str">
        <f t="shared" si="455"/>
        <v/>
      </c>
      <c r="AA3097" s="25" t="str">
        <f t="shared" si="456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53"/>
        <v>3097</v>
      </c>
      <c r="B3098" s="25" t="s">
        <v>4548</v>
      </c>
      <c r="C3098" s="45" t="s">
        <v>4548</v>
      </c>
      <c r="D3098" s="45" t="s">
        <v>4548</v>
      </c>
      <c r="E3098" s="8">
        <v>231.75</v>
      </c>
      <c r="F3098" s="8">
        <f t="shared" si="447"/>
        <v>20394</v>
      </c>
      <c r="G3098" s="54">
        <f t="shared" si="448"/>
        <v>40788</v>
      </c>
      <c r="H3098" s="25">
        <v>103157</v>
      </c>
      <c r="I3098" s="25" t="s">
        <v>4560</v>
      </c>
      <c r="J3098" s="25">
        <v>2</v>
      </c>
      <c r="K3098" s="25">
        <v>2</v>
      </c>
      <c r="L3098" s="25">
        <f t="shared" si="452"/>
        <v>0</v>
      </c>
      <c r="M3098" s="25"/>
      <c r="N3098" s="45"/>
      <c r="O3098" s="54"/>
      <c r="P3098" s="25" t="s">
        <v>618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Bhuvneshwar</v>
      </c>
      <c r="W3098" s="56" t="s">
        <v>4688</v>
      </c>
      <c r="X3098" s="45"/>
      <c r="Y3098" s="25" t="str">
        <f t="shared" si="454"/>
        <v/>
      </c>
      <c r="Z3098" s="25" t="str">
        <f t="shared" si="455"/>
        <v/>
      </c>
      <c r="AA3098" s="25" t="str">
        <f t="shared" si="456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53"/>
        <v>3098</v>
      </c>
      <c r="B3099" s="25" t="s">
        <v>4548</v>
      </c>
      <c r="C3099" s="45" t="s">
        <v>4548</v>
      </c>
      <c r="D3099" s="45" t="s">
        <v>4548</v>
      </c>
      <c r="E3099" s="8">
        <v>45.5</v>
      </c>
      <c r="F3099" s="8">
        <f t="shared" si="447"/>
        <v>4004</v>
      </c>
      <c r="G3099" s="54">
        <f t="shared" si="448"/>
        <v>4004</v>
      </c>
      <c r="H3099" s="25">
        <v>104103</v>
      </c>
      <c r="I3099" s="25" t="s">
        <v>4561</v>
      </c>
      <c r="J3099" s="25">
        <v>1</v>
      </c>
      <c r="K3099" s="25">
        <v>1</v>
      </c>
      <c r="L3099" s="25">
        <f t="shared" si="452"/>
        <v>0</v>
      </c>
      <c r="M3099" s="25"/>
      <c r="N3099" s="45"/>
      <c r="O3099" s="54"/>
      <c r="P3099" s="25" t="s">
        <v>277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Pune</v>
      </c>
      <c r="W3099" s="56" t="s">
        <v>3751</v>
      </c>
      <c r="X3099" s="45"/>
      <c r="Y3099" s="25" t="str">
        <f t="shared" si="454"/>
        <v/>
      </c>
      <c r="Z3099" s="25" t="str">
        <f t="shared" si="455"/>
        <v/>
      </c>
      <c r="AA3099" s="25" t="str">
        <f t="shared" si="456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53"/>
        <v>3099</v>
      </c>
      <c r="B3100" s="25" t="s">
        <v>4548</v>
      </c>
      <c r="C3100" s="45" t="s">
        <v>4548</v>
      </c>
      <c r="D3100" s="45" t="s">
        <v>4548</v>
      </c>
      <c r="E3100" s="8">
        <v>212.8</v>
      </c>
      <c r="F3100" s="8">
        <f t="shared" ref="F3100:F3163" si="457">IF(AB3100="DOLLAR",E3100*88,E3100)</f>
        <v>18726.400000000001</v>
      </c>
      <c r="G3100" s="54">
        <f t="shared" ref="G3100:G3163" si="458">F3100*J3100</f>
        <v>18726.400000000001</v>
      </c>
      <c r="H3100" s="25">
        <v>104106</v>
      </c>
      <c r="I3100" s="25" t="s">
        <v>4562</v>
      </c>
      <c r="J3100" s="25">
        <v>1</v>
      </c>
      <c r="K3100" s="25">
        <v>1</v>
      </c>
      <c r="L3100" s="25">
        <f t="shared" si="452"/>
        <v>0</v>
      </c>
      <c r="M3100" s="25"/>
      <c r="N3100" s="45"/>
      <c r="O3100" s="54"/>
      <c r="P3100" s="25" t="s">
        <v>277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Pune</v>
      </c>
      <c r="W3100" s="56" t="s">
        <v>3751</v>
      </c>
      <c r="X3100" s="45"/>
      <c r="Y3100" s="25" t="str">
        <f t="shared" si="454"/>
        <v/>
      </c>
      <c r="Z3100" s="25" t="str">
        <f t="shared" si="455"/>
        <v/>
      </c>
      <c r="AA3100" s="25" t="str">
        <f t="shared" si="456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53"/>
        <v>3100</v>
      </c>
      <c r="B3101" s="25" t="s">
        <v>4548</v>
      </c>
      <c r="C3101" s="45" t="s">
        <v>4548</v>
      </c>
      <c r="D3101" s="45" t="s">
        <v>4548</v>
      </c>
      <c r="E3101" s="8">
        <v>201.6</v>
      </c>
      <c r="F3101" s="8">
        <f t="shared" si="457"/>
        <v>17740.8</v>
      </c>
      <c r="G3101" s="54">
        <f t="shared" si="458"/>
        <v>17740.8</v>
      </c>
      <c r="H3101" s="25">
        <v>105322</v>
      </c>
      <c r="I3101" s="25" t="s">
        <v>4563</v>
      </c>
      <c r="J3101" s="25">
        <v>1</v>
      </c>
      <c r="K3101" s="25">
        <v>1</v>
      </c>
      <c r="L3101" s="25">
        <f t="shared" si="452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54"/>
        <v/>
      </c>
      <c r="Z3101" s="25" t="str">
        <f t="shared" si="455"/>
        <v/>
      </c>
      <c r="AA3101" s="25" t="str">
        <f t="shared" si="456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53"/>
        <v>3101</v>
      </c>
      <c r="B3102" s="25" t="s">
        <v>4548</v>
      </c>
      <c r="C3102" s="45" t="s">
        <v>4548</v>
      </c>
      <c r="D3102" s="45" t="s">
        <v>4548</v>
      </c>
      <c r="E3102" s="8">
        <v>186.9</v>
      </c>
      <c r="F3102" s="8">
        <f t="shared" si="457"/>
        <v>16447.2</v>
      </c>
      <c r="G3102" s="54">
        <f t="shared" si="458"/>
        <v>16447.2</v>
      </c>
      <c r="H3102" s="25">
        <v>106610</v>
      </c>
      <c r="I3102" s="25" t="s">
        <v>4564</v>
      </c>
      <c r="J3102" s="25">
        <v>1</v>
      </c>
      <c r="K3102" s="25">
        <v>1</v>
      </c>
      <c r="L3102" s="25">
        <f t="shared" si="452"/>
        <v>0</v>
      </c>
      <c r="M3102" s="25"/>
      <c r="N3102" s="45"/>
      <c r="O3102" s="54"/>
      <c r="P3102" s="25" t="s">
        <v>1140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Delhi</v>
      </c>
      <c r="W3102" s="56"/>
      <c r="X3102" s="45"/>
      <c r="Y3102" s="25" t="str">
        <f t="shared" si="454"/>
        <v/>
      </c>
      <c r="Z3102" s="25" t="str">
        <f t="shared" si="455"/>
        <v/>
      </c>
      <c r="AA3102" s="25" t="str">
        <f t="shared" si="456"/>
        <v/>
      </c>
      <c r="AB3102" s="25" t="str">
        <f>VLOOKUP(U3102,'Currency Sheet'!A:C,3,)</f>
        <v>DOLLAR</v>
      </c>
      <c r="AC3102" s="67" t="str">
        <f>VLOOKUP(P3102,'Customer List'!B:D,3,)</f>
        <v>Local</v>
      </c>
    </row>
    <row r="3103" spans="1:29" hidden="1" x14ac:dyDescent="0.25">
      <c r="A3103" s="25">
        <f t="shared" si="453"/>
        <v>3102</v>
      </c>
      <c r="B3103" s="25" t="s">
        <v>4548</v>
      </c>
      <c r="C3103" s="45" t="s">
        <v>4548</v>
      </c>
      <c r="D3103" s="45" t="s">
        <v>4548</v>
      </c>
      <c r="E3103" s="8">
        <v>85.4</v>
      </c>
      <c r="F3103" s="8">
        <f t="shared" si="457"/>
        <v>7515.2000000000007</v>
      </c>
      <c r="G3103" s="54">
        <f t="shared" si="458"/>
        <v>7515.2000000000007</v>
      </c>
      <c r="H3103" s="25">
        <v>108907</v>
      </c>
      <c r="I3103" s="25" t="s">
        <v>4565</v>
      </c>
      <c r="J3103" s="25">
        <v>1</v>
      </c>
      <c r="K3103" s="25">
        <v>1</v>
      </c>
      <c r="L3103" s="25">
        <f t="shared" si="452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54"/>
        <v/>
      </c>
      <c r="Z3103" s="25" t="str">
        <f t="shared" si="455"/>
        <v/>
      </c>
      <c r="AA3103" s="25" t="str">
        <f t="shared" si="456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53"/>
        <v>3103</v>
      </c>
      <c r="B3104" s="25" t="s">
        <v>4548</v>
      </c>
      <c r="C3104" s="45" t="s">
        <v>4548</v>
      </c>
      <c r="D3104" s="45" t="s">
        <v>4548</v>
      </c>
      <c r="E3104" s="8">
        <v>51.1</v>
      </c>
      <c r="F3104" s="8">
        <f t="shared" si="457"/>
        <v>4496.8</v>
      </c>
      <c r="G3104" s="54">
        <f t="shared" si="458"/>
        <v>4496.8</v>
      </c>
      <c r="H3104" s="25">
        <v>109207</v>
      </c>
      <c r="I3104" s="25" t="s">
        <v>4566</v>
      </c>
      <c r="J3104" s="25">
        <v>1</v>
      </c>
      <c r="K3104" s="25">
        <v>1</v>
      </c>
      <c r="L3104" s="25">
        <f t="shared" si="452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54"/>
        <v/>
      </c>
      <c r="Z3104" s="25" t="str">
        <f t="shared" si="455"/>
        <v/>
      </c>
      <c r="AA3104" s="25" t="str">
        <f t="shared" si="456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453"/>
        <v>3104</v>
      </c>
      <c r="B3105" s="25" t="s">
        <v>4548</v>
      </c>
      <c r="C3105" s="45" t="s">
        <v>4548</v>
      </c>
      <c r="D3105" s="45" t="s">
        <v>4548</v>
      </c>
      <c r="E3105" s="8">
        <v>214.5</v>
      </c>
      <c r="F3105" s="8">
        <f t="shared" si="457"/>
        <v>18876</v>
      </c>
      <c r="G3105" s="54">
        <f t="shared" si="458"/>
        <v>18876</v>
      </c>
      <c r="H3105" s="25">
        <v>115555</v>
      </c>
      <c r="I3105" s="25" t="s">
        <v>4567</v>
      </c>
      <c r="J3105" s="25">
        <v>1</v>
      </c>
      <c r="K3105" s="25">
        <v>1</v>
      </c>
      <c r="L3105" s="25">
        <f t="shared" si="452"/>
        <v>0</v>
      </c>
      <c r="M3105" s="25"/>
      <c r="N3105" s="45"/>
      <c r="O3105" s="54"/>
      <c r="P3105" s="25" t="s">
        <v>618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Bhuvneshwar</v>
      </c>
      <c r="W3105" s="56" t="s">
        <v>4688</v>
      </c>
      <c r="X3105" s="45"/>
      <c r="Y3105" s="25" t="str">
        <f t="shared" si="454"/>
        <v/>
      </c>
      <c r="Z3105" s="25" t="str">
        <f t="shared" si="455"/>
        <v/>
      </c>
      <c r="AA3105" s="25" t="str">
        <f t="shared" si="456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53"/>
        <v>3105</v>
      </c>
      <c r="B3106" s="25" t="s">
        <v>4548</v>
      </c>
      <c r="C3106" s="45" t="s">
        <v>4548</v>
      </c>
      <c r="D3106" s="45" t="s">
        <v>4548</v>
      </c>
      <c r="E3106" s="8">
        <v>219</v>
      </c>
      <c r="F3106" s="8">
        <f t="shared" si="457"/>
        <v>19272</v>
      </c>
      <c r="G3106" s="54">
        <f t="shared" si="458"/>
        <v>19272</v>
      </c>
      <c r="H3106" s="25">
        <v>117339</v>
      </c>
      <c r="I3106" s="25" t="s">
        <v>4568</v>
      </c>
      <c r="J3106" s="25">
        <v>1</v>
      </c>
      <c r="K3106" s="25">
        <v>1</v>
      </c>
      <c r="L3106" s="25">
        <f t="shared" si="452"/>
        <v>0</v>
      </c>
      <c r="M3106" s="25"/>
      <c r="N3106" s="45"/>
      <c r="O3106" s="54"/>
      <c r="P3106" s="25" t="s">
        <v>618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Bhuvneshwar</v>
      </c>
      <c r="W3106" s="56" t="s">
        <v>4688</v>
      </c>
      <c r="X3106" s="45"/>
      <c r="Y3106" s="25" t="str">
        <f t="shared" si="454"/>
        <v/>
      </c>
      <c r="Z3106" s="25" t="str">
        <f t="shared" si="455"/>
        <v/>
      </c>
      <c r="AA3106" s="25" t="str">
        <f t="shared" si="456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53"/>
        <v>3106</v>
      </c>
      <c r="B3107" s="25" t="s">
        <v>4548</v>
      </c>
      <c r="C3107" s="45" t="s">
        <v>4548</v>
      </c>
      <c r="D3107" s="45" t="s">
        <v>4548</v>
      </c>
      <c r="E3107" s="8">
        <v>285.60000000000002</v>
      </c>
      <c r="F3107" s="8">
        <f t="shared" si="457"/>
        <v>25132.800000000003</v>
      </c>
      <c r="G3107" s="54">
        <f t="shared" si="458"/>
        <v>25132.800000000003</v>
      </c>
      <c r="H3107" s="25">
        <v>119806</v>
      </c>
      <c r="I3107" s="25" t="s">
        <v>4569</v>
      </c>
      <c r="J3107" s="25">
        <v>1</v>
      </c>
      <c r="K3107" s="25">
        <v>1</v>
      </c>
      <c r="L3107" s="25">
        <f t="shared" si="452"/>
        <v>0</v>
      </c>
      <c r="M3107" s="25"/>
      <c r="N3107" s="45"/>
      <c r="O3107" s="54"/>
      <c r="P3107" s="25" t="s">
        <v>277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Pune</v>
      </c>
      <c r="W3107" s="56" t="s">
        <v>3751</v>
      </c>
      <c r="X3107" s="45"/>
      <c r="Y3107" s="25" t="str">
        <f t="shared" si="454"/>
        <v/>
      </c>
      <c r="Z3107" s="25" t="str">
        <f t="shared" si="455"/>
        <v/>
      </c>
      <c r="AA3107" s="25" t="str">
        <f t="shared" si="456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53"/>
        <v>3107</v>
      </c>
      <c r="B3108" s="25" t="s">
        <v>4548</v>
      </c>
      <c r="C3108" s="45" t="s">
        <v>4548</v>
      </c>
      <c r="D3108" s="45" t="s">
        <v>4548</v>
      </c>
      <c r="E3108" s="8">
        <v>98.7</v>
      </c>
      <c r="F3108" s="8">
        <f t="shared" si="457"/>
        <v>8685.6</v>
      </c>
      <c r="G3108" s="54">
        <f t="shared" si="458"/>
        <v>8685.6</v>
      </c>
      <c r="H3108" s="25">
        <v>123110</v>
      </c>
      <c r="I3108" s="25" t="s">
        <v>4570</v>
      </c>
      <c r="J3108" s="25">
        <v>1</v>
      </c>
      <c r="K3108" s="25">
        <v>1</v>
      </c>
      <c r="L3108" s="25">
        <f t="shared" si="452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4688</v>
      </c>
      <c r="X3108" s="45"/>
      <c r="Y3108" s="25" t="str">
        <f t="shared" si="454"/>
        <v/>
      </c>
      <c r="Z3108" s="25" t="str">
        <f t="shared" si="455"/>
        <v/>
      </c>
      <c r="AA3108" s="25" t="str">
        <f t="shared" si="456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53"/>
        <v>3108</v>
      </c>
      <c r="B3109" s="25" t="s">
        <v>4548</v>
      </c>
      <c r="C3109" s="45" t="s">
        <v>4548</v>
      </c>
      <c r="D3109" s="45" t="s">
        <v>4548</v>
      </c>
      <c r="E3109" s="8">
        <v>100.1</v>
      </c>
      <c r="F3109" s="8">
        <f t="shared" si="457"/>
        <v>8808.7999999999993</v>
      </c>
      <c r="G3109" s="54">
        <f t="shared" si="458"/>
        <v>8808.7999999999993</v>
      </c>
      <c r="H3109" s="25">
        <v>123116</v>
      </c>
      <c r="I3109" s="25" t="s">
        <v>4571</v>
      </c>
      <c r="J3109" s="25">
        <v>1</v>
      </c>
      <c r="K3109" s="25">
        <v>1</v>
      </c>
      <c r="L3109" s="25">
        <f t="shared" si="452"/>
        <v>0</v>
      </c>
      <c r="M3109" s="25"/>
      <c r="N3109" s="45"/>
      <c r="O3109" s="54"/>
      <c r="P3109" s="25" t="s">
        <v>622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3751</v>
      </c>
      <c r="X3109" s="45"/>
      <c r="Y3109" s="25" t="str">
        <f t="shared" si="454"/>
        <v/>
      </c>
      <c r="Z3109" s="25" t="str">
        <f t="shared" si="455"/>
        <v/>
      </c>
      <c r="AA3109" s="25" t="str">
        <f t="shared" si="456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53"/>
        <v>3109</v>
      </c>
      <c r="B3110" s="25" t="s">
        <v>4548</v>
      </c>
      <c r="C3110" s="45" t="s">
        <v>4548</v>
      </c>
      <c r="D3110" s="45" t="s">
        <v>4548</v>
      </c>
      <c r="E3110" s="8">
        <v>250.6</v>
      </c>
      <c r="F3110" s="8">
        <f t="shared" si="457"/>
        <v>22052.799999999999</v>
      </c>
      <c r="G3110" s="54">
        <f t="shared" si="458"/>
        <v>22052.799999999999</v>
      </c>
      <c r="H3110" s="25">
        <v>123128</v>
      </c>
      <c r="I3110" s="25" t="s">
        <v>4572</v>
      </c>
      <c r="J3110" s="25">
        <v>1</v>
      </c>
      <c r="K3110" s="25">
        <v>1</v>
      </c>
      <c r="L3110" s="25">
        <f t="shared" si="452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3749</v>
      </c>
      <c r="X3110" s="45"/>
      <c r="Y3110" s="25" t="str">
        <f t="shared" si="454"/>
        <v/>
      </c>
      <c r="Z3110" s="25" t="str">
        <f t="shared" si="455"/>
        <v/>
      </c>
      <c r="AA3110" s="25" t="str">
        <f t="shared" si="456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53"/>
        <v>3110</v>
      </c>
      <c r="B3111" s="25" t="s">
        <v>4548</v>
      </c>
      <c r="C3111" s="45" t="s">
        <v>4548</v>
      </c>
      <c r="D3111" s="45" t="s">
        <v>4548</v>
      </c>
      <c r="E3111" s="8">
        <v>185.5</v>
      </c>
      <c r="F3111" s="8">
        <f t="shared" si="457"/>
        <v>16324</v>
      </c>
      <c r="G3111" s="54">
        <f t="shared" si="458"/>
        <v>16324</v>
      </c>
      <c r="H3111" s="25">
        <v>125226</v>
      </c>
      <c r="I3111" s="25" t="s">
        <v>4573</v>
      </c>
      <c r="J3111" s="25">
        <v>1</v>
      </c>
      <c r="K3111" s="25">
        <v>1</v>
      </c>
      <c r="L3111" s="25">
        <f t="shared" si="452"/>
        <v>0</v>
      </c>
      <c r="M3111" s="25"/>
      <c r="N3111" s="45"/>
      <c r="O3111" s="54"/>
      <c r="P3111" s="25" t="s">
        <v>618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Bhuvneshwar</v>
      </c>
      <c r="W3111" s="56" t="s">
        <v>4688</v>
      </c>
      <c r="X3111" s="45"/>
      <c r="Y3111" s="25" t="str">
        <f t="shared" si="454"/>
        <v/>
      </c>
      <c r="Z3111" s="25" t="str">
        <f t="shared" si="455"/>
        <v/>
      </c>
      <c r="AA3111" s="25" t="str">
        <f t="shared" si="456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53"/>
        <v>3111</v>
      </c>
      <c r="B3112" s="25" t="s">
        <v>4548</v>
      </c>
      <c r="C3112" s="45" t="s">
        <v>4548</v>
      </c>
      <c r="D3112" s="45" t="s">
        <v>4548</v>
      </c>
      <c r="E3112" s="8">
        <v>217.7</v>
      </c>
      <c r="F3112" s="8">
        <f t="shared" si="457"/>
        <v>19157.599999999999</v>
      </c>
      <c r="G3112" s="54">
        <f t="shared" si="458"/>
        <v>19157.599999999999</v>
      </c>
      <c r="H3112" s="25">
        <v>126622</v>
      </c>
      <c r="I3112" s="25" t="s">
        <v>4574</v>
      </c>
      <c r="J3112" s="25">
        <v>1</v>
      </c>
      <c r="K3112" s="25">
        <v>1</v>
      </c>
      <c r="L3112" s="25">
        <f t="shared" si="452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4688</v>
      </c>
      <c r="X3112" s="45"/>
      <c r="Y3112" s="25" t="str">
        <f t="shared" si="454"/>
        <v/>
      </c>
      <c r="Z3112" s="25" t="str">
        <f t="shared" si="455"/>
        <v/>
      </c>
      <c r="AA3112" s="25" t="str">
        <f t="shared" si="456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53"/>
        <v>3112</v>
      </c>
      <c r="B3113" s="25" t="s">
        <v>4548</v>
      </c>
      <c r="C3113" s="45" t="s">
        <v>4548</v>
      </c>
      <c r="D3113" s="45" t="s">
        <v>4548</v>
      </c>
      <c r="E3113" s="8">
        <v>219</v>
      </c>
      <c r="F3113" s="8">
        <f t="shared" si="457"/>
        <v>19272</v>
      </c>
      <c r="G3113" s="54">
        <f t="shared" si="458"/>
        <v>19272</v>
      </c>
      <c r="H3113" s="25">
        <v>126633</v>
      </c>
      <c r="I3113" s="25" t="s">
        <v>4575</v>
      </c>
      <c r="J3113" s="25">
        <v>1</v>
      </c>
      <c r="K3113" s="25">
        <v>1</v>
      </c>
      <c r="L3113" s="25">
        <f t="shared" si="452"/>
        <v>0</v>
      </c>
      <c r="M3113" s="25"/>
      <c r="N3113" s="45"/>
      <c r="O3113" s="54"/>
      <c r="P3113" s="25" t="s">
        <v>173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Kolkata</v>
      </c>
      <c r="W3113" s="56" t="s">
        <v>3749</v>
      </c>
      <c r="X3113" s="45"/>
      <c r="Y3113" s="25" t="str">
        <f t="shared" si="454"/>
        <v/>
      </c>
      <c r="Z3113" s="25" t="str">
        <f t="shared" si="455"/>
        <v/>
      </c>
      <c r="AA3113" s="25" t="str">
        <f t="shared" si="456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453"/>
        <v>3113</v>
      </c>
      <c r="B3114" s="25" t="s">
        <v>4548</v>
      </c>
      <c r="C3114" s="45" t="s">
        <v>4548</v>
      </c>
      <c r="D3114" s="45" t="s">
        <v>4548</v>
      </c>
      <c r="E3114" s="8">
        <v>198.1</v>
      </c>
      <c r="F3114" s="8">
        <f t="shared" si="457"/>
        <v>17432.8</v>
      </c>
      <c r="G3114" s="54">
        <f t="shared" si="458"/>
        <v>17432.8</v>
      </c>
      <c r="H3114" s="25">
        <v>127608</v>
      </c>
      <c r="I3114" s="25" t="s">
        <v>4576</v>
      </c>
      <c r="J3114" s="25">
        <v>1</v>
      </c>
      <c r="K3114" s="25">
        <v>1</v>
      </c>
      <c r="L3114" s="25">
        <f t="shared" si="452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54"/>
        <v/>
      </c>
      <c r="Z3114" s="25" t="str">
        <f t="shared" si="455"/>
        <v/>
      </c>
      <c r="AA3114" s="25" t="str">
        <f t="shared" si="456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53"/>
        <v>3114</v>
      </c>
      <c r="B3115" s="25" t="s">
        <v>4548</v>
      </c>
      <c r="C3115" s="45" t="s">
        <v>4548</v>
      </c>
      <c r="D3115" s="45" t="s">
        <v>4548</v>
      </c>
      <c r="E3115" s="8">
        <v>212.1</v>
      </c>
      <c r="F3115" s="8">
        <f t="shared" si="457"/>
        <v>18664.8</v>
      </c>
      <c r="G3115" s="54">
        <f t="shared" si="458"/>
        <v>18664.8</v>
      </c>
      <c r="H3115" s="25">
        <v>127618</v>
      </c>
      <c r="I3115" s="25" t="s">
        <v>4577</v>
      </c>
      <c r="J3115" s="25">
        <v>1</v>
      </c>
      <c r="K3115" s="25">
        <v>1</v>
      </c>
      <c r="L3115" s="25">
        <f t="shared" si="452"/>
        <v>0</v>
      </c>
      <c r="M3115" s="25"/>
      <c r="N3115" s="45"/>
      <c r="O3115" s="54"/>
      <c r="P3115" s="25" t="s">
        <v>618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Bhuvneshwar</v>
      </c>
      <c r="W3115" s="56" t="s">
        <v>4688</v>
      </c>
      <c r="X3115" s="45"/>
      <c r="Y3115" s="25" t="str">
        <f t="shared" si="454"/>
        <v/>
      </c>
      <c r="Z3115" s="25" t="str">
        <f t="shared" si="455"/>
        <v/>
      </c>
      <c r="AA3115" s="25" t="str">
        <f t="shared" si="456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53"/>
        <v>3115</v>
      </c>
      <c r="B3116" s="25" t="s">
        <v>4548</v>
      </c>
      <c r="C3116" s="45" t="s">
        <v>4548</v>
      </c>
      <c r="D3116" s="45" t="s">
        <v>4548</v>
      </c>
      <c r="E3116" s="8">
        <v>217.7</v>
      </c>
      <c r="F3116" s="8">
        <f t="shared" si="457"/>
        <v>19157.599999999999</v>
      </c>
      <c r="G3116" s="54">
        <f t="shared" si="458"/>
        <v>19157.599999999999</v>
      </c>
      <c r="H3116" s="25">
        <v>128026</v>
      </c>
      <c r="I3116" s="25" t="s">
        <v>4578</v>
      </c>
      <c r="J3116" s="25">
        <v>1</v>
      </c>
      <c r="K3116" s="25">
        <v>1</v>
      </c>
      <c r="L3116" s="25">
        <f t="shared" si="452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4688</v>
      </c>
      <c r="X3116" s="45"/>
      <c r="Y3116" s="25" t="str">
        <f t="shared" si="454"/>
        <v/>
      </c>
      <c r="Z3116" s="25" t="str">
        <f t="shared" si="455"/>
        <v/>
      </c>
      <c r="AA3116" s="25" t="str">
        <f t="shared" si="45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53"/>
        <v>3116</v>
      </c>
      <c r="B3117" s="25" t="s">
        <v>4548</v>
      </c>
      <c r="C3117" s="45" t="s">
        <v>4548</v>
      </c>
      <c r="D3117" s="45" t="s">
        <v>4548</v>
      </c>
      <c r="E3117" s="8">
        <v>123.2</v>
      </c>
      <c r="F3117" s="8">
        <f t="shared" si="457"/>
        <v>10841.6</v>
      </c>
      <c r="G3117" s="54">
        <f t="shared" si="458"/>
        <v>10841.6</v>
      </c>
      <c r="H3117" s="25">
        <v>128811</v>
      </c>
      <c r="I3117" s="25" t="s">
        <v>4579</v>
      </c>
      <c r="J3117" s="25">
        <v>1</v>
      </c>
      <c r="K3117" s="25">
        <v>1</v>
      </c>
      <c r="L3117" s="25">
        <f t="shared" si="452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4688</v>
      </c>
      <c r="X3117" s="45"/>
      <c r="Y3117" s="25" t="str">
        <f t="shared" si="454"/>
        <v/>
      </c>
      <c r="Z3117" s="25" t="str">
        <f t="shared" si="455"/>
        <v/>
      </c>
      <c r="AA3117" s="25" t="str">
        <f t="shared" si="45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53"/>
        <v>3117</v>
      </c>
      <c r="B3118" s="25" t="s">
        <v>4548</v>
      </c>
      <c r="C3118" s="45" t="s">
        <v>4548</v>
      </c>
      <c r="D3118" s="45" t="s">
        <v>4548</v>
      </c>
      <c r="E3118" s="8">
        <v>86.8</v>
      </c>
      <c r="F3118" s="8">
        <f t="shared" si="457"/>
        <v>7638.4</v>
      </c>
      <c r="G3118" s="54">
        <f t="shared" si="458"/>
        <v>7638.4</v>
      </c>
      <c r="H3118" s="25">
        <v>130213</v>
      </c>
      <c r="I3118" s="25" t="s">
        <v>4580</v>
      </c>
      <c r="J3118" s="25">
        <v>1</v>
      </c>
      <c r="K3118" s="25">
        <v>1</v>
      </c>
      <c r="L3118" s="25">
        <f t="shared" si="452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4688</v>
      </c>
      <c r="X3118" s="45"/>
      <c r="Y3118" s="25" t="str">
        <f t="shared" si="454"/>
        <v/>
      </c>
      <c r="Z3118" s="25" t="str">
        <f t="shared" si="455"/>
        <v/>
      </c>
      <c r="AA3118" s="25" t="str">
        <f t="shared" si="45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53"/>
        <v>3118</v>
      </c>
      <c r="B3119" s="25" t="s">
        <v>4548</v>
      </c>
      <c r="C3119" s="45" t="s">
        <v>4548</v>
      </c>
      <c r="D3119" s="45" t="s">
        <v>4548</v>
      </c>
      <c r="E3119" s="8">
        <v>145.6</v>
      </c>
      <c r="F3119" s="8">
        <f t="shared" si="457"/>
        <v>12812.8</v>
      </c>
      <c r="G3119" s="54">
        <f t="shared" si="458"/>
        <v>12812.8</v>
      </c>
      <c r="H3119" s="25">
        <v>137221</v>
      </c>
      <c r="I3119" s="25" t="s">
        <v>4581</v>
      </c>
      <c r="J3119" s="25">
        <v>1</v>
      </c>
      <c r="K3119" s="25">
        <v>1</v>
      </c>
      <c r="L3119" s="25">
        <f t="shared" si="452"/>
        <v>0</v>
      </c>
      <c r="M3119" s="25"/>
      <c r="N3119" s="45"/>
      <c r="O3119" s="54"/>
      <c r="P3119" s="25" t="s">
        <v>173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Kolkata</v>
      </c>
      <c r="W3119" s="56" t="s">
        <v>3749</v>
      </c>
      <c r="X3119" s="45"/>
      <c r="Y3119" s="25" t="str">
        <f t="shared" si="454"/>
        <v/>
      </c>
      <c r="Z3119" s="25" t="str">
        <f t="shared" si="455"/>
        <v/>
      </c>
      <c r="AA3119" s="25" t="str">
        <f t="shared" si="45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53"/>
        <v>3119</v>
      </c>
      <c r="B3120" s="25" t="s">
        <v>4548</v>
      </c>
      <c r="C3120" s="45" t="s">
        <v>4548</v>
      </c>
      <c r="D3120" s="45" t="s">
        <v>4548</v>
      </c>
      <c r="E3120" s="8">
        <v>185.5</v>
      </c>
      <c r="F3120" s="8">
        <f t="shared" si="457"/>
        <v>16324</v>
      </c>
      <c r="G3120" s="54">
        <f t="shared" si="458"/>
        <v>16324</v>
      </c>
      <c r="H3120" s="25" t="s">
        <v>4582</v>
      </c>
      <c r="I3120" s="25" t="s">
        <v>4701</v>
      </c>
      <c r="J3120" s="25">
        <v>1</v>
      </c>
      <c r="K3120" s="25">
        <v>1</v>
      </c>
      <c r="L3120" s="25">
        <f t="shared" si="452"/>
        <v>0</v>
      </c>
      <c r="M3120" s="25"/>
      <c r="N3120" s="45"/>
      <c r="O3120" s="54"/>
      <c r="P3120" s="25" t="s">
        <v>1137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Kerala</v>
      </c>
      <c r="W3120" s="56" t="s">
        <v>3751</v>
      </c>
      <c r="X3120" s="45"/>
      <c r="Y3120" s="25" t="str">
        <f t="shared" si="454"/>
        <v/>
      </c>
      <c r="Z3120" s="25" t="str">
        <f t="shared" si="455"/>
        <v/>
      </c>
      <c r="AA3120" s="25" t="str">
        <f t="shared" si="456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53"/>
        <v>3120</v>
      </c>
      <c r="B3121" s="25" t="s">
        <v>4548</v>
      </c>
      <c r="C3121" s="45" t="s">
        <v>4548</v>
      </c>
      <c r="D3121" s="45" t="s">
        <v>4548</v>
      </c>
      <c r="E3121" s="8">
        <v>95.2</v>
      </c>
      <c r="F3121" s="8">
        <f t="shared" si="457"/>
        <v>8377.6</v>
      </c>
      <c r="G3121" s="54">
        <f t="shared" si="458"/>
        <v>8377.6</v>
      </c>
      <c r="H3121" s="25">
        <v>141703</v>
      </c>
      <c r="I3121" s="25" t="s">
        <v>3963</v>
      </c>
      <c r="J3121" s="25">
        <v>1</v>
      </c>
      <c r="K3121" s="25">
        <v>1</v>
      </c>
      <c r="L3121" s="25">
        <f t="shared" si="452"/>
        <v>0</v>
      </c>
      <c r="M3121" s="25"/>
      <c r="N3121" s="45"/>
      <c r="O3121" s="54"/>
      <c r="P3121" s="25" t="s">
        <v>622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Hyderabad</v>
      </c>
      <c r="W3121" s="56" t="s">
        <v>3751</v>
      </c>
      <c r="X3121" s="45"/>
      <c r="Y3121" s="25" t="str">
        <f t="shared" si="454"/>
        <v/>
      </c>
      <c r="Z3121" s="25" t="str">
        <f t="shared" si="455"/>
        <v/>
      </c>
      <c r="AA3121" s="25" t="str">
        <f t="shared" si="45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53"/>
        <v>3121</v>
      </c>
      <c r="B3122" s="25" t="s">
        <v>4548</v>
      </c>
      <c r="C3122" s="45" t="s">
        <v>4548</v>
      </c>
      <c r="D3122" s="45" t="s">
        <v>4548</v>
      </c>
      <c r="E3122" s="8">
        <v>153</v>
      </c>
      <c r="F3122" s="8">
        <f t="shared" si="457"/>
        <v>13464</v>
      </c>
      <c r="G3122" s="54">
        <f t="shared" si="458"/>
        <v>13464</v>
      </c>
      <c r="H3122" s="25">
        <v>141717</v>
      </c>
      <c r="I3122" s="25" t="s">
        <v>4583</v>
      </c>
      <c r="J3122" s="25">
        <v>1</v>
      </c>
      <c r="K3122" s="25">
        <v>1</v>
      </c>
      <c r="L3122" s="25">
        <f t="shared" si="452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4688</v>
      </c>
      <c r="X3122" s="45"/>
      <c r="Y3122" s="25" t="str">
        <f t="shared" si="454"/>
        <v/>
      </c>
      <c r="Z3122" s="25" t="str">
        <f t="shared" si="455"/>
        <v/>
      </c>
      <c r="AA3122" s="25" t="str">
        <f t="shared" si="456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53"/>
        <v>3122</v>
      </c>
      <c r="B3123" s="25" t="s">
        <v>4548</v>
      </c>
      <c r="C3123" s="45" t="s">
        <v>4548</v>
      </c>
      <c r="D3123" s="45" t="s">
        <v>4548</v>
      </c>
      <c r="E3123" s="8">
        <v>205.1</v>
      </c>
      <c r="F3123" s="8">
        <f t="shared" si="457"/>
        <v>18048.8</v>
      </c>
      <c r="G3123" s="54">
        <f t="shared" si="458"/>
        <v>18048.8</v>
      </c>
      <c r="H3123" s="25">
        <v>141734</v>
      </c>
      <c r="I3123" s="25" t="s">
        <v>4584</v>
      </c>
      <c r="J3123" s="25">
        <v>1</v>
      </c>
      <c r="K3123" s="25">
        <v>1</v>
      </c>
      <c r="L3123" s="25">
        <f t="shared" si="452"/>
        <v>0</v>
      </c>
      <c r="M3123" s="25"/>
      <c r="N3123" s="45"/>
      <c r="O3123" s="54"/>
      <c r="P3123" s="25" t="s">
        <v>173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Kolkata</v>
      </c>
      <c r="W3123" s="56" t="s">
        <v>3749</v>
      </c>
      <c r="X3123" s="45"/>
      <c r="Y3123" s="25" t="str">
        <f t="shared" si="454"/>
        <v/>
      </c>
      <c r="Z3123" s="25" t="str">
        <f t="shared" si="455"/>
        <v/>
      </c>
      <c r="AA3123" s="25" t="str">
        <f t="shared" si="45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53"/>
        <v>3123</v>
      </c>
      <c r="B3124" s="25" t="s">
        <v>4548</v>
      </c>
      <c r="C3124" s="45" t="s">
        <v>4548</v>
      </c>
      <c r="D3124" s="45" t="s">
        <v>4548</v>
      </c>
      <c r="E3124" s="8">
        <v>181.5</v>
      </c>
      <c r="F3124" s="8">
        <f t="shared" si="457"/>
        <v>15972</v>
      </c>
      <c r="G3124" s="54">
        <f t="shared" si="458"/>
        <v>15972</v>
      </c>
      <c r="H3124" s="25">
        <v>142111</v>
      </c>
      <c r="I3124" s="25" t="s">
        <v>4585</v>
      </c>
      <c r="J3124" s="25">
        <v>1</v>
      </c>
      <c r="K3124" s="25">
        <v>1</v>
      </c>
      <c r="L3124" s="25">
        <f t="shared" si="452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4688</v>
      </c>
      <c r="X3124" s="45"/>
      <c r="Y3124" s="25" t="str">
        <f t="shared" si="454"/>
        <v/>
      </c>
      <c r="Z3124" s="25" t="str">
        <f t="shared" si="455"/>
        <v/>
      </c>
      <c r="AA3124" s="25" t="str">
        <f t="shared" si="45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53"/>
        <v>3124</v>
      </c>
      <c r="B3125" s="25" t="s">
        <v>4548</v>
      </c>
      <c r="C3125" s="45" t="s">
        <v>4548</v>
      </c>
      <c r="D3125" s="45" t="s">
        <v>4548</v>
      </c>
      <c r="E3125" s="8">
        <v>148.5</v>
      </c>
      <c r="F3125" s="8">
        <f t="shared" si="457"/>
        <v>13068</v>
      </c>
      <c r="G3125" s="54">
        <f t="shared" si="458"/>
        <v>13068</v>
      </c>
      <c r="H3125" s="25">
        <v>145209</v>
      </c>
      <c r="I3125" s="25" t="s">
        <v>4586</v>
      </c>
      <c r="J3125" s="25">
        <v>1</v>
      </c>
      <c r="K3125" s="25">
        <v>1</v>
      </c>
      <c r="L3125" s="25">
        <f t="shared" si="452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54"/>
        <v/>
      </c>
      <c r="Z3125" s="25" t="str">
        <f t="shared" si="455"/>
        <v/>
      </c>
      <c r="AA3125" s="25" t="str">
        <f t="shared" si="45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53"/>
        <v>3125</v>
      </c>
      <c r="B3126" s="25" t="s">
        <v>4548</v>
      </c>
      <c r="C3126" s="45" t="s">
        <v>4548</v>
      </c>
      <c r="D3126" s="45" t="s">
        <v>4548</v>
      </c>
      <c r="E3126" s="8">
        <v>107.1</v>
      </c>
      <c r="F3126" s="8">
        <f t="shared" si="457"/>
        <v>9424.7999999999993</v>
      </c>
      <c r="G3126" s="54">
        <f t="shared" si="458"/>
        <v>9424.7999999999993</v>
      </c>
      <c r="H3126" s="25">
        <v>160908</v>
      </c>
      <c r="I3126" s="25" t="s">
        <v>4587</v>
      </c>
      <c r="J3126" s="25">
        <v>1</v>
      </c>
      <c r="K3126" s="25">
        <v>1</v>
      </c>
      <c r="L3126" s="25">
        <f t="shared" ref="L3126:L3189" si="459">J3126-K3126</f>
        <v>0</v>
      </c>
      <c r="M3126" s="25"/>
      <c r="N3126" s="45"/>
      <c r="O3126" s="54"/>
      <c r="P3126" s="25" t="s">
        <v>277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Pune</v>
      </c>
      <c r="W3126" s="56" t="s">
        <v>3751</v>
      </c>
      <c r="X3126" s="45"/>
      <c r="Y3126" s="25" t="str">
        <f t="shared" si="454"/>
        <v/>
      </c>
      <c r="Z3126" s="25" t="str">
        <f t="shared" si="455"/>
        <v/>
      </c>
      <c r="AA3126" s="25" t="str">
        <f t="shared" si="45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53"/>
        <v>3126</v>
      </c>
      <c r="B3127" s="25" t="s">
        <v>4548</v>
      </c>
      <c r="C3127" s="45" t="s">
        <v>4548</v>
      </c>
      <c r="D3127" s="45" t="s">
        <v>4548</v>
      </c>
      <c r="E3127" s="8">
        <v>187.5</v>
      </c>
      <c r="F3127" s="8">
        <f t="shared" si="457"/>
        <v>16500</v>
      </c>
      <c r="G3127" s="54">
        <f t="shared" si="458"/>
        <v>16500</v>
      </c>
      <c r="H3127" s="25">
        <v>160909</v>
      </c>
      <c r="I3127" s="25" t="s">
        <v>4588</v>
      </c>
      <c r="J3127" s="25">
        <v>1</v>
      </c>
      <c r="K3127" s="25">
        <v>1</v>
      </c>
      <c r="L3127" s="25">
        <f t="shared" si="459"/>
        <v>0</v>
      </c>
      <c r="M3127" s="25"/>
      <c r="N3127" s="45"/>
      <c r="O3127" s="54"/>
      <c r="P3127" s="25" t="s">
        <v>277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Pune</v>
      </c>
      <c r="W3127" s="56" t="s">
        <v>3751</v>
      </c>
      <c r="X3127" s="45"/>
      <c r="Y3127" s="25" t="str">
        <f t="shared" si="454"/>
        <v/>
      </c>
      <c r="Z3127" s="25" t="str">
        <f t="shared" si="455"/>
        <v/>
      </c>
      <c r="AA3127" s="25" t="str">
        <f t="shared" si="45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53"/>
        <v>3127</v>
      </c>
      <c r="B3128" s="25" t="s">
        <v>4548</v>
      </c>
      <c r="C3128" s="45" t="s">
        <v>4548</v>
      </c>
      <c r="D3128" s="45" t="s">
        <v>4548</v>
      </c>
      <c r="E3128" s="8">
        <v>193.2</v>
      </c>
      <c r="F3128" s="8">
        <f t="shared" si="457"/>
        <v>17001.599999999999</v>
      </c>
      <c r="G3128" s="54">
        <f t="shared" si="458"/>
        <v>17001.599999999999</v>
      </c>
      <c r="H3128" s="25">
        <v>300326</v>
      </c>
      <c r="I3128" s="25" t="s">
        <v>3971</v>
      </c>
      <c r="J3128" s="25">
        <v>1</v>
      </c>
      <c r="K3128" s="25">
        <v>1</v>
      </c>
      <c r="L3128" s="25">
        <f t="shared" si="459"/>
        <v>0</v>
      </c>
      <c r="M3128" s="25"/>
      <c r="N3128" s="45"/>
      <c r="O3128" s="54"/>
      <c r="P3128" s="25" t="s">
        <v>2178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Gujrat</v>
      </c>
      <c r="W3128" s="56" t="s">
        <v>3751</v>
      </c>
      <c r="X3128" s="45"/>
      <c r="Y3128" s="25" t="str">
        <f t="shared" si="454"/>
        <v/>
      </c>
      <c r="Z3128" s="25" t="str">
        <f t="shared" si="455"/>
        <v/>
      </c>
      <c r="AA3128" s="25" t="str">
        <f t="shared" si="456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53"/>
        <v>3128</v>
      </c>
      <c r="B3129" s="25" t="s">
        <v>4548</v>
      </c>
      <c r="C3129" s="45" t="s">
        <v>4548</v>
      </c>
      <c r="D3129" s="45" t="s">
        <v>4548</v>
      </c>
      <c r="E3129" s="8">
        <v>321.75</v>
      </c>
      <c r="F3129" s="8">
        <f t="shared" si="457"/>
        <v>28314</v>
      </c>
      <c r="G3129" s="54">
        <f t="shared" si="458"/>
        <v>56628</v>
      </c>
      <c r="H3129" s="25">
        <v>301344</v>
      </c>
      <c r="I3129" s="25" t="s">
        <v>4589</v>
      </c>
      <c r="J3129" s="25">
        <v>2</v>
      </c>
      <c r="K3129" s="25">
        <v>2</v>
      </c>
      <c r="L3129" s="25">
        <f t="shared" si="459"/>
        <v>0</v>
      </c>
      <c r="M3129" s="25"/>
      <c r="N3129" s="45"/>
      <c r="O3129" s="54"/>
      <c r="P3129" s="25" t="s">
        <v>184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 t="s">
        <v>3751</v>
      </c>
      <c r="X3129" s="45"/>
      <c r="Y3129" s="25" t="str">
        <f t="shared" si="454"/>
        <v/>
      </c>
      <c r="Z3129" s="25" t="str">
        <f t="shared" si="455"/>
        <v/>
      </c>
      <c r="AA3129" s="25" t="str">
        <f t="shared" si="456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53"/>
        <v>3129</v>
      </c>
      <c r="B3130" s="25" t="s">
        <v>4548</v>
      </c>
      <c r="C3130" s="45" t="s">
        <v>4548</v>
      </c>
      <c r="D3130" s="45" t="s">
        <v>4548</v>
      </c>
      <c r="E3130" s="8">
        <v>282</v>
      </c>
      <c r="F3130" s="8">
        <f t="shared" si="457"/>
        <v>24816</v>
      </c>
      <c r="G3130" s="54">
        <f t="shared" si="458"/>
        <v>24816</v>
      </c>
      <c r="H3130" s="25">
        <v>302048</v>
      </c>
      <c r="I3130" s="25" t="s">
        <v>4590</v>
      </c>
      <c r="J3130" s="25">
        <v>1</v>
      </c>
      <c r="K3130" s="25">
        <v>1</v>
      </c>
      <c r="L3130" s="25">
        <f t="shared" si="459"/>
        <v>0</v>
      </c>
      <c r="M3130" s="25"/>
      <c r="N3130" s="45"/>
      <c r="O3130" s="54"/>
      <c r="P3130" s="25" t="s">
        <v>1138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 t="s">
        <v>3751</v>
      </c>
      <c r="X3130" s="45"/>
      <c r="Y3130" s="25" t="str">
        <f t="shared" si="454"/>
        <v/>
      </c>
      <c r="Z3130" s="25" t="str">
        <f t="shared" si="455"/>
        <v/>
      </c>
      <c r="AA3130" s="25" t="str">
        <f t="shared" si="45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53"/>
        <v>3130</v>
      </c>
      <c r="B3131" s="25" t="s">
        <v>4548</v>
      </c>
      <c r="C3131" s="45" t="s">
        <v>4548</v>
      </c>
      <c r="D3131" s="45" t="s">
        <v>4548</v>
      </c>
      <c r="E3131" s="8">
        <v>267.39999999999998</v>
      </c>
      <c r="F3131" s="8">
        <f t="shared" si="457"/>
        <v>23531.199999999997</v>
      </c>
      <c r="G3131" s="54">
        <f t="shared" si="458"/>
        <v>23531.199999999997</v>
      </c>
      <c r="H3131" s="25">
        <v>302120</v>
      </c>
      <c r="I3131" s="25" t="s">
        <v>4591</v>
      </c>
      <c r="J3131" s="25">
        <v>1</v>
      </c>
      <c r="K3131" s="25">
        <v>1</v>
      </c>
      <c r="L3131" s="25">
        <f t="shared" si="459"/>
        <v>0</v>
      </c>
      <c r="M3131" s="25"/>
      <c r="N3131" s="45"/>
      <c r="O3131" s="54"/>
      <c r="P3131" s="25" t="s">
        <v>243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3751</v>
      </c>
      <c r="X3131" s="45"/>
      <c r="Y3131" s="25" t="str">
        <f t="shared" si="454"/>
        <v/>
      </c>
      <c r="Z3131" s="25" t="str">
        <f t="shared" si="455"/>
        <v/>
      </c>
      <c r="AA3131" s="25" t="str">
        <f t="shared" si="45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53"/>
        <v>3131</v>
      </c>
      <c r="B3132" s="25" t="s">
        <v>4548</v>
      </c>
      <c r="C3132" s="45" t="s">
        <v>4548</v>
      </c>
      <c r="D3132" s="45" t="s">
        <v>4548</v>
      </c>
      <c r="E3132" s="8">
        <v>73.5</v>
      </c>
      <c r="F3132" s="8">
        <f t="shared" si="457"/>
        <v>6468</v>
      </c>
      <c r="G3132" s="54">
        <f t="shared" si="458"/>
        <v>6468</v>
      </c>
      <c r="H3132" s="25">
        <v>302212</v>
      </c>
      <c r="I3132" s="25" t="s">
        <v>4592</v>
      </c>
      <c r="J3132" s="25">
        <v>1</v>
      </c>
      <c r="K3132" s="25">
        <v>1</v>
      </c>
      <c r="L3132" s="25">
        <f t="shared" si="459"/>
        <v>0</v>
      </c>
      <c r="M3132" s="25"/>
      <c r="N3132" s="45"/>
      <c r="O3132" s="54"/>
      <c r="P3132" s="25" t="s">
        <v>2178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Gujrat</v>
      </c>
      <c r="W3132" s="56" t="s">
        <v>3751</v>
      </c>
      <c r="X3132" s="45"/>
      <c r="Y3132" s="25" t="str">
        <f t="shared" si="454"/>
        <v/>
      </c>
      <c r="Z3132" s="25" t="str">
        <f t="shared" si="455"/>
        <v/>
      </c>
      <c r="AA3132" s="25" t="str">
        <f t="shared" si="45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53"/>
        <v>3132</v>
      </c>
      <c r="B3133" s="25" t="s">
        <v>4548</v>
      </c>
      <c r="C3133" s="45" t="s">
        <v>4548</v>
      </c>
      <c r="D3133" s="45" t="s">
        <v>4548</v>
      </c>
      <c r="E3133" s="8">
        <v>73.5</v>
      </c>
      <c r="F3133" s="8">
        <f t="shared" si="457"/>
        <v>6468</v>
      </c>
      <c r="G3133" s="54">
        <f t="shared" si="458"/>
        <v>6468</v>
      </c>
      <c r="H3133" s="25">
        <v>302212</v>
      </c>
      <c r="I3133" s="25" t="s">
        <v>4592</v>
      </c>
      <c r="J3133" s="25">
        <v>1</v>
      </c>
      <c r="K3133" s="25">
        <v>1</v>
      </c>
      <c r="L3133" s="25">
        <f t="shared" si="459"/>
        <v>0</v>
      </c>
      <c r="M3133" s="25"/>
      <c r="N3133" s="45"/>
      <c r="O3133" s="54"/>
      <c r="P3133" s="25" t="s">
        <v>195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Kanpur</v>
      </c>
      <c r="W3133" s="56" t="s">
        <v>3751</v>
      </c>
      <c r="X3133" s="45"/>
      <c r="Y3133" s="25" t="str">
        <f t="shared" si="454"/>
        <v/>
      </c>
      <c r="Z3133" s="25" t="str">
        <f t="shared" si="455"/>
        <v/>
      </c>
      <c r="AA3133" s="25" t="str">
        <f t="shared" si="456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53"/>
        <v>3133</v>
      </c>
      <c r="B3134" s="25" t="s">
        <v>4548</v>
      </c>
      <c r="C3134" s="45" t="s">
        <v>4548</v>
      </c>
      <c r="D3134" s="45" t="s">
        <v>4548</v>
      </c>
      <c r="E3134" s="8">
        <v>100.1</v>
      </c>
      <c r="F3134" s="8">
        <f t="shared" si="457"/>
        <v>8808.7999999999993</v>
      </c>
      <c r="G3134" s="54">
        <f t="shared" si="458"/>
        <v>8808.7999999999993</v>
      </c>
      <c r="H3134" s="25">
        <v>302611</v>
      </c>
      <c r="I3134" s="25" t="s">
        <v>4593</v>
      </c>
      <c r="J3134" s="25">
        <v>1</v>
      </c>
      <c r="K3134" s="25">
        <v>1</v>
      </c>
      <c r="L3134" s="25">
        <f t="shared" si="459"/>
        <v>0</v>
      </c>
      <c r="M3134" s="25"/>
      <c r="N3134" s="45"/>
      <c r="O3134" s="54"/>
      <c r="P3134" s="25" t="s">
        <v>195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Kanpur</v>
      </c>
      <c r="W3134" s="56" t="s">
        <v>3751</v>
      </c>
      <c r="X3134" s="45"/>
      <c r="Y3134" s="25" t="str">
        <f t="shared" si="454"/>
        <v/>
      </c>
      <c r="Z3134" s="25" t="str">
        <f t="shared" si="455"/>
        <v/>
      </c>
      <c r="AA3134" s="25" t="str">
        <f t="shared" si="456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53"/>
        <v>3134</v>
      </c>
      <c r="B3135" s="25" t="s">
        <v>4548</v>
      </c>
      <c r="C3135" s="45" t="s">
        <v>4548</v>
      </c>
      <c r="D3135" s="45" t="s">
        <v>4548</v>
      </c>
      <c r="E3135" s="8">
        <v>90.3</v>
      </c>
      <c r="F3135" s="8">
        <f t="shared" si="457"/>
        <v>7946.4</v>
      </c>
      <c r="G3135" s="54">
        <f t="shared" si="458"/>
        <v>7946.4</v>
      </c>
      <c r="H3135" s="25">
        <v>305105</v>
      </c>
      <c r="I3135" s="25" t="s">
        <v>4594</v>
      </c>
      <c r="J3135" s="25">
        <v>1</v>
      </c>
      <c r="K3135" s="25">
        <v>1</v>
      </c>
      <c r="L3135" s="25">
        <f t="shared" si="459"/>
        <v>0</v>
      </c>
      <c r="M3135" s="25"/>
      <c r="N3135" s="45"/>
      <c r="O3135" s="54"/>
      <c r="P3135" s="25" t="s">
        <v>296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Kerala</v>
      </c>
      <c r="W3135" s="56" t="s">
        <v>3751</v>
      </c>
      <c r="X3135" s="45"/>
      <c r="Y3135" s="25" t="str">
        <f t="shared" si="454"/>
        <v/>
      </c>
      <c r="Z3135" s="25" t="str">
        <f t="shared" si="455"/>
        <v/>
      </c>
      <c r="AA3135" s="25" t="str">
        <f t="shared" si="45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53"/>
        <v>3135</v>
      </c>
      <c r="B3136" s="25" t="s">
        <v>4548</v>
      </c>
      <c r="C3136" s="45" t="s">
        <v>4548</v>
      </c>
      <c r="D3136" s="45" t="s">
        <v>4548</v>
      </c>
      <c r="E3136" s="8">
        <v>102.9</v>
      </c>
      <c r="F3136" s="8">
        <f t="shared" si="457"/>
        <v>9055.2000000000007</v>
      </c>
      <c r="G3136" s="54">
        <f t="shared" si="458"/>
        <v>9055.2000000000007</v>
      </c>
      <c r="H3136" s="25">
        <v>305629</v>
      </c>
      <c r="I3136" s="25" t="s">
        <v>4595</v>
      </c>
      <c r="J3136" s="25">
        <v>1</v>
      </c>
      <c r="K3136" s="25">
        <v>1</v>
      </c>
      <c r="L3136" s="25">
        <f t="shared" si="459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3751</v>
      </c>
      <c r="X3136" s="45"/>
      <c r="Y3136" s="25" t="str">
        <f t="shared" si="454"/>
        <v/>
      </c>
      <c r="Z3136" s="25" t="str">
        <f t="shared" si="455"/>
        <v/>
      </c>
      <c r="AA3136" s="25" t="str">
        <f t="shared" si="456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53"/>
        <v>3136</v>
      </c>
      <c r="B3137" s="25" t="s">
        <v>4548</v>
      </c>
      <c r="C3137" s="45" t="s">
        <v>4548</v>
      </c>
      <c r="D3137" s="45" t="s">
        <v>4548</v>
      </c>
      <c r="E3137" s="8">
        <v>205.1</v>
      </c>
      <c r="F3137" s="8">
        <f t="shared" si="457"/>
        <v>18048.8</v>
      </c>
      <c r="G3137" s="54">
        <f t="shared" si="458"/>
        <v>18048.8</v>
      </c>
      <c r="H3137" s="25">
        <v>306008</v>
      </c>
      <c r="I3137" s="25" t="s">
        <v>4289</v>
      </c>
      <c r="J3137" s="25">
        <v>1</v>
      </c>
      <c r="K3137" s="25">
        <v>1</v>
      </c>
      <c r="L3137" s="25">
        <f t="shared" si="459"/>
        <v>0</v>
      </c>
      <c r="M3137" s="25"/>
      <c r="N3137" s="45"/>
      <c r="O3137" s="54"/>
      <c r="P3137" s="25" t="s">
        <v>243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Mumbai</v>
      </c>
      <c r="W3137" s="56" t="s">
        <v>3751</v>
      </c>
      <c r="X3137" s="45"/>
      <c r="Y3137" s="25" t="str">
        <f t="shared" si="454"/>
        <v/>
      </c>
      <c r="Z3137" s="25" t="str">
        <f t="shared" si="455"/>
        <v/>
      </c>
      <c r="AA3137" s="25" t="str">
        <f t="shared" si="45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53"/>
        <v>3137</v>
      </c>
      <c r="B3138" s="25" t="s">
        <v>4548</v>
      </c>
      <c r="C3138" s="45" t="s">
        <v>4548</v>
      </c>
      <c r="D3138" s="45" t="s">
        <v>4548</v>
      </c>
      <c r="E3138" s="8">
        <v>334.5</v>
      </c>
      <c r="F3138" s="8">
        <f t="shared" si="457"/>
        <v>29436</v>
      </c>
      <c r="G3138" s="54">
        <f t="shared" si="458"/>
        <v>117744</v>
      </c>
      <c r="H3138" s="25">
        <v>306026</v>
      </c>
      <c r="I3138" s="25" t="s">
        <v>4596</v>
      </c>
      <c r="J3138" s="25">
        <v>4</v>
      </c>
      <c r="K3138" s="25">
        <v>4</v>
      </c>
      <c r="L3138" s="25">
        <f t="shared" si="459"/>
        <v>0</v>
      </c>
      <c r="M3138" s="25"/>
      <c r="N3138" s="45"/>
      <c r="O3138" s="54"/>
      <c r="P3138" s="25" t="s">
        <v>243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Mumbai</v>
      </c>
      <c r="W3138" s="56" t="s">
        <v>3751</v>
      </c>
      <c r="X3138" s="45"/>
      <c r="Y3138" s="25" t="str">
        <f t="shared" si="454"/>
        <v/>
      </c>
      <c r="Z3138" s="25" t="str">
        <f t="shared" si="455"/>
        <v/>
      </c>
      <c r="AA3138" s="25" t="str">
        <f t="shared" si="45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53"/>
        <v>3138</v>
      </c>
      <c r="B3139" s="25" t="s">
        <v>4548</v>
      </c>
      <c r="C3139" s="45" t="s">
        <v>4548</v>
      </c>
      <c r="D3139" s="45" t="s">
        <v>4548</v>
      </c>
      <c r="E3139" s="8">
        <v>179.2</v>
      </c>
      <c r="F3139" s="8">
        <f t="shared" si="457"/>
        <v>15769.599999999999</v>
      </c>
      <c r="G3139" s="54">
        <f t="shared" si="458"/>
        <v>15769.599999999999</v>
      </c>
      <c r="H3139" s="25">
        <v>306308</v>
      </c>
      <c r="I3139" s="25" t="s">
        <v>4597</v>
      </c>
      <c r="J3139" s="25">
        <v>1</v>
      </c>
      <c r="K3139" s="25">
        <v>1</v>
      </c>
      <c r="L3139" s="25">
        <f t="shared" si="459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3751</v>
      </c>
      <c r="X3139" s="45"/>
      <c r="Y3139" s="25" t="str">
        <f t="shared" si="454"/>
        <v/>
      </c>
      <c r="Z3139" s="25" t="str">
        <f t="shared" si="455"/>
        <v/>
      </c>
      <c r="AA3139" s="25" t="str">
        <f t="shared" si="45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53"/>
        <v>3139</v>
      </c>
      <c r="B3140" s="25" t="s">
        <v>4548</v>
      </c>
      <c r="C3140" s="45" t="s">
        <v>4548</v>
      </c>
      <c r="D3140" s="45" t="s">
        <v>4548</v>
      </c>
      <c r="E3140" s="8">
        <v>131.6</v>
      </c>
      <c r="F3140" s="8">
        <f t="shared" si="457"/>
        <v>11580.8</v>
      </c>
      <c r="G3140" s="54">
        <f t="shared" si="458"/>
        <v>11580.8</v>
      </c>
      <c r="H3140" s="25">
        <v>306704</v>
      </c>
      <c r="I3140" s="25" t="s">
        <v>4598</v>
      </c>
      <c r="J3140" s="25">
        <v>1</v>
      </c>
      <c r="K3140" s="25">
        <v>1</v>
      </c>
      <c r="L3140" s="25">
        <f t="shared" si="459"/>
        <v>0</v>
      </c>
      <c r="M3140" s="25"/>
      <c r="N3140" s="45"/>
      <c r="O3140" s="54"/>
      <c r="P3140" s="25" t="s">
        <v>296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 t="s">
        <v>3751</v>
      </c>
      <c r="X3140" s="45"/>
      <c r="Y3140" s="25" t="str">
        <f t="shared" si="454"/>
        <v/>
      </c>
      <c r="Z3140" s="25" t="str">
        <f t="shared" si="455"/>
        <v/>
      </c>
      <c r="AA3140" s="25" t="str">
        <f t="shared" si="45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53"/>
        <v>3140</v>
      </c>
      <c r="B3141" s="25" t="s">
        <v>4548</v>
      </c>
      <c r="C3141" s="45" t="s">
        <v>4548</v>
      </c>
      <c r="D3141" s="45" t="s">
        <v>4548</v>
      </c>
      <c r="E3141" s="8">
        <v>326.25</v>
      </c>
      <c r="F3141" s="8">
        <f t="shared" si="457"/>
        <v>28710</v>
      </c>
      <c r="G3141" s="54">
        <f t="shared" si="458"/>
        <v>28710</v>
      </c>
      <c r="H3141" s="25">
        <v>306740</v>
      </c>
      <c r="I3141" s="25" t="s">
        <v>4599</v>
      </c>
      <c r="J3141" s="25">
        <v>1</v>
      </c>
      <c r="K3141" s="25">
        <v>1</v>
      </c>
      <c r="L3141" s="25">
        <f t="shared" si="459"/>
        <v>0</v>
      </c>
      <c r="M3141" s="25"/>
      <c r="N3141" s="45"/>
      <c r="O3141" s="54"/>
      <c r="P3141" s="25" t="s">
        <v>296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 t="s">
        <v>3751</v>
      </c>
      <c r="X3141" s="45"/>
      <c r="Y3141" s="25" t="str">
        <f t="shared" si="454"/>
        <v/>
      </c>
      <c r="Z3141" s="25" t="str">
        <f t="shared" si="455"/>
        <v/>
      </c>
      <c r="AA3141" s="25" t="str">
        <f t="shared" si="45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ref="A3142:A3205" si="460">A3141+1</f>
        <v>3141</v>
      </c>
      <c r="B3142" s="25" t="s">
        <v>4548</v>
      </c>
      <c r="C3142" s="45" t="s">
        <v>4548</v>
      </c>
      <c r="D3142" s="45" t="s">
        <v>4548</v>
      </c>
      <c r="E3142" s="8">
        <v>321.75</v>
      </c>
      <c r="F3142" s="8">
        <f t="shared" si="457"/>
        <v>28314</v>
      </c>
      <c r="G3142" s="54">
        <f t="shared" si="458"/>
        <v>56628</v>
      </c>
      <c r="H3142" s="25">
        <v>307640</v>
      </c>
      <c r="I3142" s="25" t="s">
        <v>4291</v>
      </c>
      <c r="J3142" s="25">
        <v>2</v>
      </c>
      <c r="K3142" s="25">
        <v>2</v>
      </c>
      <c r="L3142" s="25">
        <f t="shared" si="459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3751</v>
      </c>
      <c r="X3142" s="45"/>
      <c r="Y3142" s="25" t="str">
        <f t="shared" si="454"/>
        <v/>
      </c>
      <c r="Z3142" s="25" t="str">
        <f t="shared" si="455"/>
        <v/>
      </c>
      <c r="AA3142" s="25" t="str">
        <f t="shared" si="45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60"/>
        <v>3142</v>
      </c>
      <c r="B3143" s="25" t="s">
        <v>4548</v>
      </c>
      <c r="C3143" s="45" t="s">
        <v>4548</v>
      </c>
      <c r="D3143" s="45" t="s">
        <v>4548</v>
      </c>
      <c r="E3143" s="8">
        <v>285</v>
      </c>
      <c r="F3143" s="8">
        <f t="shared" si="457"/>
        <v>25080</v>
      </c>
      <c r="G3143" s="54">
        <f t="shared" si="458"/>
        <v>75240</v>
      </c>
      <c r="H3143" s="25">
        <v>307646</v>
      </c>
      <c r="I3143" s="25" t="s">
        <v>4600</v>
      </c>
      <c r="J3143" s="25">
        <v>3</v>
      </c>
      <c r="K3143" s="25">
        <v>3</v>
      </c>
      <c r="L3143" s="25">
        <f t="shared" si="459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3751</v>
      </c>
      <c r="X3143" s="45"/>
      <c r="Y3143" s="25" t="str">
        <f t="shared" si="454"/>
        <v/>
      </c>
      <c r="Z3143" s="25" t="str">
        <f t="shared" si="455"/>
        <v/>
      </c>
      <c r="AA3143" s="25" t="str">
        <f t="shared" si="45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460"/>
        <v>3143</v>
      </c>
      <c r="B3144" s="25" t="s">
        <v>4548</v>
      </c>
      <c r="C3144" s="45" t="s">
        <v>4548</v>
      </c>
      <c r="D3144" s="45" t="s">
        <v>4548</v>
      </c>
      <c r="E3144" s="8">
        <v>285</v>
      </c>
      <c r="F3144" s="8">
        <f t="shared" si="457"/>
        <v>25080</v>
      </c>
      <c r="G3144" s="54">
        <f t="shared" si="458"/>
        <v>25080</v>
      </c>
      <c r="H3144" s="25">
        <v>307646</v>
      </c>
      <c r="I3144" s="25" t="s">
        <v>4600</v>
      </c>
      <c r="J3144" s="25">
        <v>1</v>
      </c>
      <c r="K3144" s="25">
        <v>1</v>
      </c>
      <c r="L3144" s="25">
        <f t="shared" si="459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3751</v>
      </c>
      <c r="X3144" s="45"/>
      <c r="Y3144" s="25" t="str">
        <f t="shared" si="454"/>
        <v/>
      </c>
      <c r="Z3144" s="25" t="str">
        <f t="shared" si="455"/>
        <v/>
      </c>
      <c r="AA3144" s="25" t="str">
        <f t="shared" si="45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60"/>
        <v>3144</v>
      </c>
      <c r="B3145" s="25" t="s">
        <v>4548</v>
      </c>
      <c r="C3145" s="45" t="s">
        <v>4548</v>
      </c>
      <c r="D3145" s="45" t="s">
        <v>4548</v>
      </c>
      <c r="E3145" s="8">
        <v>285</v>
      </c>
      <c r="F3145" s="8">
        <f t="shared" si="457"/>
        <v>25080</v>
      </c>
      <c r="G3145" s="54">
        <f t="shared" si="458"/>
        <v>501600</v>
      </c>
      <c r="H3145" s="25">
        <v>307646</v>
      </c>
      <c r="I3145" s="25" t="s">
        <v>4600</v>
      </c>
      <c r="J3145" s="25">
        <v>20</v>
      </c>
      <c r="K3145" s="25">
        <v>20</v>
      </c>
      <c r="L3145" s="25">
        <f t="shared" si="459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3751</v>
      </c>
      <c r="X3145" s="45"/>
      <c r="Y3145" s="25" t="str">
        <f t="shared" si="454"/>
        <v/>
      </c>
      <c r="Z3145" s="25" t="str">
        <f t="shared" si="455"/>
        <v/>
      </c>
      <c r="AA3145" s="25" t="str">
        <f t="shared" si="45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60"/>
        <v>3145</v>
      </c>
      <c r="B3146" s="25" t="s">
        <v>4548</v>
      </c>
      <c r="C3146" s="45" t="s">
        <v>4548</v>
      </c>
      <c r="D3146" s="45" t="s">
        <v>4548</v>
      </c>
      <c r="E3146" s="8">
        <v>91.7</v>
      </c>
      <c r="F3146" s="8">
        <f t="shared" si="457"/>
        <v>8069.6</v>
      </c>
      <c r="G3146" s="54">
        <f t="shared" si="458"/>
        <v>8069.6</v>
      </c>
      <c r="H3146" s="25">
        <v>310805</v>
      </c>
      <c r="I3146" s="25" t="s">
        <v>4601</v>
      </c>
      <c r="J3146" s="25">
        <v>1</v>
      </c>
      <c r="K3146" s="25">
        <v>1</v>
      </c>
      <c r="L3146" s="25">
        <f t="shared" si="459"/>
        <v>0</v>
      </c>
      <c r="M3146" s="25"/>
      <c r="N3146" s="45"/>
      <c r="O3146" s="54"/>
      <c r="P3146" s="25" t="s">
        <v>195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 t="s">
        <v>3751</v>
      </c>
      <c r="X3146" s="45"/>
      <c r="Y3146" s="25" t="str">
        <f t="shared" si="454"/>
        <v/>
      </c>
      <c r="Z3146" s="25" t="str">
        <f t="shared" si="455"/>
        <v/>
      </c>
      <c r="AA3146" s="25" t="str">
        <f t="shared" si="45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60"/>
        <v>3146</v>
      </c>
      <c r="B3147" s="25" t="s">
        <v>4548</v>
      </c>
      <c r="C3147" s="45" t="s">
        <v>4548</v>
      </c>
      <c r="D3147" s="45" t="s">
        <v>4548</v>
      </c>
      <c r="E3147" s="8">
        <v>50.4</v>
      </c>
      <c r="F3147" s="8">
        <f t="shared" si="457"/>
        <v>4435.2</v>
      </c>
      <c r="G3147" s="54">
        <f t="shared" si="458"/>
        <v>4435.2</v>
      </c>
      <c r="H3147" s="25" t="s">
        <v>617</v>
      </c>
      <c r="I3147" s="25" t="s">
        <v>4602</v>
      </c>
      <c r="J3147" s="25">
        <v>1</v>
      </c>
      <c r="K3147" s="25">
        <v>1</v>
      </c>
      <c r="L3147" s="25">
        <f t="shared" si="459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3751</v>
      </c>
      <c r="X3147" s="45"/>
      <c r="Y3147" s="25" t="str">
        <f t="shared" si="454"/>
        <v/>
      </c>
      <c r="Z3147" s="25" t="str">
        <f t="shared" si="455"/>
        <v/>
      </c>
      <c r="AA3147" s="25" t="str">
        <f t="shared" si="456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60"/>
        <v>3147</v>
      </c>
      <c r="B3148" s="25" t="s">
        <v>4548</v>
      </c>
      <c r="C3148" s="45" t="s">
        <v>4548</v>
      </c>
      <c r="D3148" s="45" t="s">
        <v>4548</v>
      </c>
      <c r="E3148" s="8">
        <v>108.5</v>
      </c>
      <c r="F3148" s="8">
        <f t="shared" si="457"/>
        <v>9548</v>
      </c>
      <c r="G3148" s="54">
        <f t="shared" si="458"/>
        <v>9548</v>
      </c>
      <c r="H3148" s="25">
        <v>310913</v>
      </c>
      <c r="I3148" s="25" t="s">
        <v>4603</v>
      </c>
      <c r="J3148" s="25">
        <v>1</v>
      </c>
      <c r="K3148" s="25">
        <v>1</v>
      </c>
      <c r="L3148" s="25">
        <f t="shared" si="459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3751</v>
      </c>
      <c r="X3148" s="45"/>
      <c r="Y3148" s="25" t="str">
        <f t="shared" si="454"/>
        <v/>
      </c>
      <c r="Z3148" s="25" t="str">
        <f t="shared" si="455"/>
        <v/>
      </c>
      <c r="AA3148" s="25" t="str">
        <f t="shared" si="456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60"/>
        <v>3148</v>
      </c>
      <c r="B3149" s="25" t="s">
        <v>4548</v>
      </c>
      <c r="C3149" s="45" t="s">
        <v>4548</v>
      </c>
      <c r="D3149" s="45" t="s">
        <v>4548</v>
      </c>
      <c r="E3149" s="8">
        <v>326.25</v>
      </c>
      <c r="F3149" s="8">
        <f t="shared" si="457"/>
        <v>28710</v>
      </c>
      <c r="G3149" s="54">
        <f t="shared" si="458"/>
        <v>86130</v>
      </c>
      <c r="H3149" s="25">
        <v>313238</v>
      </c>
      <c r="I3149" s="25" t="s">
        <v>3901</v>
      </c>
      <c r="J3149" s="25">
        <v>3</v>
      </c>
      <c r="K3149" s="25">
        <v>3</v>
      </c>
      <c r="L3149" s="25">
        <f t="shared" si="459"/>
        <v>0</v>
      </c>
      <c r="M3149" s="25"/>
      <c r="N3149" s="45"/>
      <c r="O3149" s="54"/>
      <c r="P3149" s="25" t="s">
        <v>184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3751</v>
      </c>
      <c r="X3149" s="45"/>
      <c r="Y3149" s="25" t="str">
        <f t="shared" ref="Y3149:Y3212" si="461">IF(X3149="", "", X3149-N3149)</f>
        <v/>
      </c>
      <c r="Z3149" s="25" t="str">
        <f t="shared" ref="Z3149:Z3212" si="462">IF(N3149="", "", TEXT(N3149, "dddd"))</f>
        <v/>
      </c>
      <c r="AA3149" s="25" t="str">
        <f t="shared" ref="AA3149:AA3212" si="463">IF(X3149="", "", TEXT(X3149, "dddd"))</f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60"/>
        <v>3149</v>
      </c>
      <c r="B3150" s="25" t="s">
        <v>4548</v>
      </c>
      <c r="C3150" s="45" t="s">
        <v>4548</v>
      </c>
      <c r="D3150" s="45" t="s">
        <v>4548</v>
      </c>
      <c r="E3150" s="8">
        <v>267.39999999999998</v>
      </c>
      <c r="F3150" s="8">
        <f t="shared" si="457"/>
        <v>23531.199999999997</v>
      </c>
      <c r="G3150" s="54">
        <f t="shared" si="458"/>
        <v>23531.199999999997</v>
      </c>
      <c r="H3150" s="25">
        <v>314512</v>
      </c>
      <c r="I3150" s="25" t="s">
        <v>4604</v>
      </c>
      <c r="J3150" s="25">
        <v>1</v>
      </c>
      <c r="K3150" s="25">
        <v>1</v>
      </c>
      <c r="L3150" s="25">
        <f t="shared" si="459"/>
        <v>0</v>
      </c>
      <c r="M3150" s="25"/>
      <c r="N3150" s="45"/>
      <c r="O3150" s="54"/>
      <c r="P3150" s="25" t="s">
        <v>184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3751</v>
      </c>
      <c r="X3150" s="45"/>
      <c r="Y3150" s="25" t="str">
        <f t="shared" si="461"/>
        <v/>
      </c>
      <c r="Z3150" s="25" t="str">
        <f t="shared" si="462"/>
        <v/>
      </c>
      <c r="AA3150" s="25" t="str">
        <f t="shared" si="46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60"/>
        <v>3150</v>
      </c>
      <c r="B3151" s="25" t="s">
        <v>4548</v>
      </c>
      <c r="C3151" s="45" t="s">
        <v>4548</v>
      </c>
      <c r="D3151" s="45" t="s">
        <v>4548</v>
      </c>
      <c r="E3151" s="8">
        <v>273.75</v>
      </c>
      <c r="F3151" s="8">
        <f t="shared" si="457"/>
        <v>24090</v>
      </c>
      <c r="G3151" s="54">
        <f t="shared" si="458"/>
        <v>24090</v>
      </c>
      <c r="H3151" s="25">
        <v>317332</v>
      </c>
      <c r="I3151" s="25" t="s">
        <v>4605</v>
      </c>
      <c r="J3151" s="25">
        <v>1</v>
      </c>
      <c r="K3151" s="25">
        <v>1</v>
      </c>
      <c r="L3151" s="25">
        <f t="shared" si="459"/>
        <v>0</v>
      </c>
      <c r="M3151" s="25"/>
      <c r="N3151" s="45"/>
      <c r="O3151" s="54"/>
      <c r="P3151" s="25" t="s">
        <v>289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Banglore</v>
      </c>
      <c r="W3151" s="56" t="s">
        <v>3751</v>
      </c>
      <c r="X3151" s="45"/>
      <c r="Y3151" s="25" t="str">
        <f t="shared" si="461"/>
        <v/>
      </c>
      <c r="Z3151" s="25" t="str">
        <f t="shared" si="462"/>
        <v/>
      </c>
      <c r="AA3151" s="25" t="str">
        <f t="shared" si="46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60"/>
        <v>3151</v>
      </c>
      <c r="B3152" s="25" t="s">
        <v>4548</v>
      </c>
      <c r="C3152" s="45" t="s">
        <v>4548</v>
      </c>
      <c r="D3152" s="45" t="s">
        <v>4548</v>
      </c>
      <c r="E3152" s="8">
        <v>78.400000000000006</v>
      </c>
      <c r="F3152" s="8">
        <f t="shared" si="457"/>
        <v>6899.2000000000007</v>
      </c>
      <c r="G3152" s="54">
        <f t="shared" si="458"/>
        <v>6899.2000000000007</v>
      </c>
      <c r="H3152" s="25">
        <v>317335</v>
      </c>
      <c r="I3152" s="25" t="s">
        <v>4606</v>
      </c>
      <c r="J3152" s="25">
        <v>1</v>
      </c>
      <c r="K3152" s="25">
        <v>1</v>
      </c>
      <c r="L3152" s="25">
        <f t="shared" si="459"/>
        <v>0</v>
      </c>
      <c r="M3152" s="25"/>
      <c r="N3152" s="45"/>
      <c r="O3152" s="54"/>
      <c r="P3152" s="25" t="s">
        <v>173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 t="s">
        <v>3749</v>
      </c>
      <c r="X3152" s="45"/>
      <c r="Y3152" s="25" t="str">
        <f t="shared" si="461"/>
        <v/>
      </c>
      <c r="Z3152" s="25" t="str">
        <f t="shared" si="462"/>
        <v/>
      </c>
      <c r="AA3152" s="25" t="str">
        <f t="shared" si="46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460"/>
        <v>3152</v>
      </c>
      <c r="B3153" s="25" t="s">
        <v>4548</v>
      </c>
      <c r="C3153" s="45" t="s">
        <v>4548</v>
      </c>
      <c r="D3153" s="45" t="s">
        <v>4548</v>
      </c>
      <c r="E3153" s="8">
        <v>270</v>
      </c>
      <c r="F3153" s="8">
        <f t="shared" si="457"/>
        <v>23760</v>
      </c>
      <c r="G3153" s="54">
        <f t="shared" si="458"/>
        <v>23760</v>
      </c>
      <c r="H3153" s="25">
        <v>317344</v>
      </c>
      <c r="I3153" s="25" t="s">
        <v>4266</v>
      </c>
      <c r="J3153" s="25">
        <v>1</v>
      </c>
      <c r="K3153" s="25">
        <v>1</v>
      </c>
      <c r="L3153" s="25">
        <f t="shared" si="459"/>
        <v>0</v>
      </c>
      <c r="M3153" s="25"/>
      <c r="N3153" s="45"/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4688</v>
      </c>
      <c r="X3153" s="45"/>
      <c r="Y3153" s="25" t="str">
        <f t="shared" si="461"/>
        <v/>
      </c>
      <c r="Z3153" s="25" t="str">
        <f t="shared" si="462"/>
        <v/>
      </c>
      <c r="AA3153" s="25" t="str">
        <f t="shared" si="46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60"/>
        <v>3153</v>
      </c>
      <c r="B3154" s="25" t="s">
        <v>4548</v>
      </c>
      <c r="C3154" s="45" t="s">
        <v>4548</v>
      </c>
      <c r="D3154" s="45" t="s">
        <v>4548</v>
      </c>
      <c r="E3154" s="8">
        <v>217.7</v>
      </c>
      <c r="F3154" s="8">
        <f t="shared" si="457"/>
        <v>19157.599999999999</v>
      </c>
      <c r="G3154" s="54">
        <f t="shared" si="458"/>
        <v>19157.599999999999</v>
      </c>
      <c r="H3154" s="25">
        <v>318318</v>
      </c>
      <c r="I3154" s="25" t="s">
        <v>4607</v>
      </c>
      <c r="J3154" s="25">
        <v>1</v>
      </c>
      <c r="K3154" s="25">
        <v>1</v>
      </c>
      <c r="L3154" s="25">
        <f t="shared" si="459"/>
        <v>0</v>
      </c>
      <c r="M3154" s="25"/>
      <c r="N3154" s="45"/>
      <c r="O3154" s="54"/>
      <c r="P3154" s="25" t="s">
        <v>1140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Delhi</v>
      </c>
      <c r="W3154" s="56"/>
      <c r="X3154" s="45"/>
      <c r="Y3154" s="25" t="str">
        <f t="shared" si="461"/>
        <v/>
      </c>
      <c r="Z3154" s="25" t="str">
        <f t="shared" si="462"/>
        <v/>
      </c>
      <c r="AA3154" s="25" t="str">
        <f t="shared" si="463"/>
        <v/>
      </c>
      <c r="AB3154" s="25" t="str">
        <f>VLOOKUP(U3154,'Currency Sheet'!A:C,3,)</f>
        <v>DOLLAR</v>
      </c>
      <c r="AC3154" s="67" t="str">
        <f>VLOOKUP(P3154,'Customer List'!B:D,3,)</f>
        <v>Local</v>
      </c>
    </row>
    <row r="3155" spans="1:29" hidden="1" x14ac:dyDescent="0.25">
      <c r="A3155" s="25">
        <f t="shared" si="460"/>
        <v>3154</v>
      </c>
      <c r="B3155" s="25" t="s">
        <v>4548</v>
      </c>
      <c r="C3155" s="45" t="s">
        <v>4548</v>
      </c>
      <c r="D3155" s="45" t="s">
        <v>4548</v>
      </c>
      <c r="E3155" s="8">
        <v>305.25</v>
      </c>
      <c r="F3155" s="8">
        <f t="shared" si="457"/>
        <v>26862</v>
      </c>
      <c r="G3155" s="54">
        <f t="shared" si="458"/>
        <v>188034</v>
      </c>
      <c r="H3155" s="25">
        <v>318340</v>
      </c>
      <c r="I3155" s="25" t="s">
        <v>3811</v>
      </c>
      <c r="J3155" s="25">
        <v>7</v>
      </c>
      <c r="K3155" s="25">
        <v>7</v>
      </c>
      <c r="L3155" s="25">
        <f t="shared" si="459"/>
        <v>0</v>
      </c>
      <c r="M3155" s="25"/>
      <c r="N3155" s="45"/>
      <c r="O3155" s="54"/>
      <c r="P3155" s="25" t="s">
        <v>243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3751</v>
      </c>
      <c r="X3155" s="45"/>
      <c r="Y3155" s="25" t="str">
        <f t="shared" si="461"/>
        <v/>
      </c>
      <c r="Z3155" s="25" t="str">
        <f t="shared" si="462"/>
        <v/>
      </c>
      <c r="AA3155" s="25" t="str">
        <f t="shared" si="46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60"/>
        <v>3155</v>
      </c>
      <c r="B3156" s="25" t="s">
        <v>4548</v>
      </c>
      <c r="C3156" s="45" t="s">
        <v>4548</v>
      </c>
      <c r="D3156" s="45" t="s">
        <v>4548</v>
      </c>
      <c r="E3156" s="8">
        <v>259</v>
      </c>
      <c r="F3156" s="8">
        <f t="shared" si="457"/>
        <v>22792</v>
      </c>
      <c r="G3156" s="54">
        <f t="shared" si="458"/>
        <v>22792</v>
      </c>
      <c r="H3156" s="25">
        <v>320216</v>
      </c>
      <c r="I3156" s="25" t="s">
        <v>4608</v>
      </c>
      <c r="J3156" s="25">
        <v>1</v>
      </c>
      <c r="K3156" s="25">
        <v>1</v>
      </c>
      <c r="L3156" s="25">
        <f t="shared" si="459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61"/>
        <v/>
      </c>
      <c r="Z3156" s="25" t="str">
        <f t="shared" si="462"/>
        <v/>
      </c>
      <c r="AA3156" s="25" t="str">
        <f t="shared" si="463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hidden="1" x14ac:dyDescent="0.25">
      <c r="A3157" s="25">
        <f t="shared" si="460"/>
        <v>3156</v>
      </c>
      <c r="B3157" s="25" t="s">
        <v>4548</v>
      </c>
      <c r="C3157" s="45" t="s">
        <v>4548</v>
      </c>
      <c r="D3157" s="45" t="s">
        <v>4548</v>
      </c>
      <c r="E3157" s="8">
        <v>313.5</v>
      </c>
      <c r="F3157" s="8">
        <f t="shared" si="457"/>
        <v>27588</v>
      </c>
      <c r="G3157" s="54">
        <f t="shared" si="458"/>
        <v>27588</v>
      </c>
      <c r="H3157" s="25">
        <v>321142</v>
      </c>
      <c r="I3157" s="25" t="s">
        <v>4609</v>
      </c>
      <c r="J3157" s="25">
        <v>1</v>
      </c>
      <c r="K3157" s="25">
        <v>1</v>
      </c>
      <c r="L3157" s="25">
        <f t="shared" si="459"/>
        <v>0</v>
      </c>
      <c r="M3157" s="25"/>
      <c r="N3157" s="45"/>
      <c r="O3157" s="54"/>
      <c r="P3157" s="25" t="s">
        <v>289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 t="s">
        <v>3751</v>
      </c>
      <c r="X3157" s="45"/>
      <c r="Y3157" s="25" t="str">
        <f t="shared" si="461"/>
        <v/>
      </c>
      <c r="Z3157" s="25" t="str">
        <f t="shared" si="462"/>
        <v/>
      </c>
      <c r="AA3157" s="25" t="str">
        <f t="shared" si="46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60"/>
        <v>3157</v>
      </c>
      <c r="B3158" s="25" t="s">
        <v>4548</v>
      </c>
      <c r="C3158" s="45" t="s">
        <v>4548</v>
      </c>
      <c r="D3158" s="45" t="s">
        <v>4548</v>
      </c>
      <c r="E3158" s="8">
        <v>313.5</v>
      </c>
      <c r="F3158" s="8">
        <f t="shared" si="457"/>
        <v>27588</v>
      </c>
      <c r="G3158" s="54">
        <f t="shared" si="458"/>
        <v>27588</v>
      </c>
      <c r="H3158" s="25">
        <v>323050</v>
      </c>
      <c r="I3158" s="25" t="s">
        <v>4610</v>
      </c>
      <c r="J3158" s="25">
        <v>1</v>
      </c>
      <c r="K3158" s="25">
        <v>1</v>
      </c>
      <c r="L3158" s="25">
        <f t="shared" si="459"/>
        <v>0</v>
      </c>
      <c r="M3158" s="25"/>
      <c r="N3158" s="45"/>
      <c r="O3158" s="54"/>
      <c r="P3158" s="25" t="s">
        <v>289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Banglore</v>
      </c>
      <c r="W3158" s="56" t="s">
        <v>3751</v>
      </c>
      <c r="X3158" s="45"/>
      <c r="Y3158" s="25" t="str">
        <f t="shared" si="461"/>
        <v/>
      </c>
      <c r="Z3158" s="25" t="str">
        <f t="shared" si="462"/>
        <v/>
      </c>
      <c r="AA3158" s="25" t="str">
        <f t="shared" si="46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460"/>
        <v>3158</v>
      </c>
      <c r="B3159" s="25" t="s">
        <v>4548</v>
      </c>
      <c r="C3159" s="45" t="s">
        <v>4548</v>
      </c>
      <c r="D3159" s="45" t="s">
        <v>4548</v>
      </c>
      <c r="E3159" s="8">
        <v>267.39999999999998</v>
      </c>
      <c r="F3159" s="8">
        <f t="shared" si="457"/>
        <v>23531.199999999997</v>
      </c>
      <c r="G3159" s="54">
        <f t="shared" si="458"/>
        <v>23531.199999999997</v>
      </c>
      <c r="H3159" s="25">
        <v>325622</v>
      </c>
      <c r="I3159" s="25" t="s">
        <v>4611</v>
      </c>
      <c r="J3159" s="25">
        <v>1</v>
      </c>
      <c r="K3159" s="25">
        <v>1</v>
      </c>
      <c r="L3159" s="25">
        <f t="shared" si="459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3751</v>
      </c>
      <c r="X3159" s="45"/>
      <c r="Y3159" s="25" t="str">
        <f t="shared" si="461"/>
        <v/>
      </c>
      <c r="Z3159" s="25" t="str">
        <f t="shared" si="462"/>
        <v/>
      </c>
      <c r="AA3159" s="25" t="str">
        <f t="shared" si="46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60"/>
        <v>3159</v>
      </c>
      <c r="B3160" s="25" t="s">
        <v>4548</v>
      </c>
      <c r="C3160" s="45" t="s">
        <v>4548</v>
      </c>
      <c r="D3160" s="45" t="s">
        <v>4548</v>
      </c>
      <c r="E3160" s="8">
        <v>187.6</v>
      </c>
      <c r="F3160" s="8">
        <f t="shared" si="457"/>
        <v>16508.8</v>
      </c>
      <c r="G3160" s="54">
        <f t="shared" si="458"/>
        <v>16508.8</v>
      </c>
      <c r="H3160" s="25">
        <v>328708</v>
      </c>
      <c r="I3160" s="25" t="s">
        <v>4612</v>
      </c>
      <c r="J3160" s="25">
        <v>1</v>
      </c>
      <c r="K3160" s="25">
        <v>1</v>
      </c>
      <c r="L3160" s="25">
        <f t="shared" si="459"/>
        <v>0</v>
      </c>
      <c r="M3160" s="25"/>
      <c r="N3160" s="45"/>
      <c r="O3160" s="54"/>
      <c r="P3160" s="25" t="s">
        <v>1093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Hyderabad</v>
      </c>
      <c r="W3160" s="56" t="s">
        <v>3751</v>
      </c>
      <c r="X3160" s="45"/>
      <c r="Y3160" s="25" t="str">
        <f t="shared" si="461"/>
        <v/>
      </c>
      <c r="Z3160" s="25" t="str">
        <f t="shared" si="462"/>
        <v/>
      </c>
      <c r="AA3160" s="25" t="str">
        <f t="shared" si="46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60"/>
        <v>3160</v>
      </c>
      <c r="B3161" s="25" t="s">
        <v>4548</v>
      </c>
      <c r="C3161" s="45" t="s">
        <v>4548</v>
      </c>
      <c r="D3161" s="45" t="s">
        <v>4548</v>
      </c>
      <c r="E3161" s="8">
        <v>160.30000000000001</v>
      </c>
      <c r="F3161" s="8">
        <f t="shared" si="457"/>
        <v>14106.400000000001</v>
      </c>
      <c r="G3161" s="54">
        <f t="shared" si="458"/>
        <v>14106.400000000001</v>
      </c>
      <c r="H3161" s="25">
        <v>329904</v>
      </c>
      <c r="I3161" s="25" t="s">
        <v>4613</v>
      </c>
      <c r="J3161" s="25">
        <v>1</v>
      </c>
      <c r="K3161" s="25">
        <v>1</v>
      </c>
      <c r="L3161" s="25">
        <f t="shared" si="459"/>
        <v>0</v>
      </c>
      <c r="M3161" s="25"/>
      <c r="N3161" s="45"/>
      <c r="O3161" s="54"/>
      <c r="P3161" s="25" t="s">
        <v>4460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3751</v>
      </c>
      <c r="X3161" s="45"/>
      <c r="Y3161" s="25" t="str">
        <f t="shared" si="461"/>
        <v/>
      </c>
      <c r="Z3161" s="25" t="str">
        <f t="shared" si="462"/>
        <v/>
      </c>
      <c r="AA3161" s="25" t="str">
        <f t="shared" si="46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60"/>
        <v>3161</v>
      </c>
      <c r="B3162" s="25" t="s">
        <v>4548</v>
      </c>
      <c r="C3162" s="45" t="s">
        <v>4548</v>
      </c>
      <c r="D3162" s="45" t="s">
        <v>4548</v>
      </c>
      <c r="E3162" s="8">
        <v>204.4</v>
      </c>
      <c r="F3162" s="8">
        <f t="shared" si="457"/>
        <v>17987.2</v>
      </c>
      <c r="G3162" s="54">
        <f t="shared" si="458"/>
        <v>17987.2</v>
      </c>
      <c r="H3162" s="25">
        <v>329906</v>
      </c>
      <c r="I3162" s="25" t="s">
        <v>4614</v>
      </c>
      <c r="J3162" s="25">
        <v>1</v>
      </c>
      <c r="K3162" s="25">
        <v>1</v>
      </c>
      <c r="L3162" s="25">
        <f t="shared" si="459"/>
        <v>0</v>
      </c>
      <c r="M3162" s="25"/>
      <c r="N3162" s="45"/>
      <c r="O3162" s="54"/>
      <c r="P3162" s="25" t="s">
        <v>1140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Delhi</v>
      </c>
      <c r="W3162" s="56"/>
      <c r="X3162" s="45"/>
      <c r="Y3162" s="25" t="str">
        <f t="shared" si="461"/>
        <v/>
      </c>
      <c r="Z3162" s="25" t="str">
        <f t="shared" si="462"/>
        <v/>
      </c>
      <c r="AA3162" s="25" t="str">
        <f t="shared" si="463"/>
        <v/>
      </c>
      <c r="AB3162" s="25" t="str">
        <f>VLOOKUP(U3162,'Currency Sheet'!A:C,3,)</f>
        <v>DOLLAR</v>
      </c>
      <c r="AC3162" s="67" t="str">
        <f>VLOOKUP(P3162,'Customer List'!B:D,3,)</f>
        <v>Local</v>
      </c>
    </row>
    <row r="3163" spans="1:29" hidden="1" x14ac:dyDescent="0.25">
      <c r="A3163" s="25">
        <f t="shared" si="460"/>
        <v>3162</v>
      </c>
      <c r="B3163" s="25" t="s">
        <v>4548</v>
      </c>
      <c r="C3163" s="45" t="s">
        <v>4548</v>
      </c>
      <c r="D3163" s="45" t="s">
        <v>4548</v>
      </c>
      <c r="E3163" s="8">
        <v>301.5</v>
      </c>
      <c r="F3163" s="8">
        <f t="shared" si="457"/>
        <v>26532</v>
      </c>
      <c r="G3163" s="54">
        <f t="shared" si="458"/>
        <v>26532</v>
      </c>
      <c r="H3163" s="25">
        <v>329920</v>
      </c>
      <c r="I3163" s="25" t="s">
        <v>4615</v>
      </c>
      <c r="J3163" s="25">
        <v>1</v>
      </c>
      <c r="K3163" s="25">
        <v>1</v>
      </c>
      <c r="L3163" s="25">
        <f t="shared" si="459"/>
        <v>0</v>
      </c>
      <c r="M3163" s="25"/>
      <c r="N3163" s="45"/>
      <c r="O3163" s="54"/>
      <c r="P3163" s="25" t="s">
        <v>1140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Delhi</v>
      </c>
      <c r="W3163" s="56"/>
      <c r="X3163" s="45"/>
      <c r="Y3163" s="25" t="str">
        <f t="shared" si="461"/>
        <v/>
      </c>
      <c r="Z3163" s="25" t="str">
        <f t="shared" si="462"/>
        <v/>
      </c>
      <c r="AA3163" s="25" t="str">
        <f t="shared" si="463"/>
        <v/>
      </c>
      <c r="AB3163" s="25" t="str">
        <f>VLOOKUP(U3163,'Currency Sheet'!A:C,3,)</f>
        <v>DOLLAR</v>
      </c>
      <c r="AC3163" s="67" t="str">
        <f>VLOOKUP(P3163,'Customer List'!B:D,3,)</f>
        <v>Local</v>
      </c>
    </row>
    <row r="3164" spans="1:29" hidden="1" x14ac:dyDescent="0.25">
      <c r="A3164" s="25">
        <f t="shared" si="460"/>
        <v>3163</v>
      </c>
      <c r="B3164" s="25" t="s">
        <v>4548</v>
      </c>
      <c r="C3164" s="45" t="s">
        <v>4548</v>
      </c>
      <c r="D3164" s="45" t="s">
        <v>4548</v>
      </c>
      <c r="E3164" s="8">
        <v>301.5</v>
      </c>
      <c r="F3164" s="8">
        <f t="shared" ref="F3164:F3227" si="464">IF(AB3164="DOLLAR",E3164*88,E3164)</f>
        <v>26532</v>
      </c>
      <c r="G3164" s="54">
        <f t="shared" ref="G3164:G3227" si="465">F3164*J3164</f>
        <v>26532</v>
      </c>
      <c r="H3164" s="25">
        <v>329920</v>
      </c>
      <c r="I3164" s="25" t="s">
        <v>4615</v>
      </c>
      <c r="J3164" s="25">
        <v>1</v>
      </c>
      <c r="K3164" s="25">
        <v>1</v>
      </c>
      <c r="L3164" s="25">
        <f t="shared" si="459"/>
        <v>0</v>
      </c>
      <c r="M3164" s="25"/>
      <c r="N3164" s="45"/>
      <c r="O3164" s="54"/>
      <c r="P3164" s="25" t="s">
        <v>289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3751</v>
      </c>
      <c r="X3164" s="45"/>
      <c r="Y3164" s="25" t="str">
        <f t="shared" si="461"/>
        <v/>
      </c>
      <c r="Z3164" s="25" t="str">
        <f t="shared" si="462"/>
        <v/>
      </c>
      <c r="AA3164" s="25" t="str">
        <f t="shared" si="463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460"/>
        <v>3164</v>
      </c>
      <c r="B3165" s="25" t="s">
        <v>4548</v>
      </c>
      <c r="C3165" s="45" t="s">
        <v>4548</v>
      </c>
      <c r="D3165" s="45" t="s">
        <v>4548</v>
      </c>
      <c r="E3165" s="8">
        <v>321.75</v>
      </c>
      <c r="F3165" s="8">
        <f t="shared" si="464"/>
        <v>28314</v>
      </c>
      <c r="G3165" s="54">
        <f t="shared" si="465"/>
        <v>84942</v>
      </c>
      <c r="H3165" s="25">
        <v>337238</v>
      </c>
      <c r="I3165" s="25" t="s">
        <v>3906</v>
      </c>
      <c r="J3165" s="25">
        <v>3</v>
      </c>
      <c r="K3165" s="25">
        <v>3</v>
      </c>
      <c r="L3165" s="25">
        <f t="shared" si="459"/>
        <v>0</v>
      </c>
      <c r="M3165" s="25"/>
      <c r="N3165" s="45"/>
      <c r="O3165" s="54"/>
      <c r="P3165" s="25" t="s">
        <v>243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Mumbai</v>
      </c>
      <c r="W3165" s="56" t="s">
        <v>3751</v>
      </c>
      <c r="X3165" s="45"/>
      <c r="Y3165" s="25" t="str">
        <f t="shared" si="461"/>
        <v/>
      </c>
      <c r="Z3165" s="25" t="str">
        <f t="shared" si="462"/>
        <v/>
      </c>
      <c r="AA3165" s="25" t="str">
        <f t="shared" si="463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hidden="1" x14ac:dyDescent="0.25">
      <c r="A3166" s="25">
        <f t="shared" si="460"/>
        <v>3165</v>
      </c>
      <c r="B3166" s="25" t="s">
        <v>4548</v>
      </c>
      <c r="C3166" s="45" t="s">
        <v>4548</v>
      </c>
      <c r="D3166" s="45" t="s">
        <v>4548</v>
      </c>
      <c r="E3166" s="8">
        <v>74.900000000000006</v>
      </c>
      <c r="F3166" s="8">
        <f t="shared" si="464"/>
        <v>6591.2000000000007</v>
      </c>
      <c r="G3166" s="54">
        <f t="shared" si="465"/>
        <v>13182.400000000001</v>
      </c>
      <c r="H3166" s="25">
        <v>343107</v>
      </c>
      <c r="I3166" s="25" t="s">
        <v>4616</v>
      </c>
      <c r="J3166" s="25">
        <v>2</v>
      </c>
      <c r="K3166" s="25">
        <v>2</v>
      </c>
      <c r="L3166" s="25">
        <f t="shared" si="459"/>
        <v>0</v>
      </c>
      <c r="M3166" s="25"/>
      <c r="N3166" s="45"/>
      <c r="O3166" s="54"/>
      <c r="P3166" s="25" t="s">
        <v>2178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Gujrat</v>
      </c>
      <c r="W3166" s="56" t="s">
        <v>3751</v>
      </c>
      <c r="X3166" s="45"/>
      <c r="Y3166" s="25" t="str">
        <f t="shared" si="461"/>
        <v/>
      </c>
      <c r="Z3166" s="25" t="str">
        <f t="shared" si="462"/>
        <v/>
      </c>
      <c r="AA3166" s="25" t="str">
        <f t="shared" si="463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60"/>
        <v>3166</v>
      </c>
      <c r="B3167" s="25" t="s">
        <v>4548</v>
      </c>
      <c r="C3167" s="45" t="s">
        <v>4548</v>
      </c>
      <c r="D3167" s="45" t="s">
        <v>4548</v>
      </c>
      <c r="E3167" s="8">
        <v>238</v>
      </c>
      <c r="F3167" s="8">
        <f t="shared" si="464"/>
        <v>20944</v>
      </c>
      <c r="G3167" s="54">
        <f t="shared" si="465"/>
        <v>20944</v>
      </c>
      <c r="H3167" s="25">
        <v>343314</v>
      </c>
      <c r="I3167" s="25" t="s">
        <v>4617</v>
      </c>
      <c r="J3167" s="25">
        <v>1</v>
      </c>
      <c r="K3167" s="25">
        <v>1</v>
      </c>
      <c r="L3167" s="25">
        <f t="shared" si="459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61"/>
        <v/>
      </c>
      <c r="Z3167" s="25" t="str">
        <f t="shared" si="462"/>
        <v/>
      </c>
      <c r="AA3167" s="25" t="str">
        <f t="shared" si="463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460"/>
        <v>3167</v>
      </c>
      <c r="B3168" s="25" t="s">
        <v>4548</v>
      </c>
      <c r="C3168" s="45" t="s">
        <v>4548</v>
      </c>
      <c r="D3168" s="45" t="s">
        <v>4548</v>
      </c>
      <c r="E3168" s="8">
        <v>162.4</v>
      </c>
      <c r="F3168" s="8">
        <f t="shared" si="464"/>
        <v>14291.2</v>
      </c>
      <c r="G3168" s="54">
        <f t="shared" si="465"/>
        <v>14291.2</v>
      </c>
      <c r="H3168" s="25">
        <v>343322</v>
      </c>
      <c r="I3168" s="25" t="s">
        <v>4618</v>
      </c>
      <c r="J3168" s="25">
        <v>1</v>
      </c>
      <c r="K3168" s="25">
        <v>1</v>
      </c>
      <c r="L3168" s="25">
        <f t="shared" si="459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61"/>
        <v/>
      </c>
      <c r="Z3168" s="25" t="str">
        <f t="shared" si="462"/>
        <v/>
      </c>
      <c r="AA3168" s="25" t="str">
        <f t="shared" si="463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hidden="1" x14ac:dyDescent="0.25">
      <c r="A3169" s="25">
        <f t="shared" si="460"/>
        <v>3168</v>
      </c>
      <c r="B3169" s="25" t="s">
        <v>4548</v>
      </c>
      <c r="C3169" s="45" t="s">
        <v>4548</v>
      </c>
      <c r="D3169" s="45" t="s">
        <v>4548</v>
      </c>
      <c r="E3169" s="8">
        <v>107.1</v>
      </c>
      <c r="F3169" s="8">
        <f t="shared" si="464"/>
        <v>9424.7999999999993</v>
      </c>
      <c r="G3169" s="54">
        <f t="shared" si="465"/>
        <v>9424.7999999999993</v>
      </c>
      <c r="H3169" s="25">
        <v>344103</v>
      </c>
      <c r="I3169" s="25" t="s">
        <v>4619</v>
      </c>
      <c r="J3169" s="25">
        <v>1</v>
      </c>
      <c r="K3169" s="25">
        <v>1</v>
      </c>
      <c r="L3169" s="25">
        <f t="shared" si="459"/>
        <v>0</v>
      </c>
      <c r="M3169" s="25"/>
      <c r="N3169" s="45"/>
      <c r="O3169" s="54"/>
      <c r="P3169" s="25" t="s">
        <v>2497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Chennai</v>
      </c>
      <c r="W3169" s="56" t="s">
        <v>3751</v>
      </c>
      <c r="X3169" s="45"/>
      <c r="Y3169" s="25" t="str">
        <f t="shared" si="461"/>
        <v/>
      </c>
      <c r="Z3169" s="25" t="str">
        <f t="shared" si="462"/>
        <v/>
      </c>
      <c r="AA3169" s="25" t="str">
        <f t="shared" si="463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460"/>
        <v>3169</v>
      </c>
      <c r="B3170" s="25" t="s">
        <v>4548</v>
      </c>
      <c r="C3170" s="45" t="s">
        <v>4548</v>
      </c>
      <c r="D3170" s="45" t="s">
        <v>4548</v>
      </c>
      <c r="E3170" s="8">
        <v>334.5</v>
      </c>
      <c r="F3170" s="8">
        <f t="shared" si="464"/>
        <v>29436</v>
      </c>
      <c r="G3170" s="54">
        <f t="shared" si="465"/>
        <v>29436</v>
      </c>
      <c r="H3170" s="25">
        <v>345024</v>
      </c>
      <c r="I3170" s="25" t="s">
        <v>4620</v>
      </c>
      <c r="J3170" s="25">
        <v>1</v>
      </c>
      <c r="K3170" s="25">
        <v>1</v>
      </c>
      <c r="L3170" s="25">
        <f t="shared" si="459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61"/>
        <v/>
      </c>
      <c r="Z3170" s="25" t="str">
        <f t="shared" si="462"/>
        <v/>
      </c>
      <c r="AA3170" s="25" t="str">
        <f t="shared" si="463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hidden="1" x14ac:dyDescent="0.25">
      <c r="A3171" s="25">
        <f t="shared" si="460"/>
        <v>3170</v>
      </c>
      <c r="B3171" s="25" t="s">
        <v>4548</v>
      </c>
      <c r="C3171" s="45" t="s">
        <v>4548</v>
      </c>
      <c r="D3171" s="45" t="s">
        <v>4548</v>
      </c>
      <c r="E3171" s="8">
        <v>2586.5</v>
      </c>
      <c r="F3171" s="8">
        <f t="shared" si="464"/>
        <v>227612</v>
      </c>
      <c r="G3171" s="54">
        <f t="shared" si="465"/>
        <v>227612</v>
      </c>
      <c r="H3171" s="25">
        <v>345907</v>
      </c>
      <c r="I3171" s="25" t="s">
        <v>4621</v>
      </c>
      <c r="J3171" s="25">
        <v>1</v>
      </c>
      <c r="K3171" s="25">
        <v>1</v>
      </c>
      <c r="L3171" s="25">
        <f t="shared" si="459"/>
        <v>0</v>
      </c>
      <c r="M3171" s="25"/>
      <c r="N3171" s="45"/>
      <c r="O3171" s="54"/>
      <c r="P3171" s="25" t="s">
        <v>4461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4688</v>
      </c>
      <c r="X3171" s="45"/>
      <c r="Y3171" s="25" t="str">
        <f t="shared" si="461"/>
        <v/>
      </c>
      <c r="Z3171" s="25" t="str">
        <f t="shared" si="462"/>
        <v/>
      </c>
      <c r="AA3171" s="25" t="str">
        <f t="shared" si="463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60"/>
        <v>3171</v>
      </c>
      <c r="B3172" s="25" t="s">
        <v>4548</v>
      </c>
      <c r="C3172" s="45" t="s">
        <v>4548</v>
      </c>
      <c r="D3172" s="45" t="s">
        <v>4548</v>
      </c>
      <c r="E3172" s="8">
        <v>87.5</v>
      </c>
      <c r="F3172" s="8">
        <f t="shared" si="464"/>
        <v>7700</v>
      </c>
      <c r="G3172" s="54">
        <f t="shared" si="465"/>
        <v>7700</v>
      </c>
      <c r="H3172" s="25">
        <v>353007</v>
      </c>
      <c r="I3172" s="25" t="s">
        <v>4622</v>
      </c>
      <c r="J3172" s="25">
        <v>1</v>
      </c>
      <c r="K3172" s="25">
        <v>1</v>
      </c>
      <c r="L3172" s="25">
        <f t="shared" si="459"/>
        <v>0</v>
      </c>
      <c r="M3172" s="25"/>
      <c r="N3172" s="45"/>
      <c r="O3172" s="54"/>
      <c r="P3172" s="25" t="s">
        <v>296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Kerala</v>
      </c>
      <c r="W3172" s="56" t="s">
        <v>3751</v>
      </c>
      <c r="X3172" s="45"/>
      <c r="Y3172" s="25" t="str">
        <f t="shared" si="461"/>
        <v/>
      </c>
      <c r="Z3172" s="25" t="str">
        <f t="shared" si="462"/>
        <v/>
      </c>
      <c r="AA3172" s="25" t="str">
        <f t="shared" si="463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460"/>
        <v>3172</v>
      </c>
      <c r="B3173" s="25" t="s">
        <v>4548</v>
      </c>
      <c r="C3173" s="45" t="s">
        <v>4548</v>
      </c>
      <c r="D3173" s="45" t="s">
        <v>4548</v>
      </c>
      <c r="E3173" s="8">
        <v>236.6</v>
      </c>
      <c r="F3173" s="8">
        <f t="shared" si="464"/>
        <v>20820.8</v>
      </c>
      <c r="G3173" s="54">
        <f t="shared" si="465"/>
        <v>20820.8</v>
      </c>
      <c r="H3173" s="25">
        <v>353606</v>
      </c>
      <c r="I3173" s="25" t="s">
        <v>4315</v>
      </c>
      <c r="J3173" s="25">
        <v>1</v>
      </c>
      <c r="K3173" s="25">
        <v>1</v>
      </c>
      <c r="L3173" s="25">
        <f t="shared" si="459"/>
        <v>0</v>
      </c>
      <c r="M3173" s="25"/>
      <c r="N3173" s="45"/>
      <c r="O3173" s="54"/>
      <c r="P3173" s="25" t="s">
        <v>243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Mumbai</v>
      </c>
      <c r="W3173" s="56" t="s">
        <v>3751</v>
      </c>
      <c r="X3173" s="45"/>
      <c r="Y3173" s="25" t="str">
        <f t="shared" si="461"/>
        <v/>
      </c>
      <c r="Z3173" s="25" t="str">
        <f t="shared" si="462"/>
        <v/>
      </c>
      <c r="AA3173" s="25" t="str">
        <f t="shared" si="463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hidden="1" x14ac:dyDescent="0.25">
      <c r="A3174" s="25">
        <f t="shared" si="460"/>
        <v>3173</v>
      </c>
      <c r="B3174" s="25" t="s">
        <v>4548</v>
      </c>
      <c r="C3174" s="45" t="s">
        <v>4548</v>
      </c>
      <c r="D3174" s="45" t="s">
        <v>4548</v>
      </c>
      <c r="E3174" s="8">
        <v>305.25</v>
      </c>
      <c r="F3174" s="8">
        <f t="shared" si="464"/>
        <v>26862</v>
      </c>
      <c r="G3174" s="54">
        <f t="shared" si="465"/>
        <v>26862</v>
      </c>
      <c r="H3174" s="25">
        <v>353726</v>
      </c>
      <c r="I3174" s="25" t="s">
        <v>4316</v>
      </c>
      <c r="J3174" s="25">
        <v>1</v>
      </c>
      <c r="K3174" s="25">
        <v>1</v>
      </c>
      <c r="L3174" s="25">
        <f t="shared" si="459"/>
        <v>0</v>
      </c>
      <c r="M3174" s="25"/>
      <c r="N3174" s="45"/>
      <c r="O3174" s="54"/>
      <c r="P3174" s="25" t="s">
        <v>243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Mumbai</v>
      </c>
      <c r="W3174" s="56" t="s">
        <v>3751</v>
      </c>
      <c r="X3174" s="45"/>
      <c r="Y3174" s="25" t="str">
        <f t="shared" si="461"/>
        <v/>
      </c>
      <c r="Z3174" s="25" t="str">
        <f t="shared" si="462"/>
        <v/>
      </c>
      <c r="AA3174" s="25" t="str">
        <f t="shared" si="463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hidden="1" x14ac:dyDescent="0.25">
      <c r="A3175" s="25">
        <f t="shared" si="460"/>
        <v>3174</v>
      </c>
      <c r="B3175" s="25" t="s">
        <v>4548</v>
      </c>
      <c r="C3175" s="45" t="s">
        <v>4548</v>
      </c>
      <c r="D3175" s="45" t="s">
        <v>4548</v>
      </c>
      <c r="E3175" s="8">
        <v>91.7</v>
      </c>
      <c r="F3175" s="8">
        <f t="shared" si="464"/>
        <v>8069.6</v>
      </c>
      <c r="G3175" s="54">
        <f t="shared" si="465"/>
        <v>8069.6</v>
      </c>
      <c r="H3175" s="25">
        <v>355607</v>
      </c>
      <c r="I3175" s="25" t="s">
        <v>4623</v>
      </c>
      <c r="J3175" s="25">
        <v>1</v>
      </c>
      <c r="K3175" s="25">
        <v>1</v>
      </c>
      <c r="L3175" s="25">
        <f t="shared" si="459"/>
        <v>0</v>
      </c>
      <c r="M3175" s="25"/>
      <c r="N3175" s="45"/>
      <c r="O3175" s="54"/>
      <c r="P3175" s="25" t="s">
        <v>195</v>
      </c>
      <c r="Q3175" s="25"/>
      <c r="R3175" s="25"/>
      <c r="S3175" s="3">
        <v>4</v>
      </c>
      <c r="T3175" s="55" t="s">
        <v>610</v>
      </c>
      <c r="U3175" s="25" t="s">
        <v>19</v>
      </c>
      <c r="V3175" s="25" t="str">
        <f>VLOOKUP(P3175,'Customer List'!B:C,2,)</f>
        <v>Kanpur</v>
      </c>
      <c r="W3175" s="56" t="s">
        <v>4690</v>
      </c>
      <c r="X3175" s="45"/>
      <c r="Y3175" s="25" t="str">
        <f t="shared" si="461"/>
        <v/>
      </c>
      <c r="Z3175" s="25" t="str">
        <f t="shared" si="462"/>
        <v/>
      </c>
      <c r="AA3175" s="25" t="str">
        <f t="shared" si="463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60"/>
        <v>3175</v>
      </c>
      <c r="B3176" s="25" t="s">
        <v>4548</v>
      </c>
      <c r="C3176" s="45" t="s">
        <v>4548</v>
      </c>
      <c r="D3176" s="45" t="s">
        <v>4548</v>
      </c>
      <c r="E3176" s="8">
        <v>142.80000000000001</v>
      </c>
      <c r="F3176" s="8">
        <f t="shared" si="464"/>
        <v>12566.400000000001</v>
      </c>
      <c r="G3176" s="54">
        <f t="shared" si="465"/>
        <v>12566.400000000001</v>
      </c>
      <c r="H3176" s="25">
        <v>363006</v>
      </c>
      <c r="I3176" s="25" t="s">
        <v>4592</v>
      </c>
      <c r="J3176" s="25">
        <v>1</v>
      </c>
      <c r="K3176" s="25">
        <v>1</v>
      </c>
      <c r="L3176" s="25">
        <f t="shared" si="459"/>
        <v>0</v>
      </c>
      <c r="M3176" s="25"/>
      <c r="N3176" s="45"/>
      <c r="O3176" s="54"/>
      <c r="P3176" s="25" t="s">
        <v>1901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61"/>
        <v/>
      </c>
      <c r="Z3176" s="25" t="str">
        <f t="shared" si="462"/>
        <v/>
      </c>
      <c r="AA3176" s="25" t="str">
        <f t="shared" si="463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60"/>
        <v>3176</v>
      </c>
      <c r="B3177" s="25" t="s">
        <v>4548</v>
      </c>
      <c r="C3177" s="45" t="s">
        <v>4548</v>
      </c>
      <c r="D3177" s="45" t="s">
        <v>4548</v>
      </c>
      <c r="E3177" s="8">
        <v>242.9</v>
      </c>
      <c r="F3177" s="8">
        <f t="shared" si="464"/>
        <v>21375.200000000001</v>
      </c>
      <c r="G3177" s="54">
        <f t="shared" si="465"/>
        <v>21375.200000000001</v>
      </c>
      <c r="H3177" s="25">
        <v>363034</v>
      </c>
      <c r="I3177" s="25" t="s">
        <v>4624</v>
      </c>
      <c r="J3177" s="25">
        <v>1</v>
      </c>
      <c r="K3177" s="25">
        <v>1</v>
      </c>
      <c r="L3177" s="25">
        <f t="shared" si="459"/>
        <v>0</v>
      </c>
      <c r="M3177" s="25"/>
      <c r="N3177" s="45"/>
      <c r="O3177" s="54"/>
      <c r="P3177" s="25" t="s">
        <v>1093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Hyderabad</v>
      </c>
      <c r="W3177" s="56" t="s">
        <v>3751</v>
      </c>
      <c r="X3177" s="45"/>
      <c r="Y3177" s="25" t="str">
        <f t="shared" si="461"/>
        <v/>
      </c>
      <c r="Z3177" s="25" t="str">
        <f t="shared" si="462"/>
        <v/>
      </c>
      <c r="AA3177" s="25" t="str">
        <f t="shared" si="463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60"/>
        <v>3177</v>
      </c>
      <c r="B3178" s="25" t="s">
        <v>4548</v>
      </c>
      <c r="C3178" s="45" t="s">
        <v>4548</v>
      </c>
      <c r="D3178" s="45" t="s">
        <v>4548</v>
      </c>
      <c r="E3178" s="8">
        <v>107.8</v>
      </c>
      <c r="F3178" s="8">
        <f t="shared" si="464"/>
        <v>9486.4</v>
      </c>
      <c r="G3178" s="54">
        <f t="shared" si="465"/>
        <v>9486.4</v>
      </c>
      <c r="H3178" s="25">
        <v>364803</v>
      </c>
      <c r="I3178" s="25" t="s">
        <v>4625</v>
      </c>
      <c r="J3178" s="25">
        <v>1</v>
      </c>
      <c r="K3178" s="25">
        <v>1</v>
      </c>
      <c r="L3178" s="25">
        <f t="shared" si="459"/>
        <v>0</v>
      </c>
      <c r="M3178" s="25"/>
      <c r="N3178" s="45"/>
      <c r="O3178" s="54"/>
      <c r="P3178" s="25" t="s">
        <v>195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Kanpur</v>
      </c>
      <c r="W3178" s="56" t="s">
        <v>3751</v>
      </c>
      <c r="X3178" s="45"/>
      <c r="Y3178" s="25" t="str">
        <f t="shared" si="461"/>
        <v/>
      </c>
      <c r="Z3178" s="25" t="str">
        <f t="shared" si="462"/>
        <v/>
      </c>
      <c r="AA3178" s="25" t="str">
        <f t="shared" si="463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si="460"/>
        <v>3178</v>
      </c>
      <c r="B3179" s="25" t="s">
        <v>4548</v>
      </c>
      <c r="C3179" s="45" t="s">
        <v>4548</v>
      </c>
      <c r="D3179" s="45" t="s">
        <v>4548</v>
      </c>
      <c r="E3179" s="8">
        <v>259</v>
      </c>
      <c r="F3179" s="8">
        <f t="shared" si="464"/>
        <v>22792</v>
      </c>
      <c r="G3179" s="54">
        <f t="shared" si="465"/>
        <v>22792</v>
      </c>
      <c r="H3179" s="25">
        <v>367730</v>
      </c>
      <c r="I3179" s="25" t="s">
        <v>4626</v>
      </c>
      <c r="J3179" s="25">
        <v>1</v>
      </c>
      <c r="K3179" s="25">
        <v>1</v>
      </c>
      <c r="L3179" s="25">
        <f t="shared" si="459"/>
        <v>0</v>
      </c>
      <c r="M3179" s="25"/>
      <c r="N3179" s="45"/>
      <c r="O3179" s="54"/>
      <c r="P3179" s="25" t="s">
        <v>2053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Banglore</v>
      </c>
      <c r="W3179" s="56" t="s">
        <v>4688</v>
      </c>
      <c r="X3179" s="45"/>
      <c r="Y3179" s="25" t="str">
        <f t="shared" si="461"/>
        <v/>
      </c>
      <c r="Z3179" s="25" t="str">
        <f t="shared" si="462"/>
        <v/>
      </c>
      <c r="AA3179" s="25" t="str">
        <f t="shared" si="463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460"/>
        <v>3179</v>
      </c>
      <c r="B3180" s="25" t="s">
        <v>4548</v>
      </c>
      <c r="C3180" s="45" t="s">
        <v>4548</v>
      </c>
      <c r="D3180" s="45" t="s">
        <v>4548</v>
      </c>
      <c r="E3180" s="8">
        <v>267.39999999999998</v>
      </c>
      <c r="F3180" s="8">
        <f t="shared" si="464"/>
        <v>23531.199999999997</v>
      </c>
      <c r="G3180" s="54">
        <f t="shared" si="465"/>
        <v>47062.399999999994</v>
      </c>
      <c r="H3180" s="25">
        <v>368504</v>
      </c>
      <c r="I3180" s="25" t="s">
        <v>4627</v>
      </c>
      <c r="J3180" s="25">
        <v>2</v>
      </c>
      <c r="K3180" s="25">
        <v>2</v>
      </c>
      <c r="L3180" s="25">
        <f t="shared" si="459"/>
        <v>0</v>
      </c>
      <c r="M3180" s="25"/>
      <c r="N3180" s="45"/>
      <c r="O3180" s="54"/>
      <c r="P3180" s="25" t="s">
        <v>4462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3751</v>
      </c>
      <c r="X3180" s="45"/>
      <c r="Y3180" s="25" t="str">
        <f t="shared" si="461"/>
        <v/>
      </c>
      <c r="Z3180" s="25" t="str">
        <f t="shared" si="462"/>
        <v/>
      </c>
      <c r="AA3180" s="25" t="str">
        <f t="shared" si="46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60"/>
        <v>3180</v>
      </c>
      <c r="B3181" s="25" t="s">
        <v>4548</v>
      </c>
      <c r="C3181" s="45" t="s">
        <v>4548</v>
      </c>
      <c r="D3181" s="45" t="s">
        <v>4548</v>
      </c>
      <c r="E3181" s="8">
        <v>261.8</v>
      </c>
      <c r="F3181" s="8">
        <f t="shared" si="464"/>
        <v>23038.400000000001</v>
      </c>
      <c r="G3181" s="54">
        <f t="shared" si="465"/>
        <v>23038.400000000001</v>
      </c>
      <c r="H3181" s="25">
        <v>369212</v>
      </c>
      <c r="I3181" s="25" t="s">
        <v>4628</v>
      </c>
      <c r="J3181" s="25">
        <v>1</v>
      </c>
      <c r="K3181" s="25">
        <v>1</v>
      </c>
      <c r="L3181" s="25">
        <f t="shared" si="459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61"/>
        <v/>
      </c>
      <c r="Z3181" s="25" t="str">
        <f t="shared" si="462"/>
        <v/>
      </c>
      <c r="AA3181" s="25" t="str">
        <f t="shared" si="463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hidden="1" x14ac:dyDescent="0.25">
      <c r="A3182" s="25">
        <f t="shared" si="460"/>
        <v>3181</v>
      </c>
      <c r="B3182" s="25" t="s">
        <v>4548</v>
      </c>
      <c r="C3182" s="45" t="s">
        <v>4548</v>
      </c>
      <c r="D3182" s="45" t="s">
        <v>4548</v>
      </c>
      <c r="E3182" s="8">
        <v>334.5</v>
      </c>
      <c r="F3182" s="8">
        <f t="shared" si="464"/>
        <v>29436</v>
      </c>
      <c r="G3182" s="54">
        <f t="shared" si="465"/>
        <v>29436</v>
      </c>
      <c r="H3182" s="25">
        <v>372712</v>
      </c>
      <c r="I3182" s="25" t="s">
        <v>4629</v>
      </c>
      <c r="J3182" s="25">
        <v>1</v>
      </c>
      <c r="K3182" s="25">
        <v>1</v>
      </c>
      <c r="L3182" s="25">
        <f t="shared" si="459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61"/>
        <v/>
      </c>
      <c r="Z3182" s="25" t="str">
        <f t="shared" si="462"/>
        <v/>
      </c>
      <c r="AA3182" s="25" t="str">
        <f t="shared" si="463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hidden="1" x14ac:dyDescent="0.25">
      <c r="A3183" s="25">
        <f t="shared" si="460"/>
        <v>3182</v>
      </c>
      <c r="B3183" s="25" t="s">
        <v>4548</v>
      </c>
      <c r="C3183" s="45" t="s">
        <v>4548</v>
      </c>
      <c r="D3183" s="45" t="s">
        <v>4548</v>
      </c>
      <c r="E3183" s="8">
        <v>115.5</v>
      </c>
      <c r="F3183" s="8">
        <f t="shared" si="464"/>
        <v>10164</v>
      </c>
      <c r="G3183" s="54">
        <f t="shared" si="465"/>
        <v>10164</v>
      </c>
      <c r="H3183" s="25">
        <v>375113</v>
      </c>
      <c r="I3183" s="25" t="s">
        <v>4630</v>
      </c>
      <c r="J3183" s="25">
        <v>1</v>
      </c>
      <c r="K3183" s="25">
        <v>1</v>
      </c>
      <c r="L3183" s="25">
        <f t="shared" si="459"/>
        <v>0</v>
      </c>
      <c r="M3183" s="25"/>
      <c r="N3183" s="45"/>
      <c r="O3183" s="54"/>
      <c r="P3183" s="25" t="s">
        <v>173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 t="s">
        <v>3749</v>
      </c>
      <c r="X3183" s="45"/>
      <c r="Y3183" s="25" t="str">
        <f t="shared" si="461"/>
        <v/>
      </c>
      <c r="Z3183" s="25" t="str">
        <f t="shared" si="462"/>
        <v/>
      </c>
      <c r="AA3183" s="25" t="str">
        <f t="shared" si="46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460"/>
        <v>3183</v>
      </c>
      <c r="B3184" s="25" t="s">
        <v>4548</v>
      </c>
      <c r="C3184" s="45" t="s">
        <v>4548</v>
      </c>
      <c r="D3184" s="45" t="s">
        <v>4548</v>
      </c>
      <c r="E3184" s="8">
        <v>259</v>
      </c>
      <c r="F3184" s="8">
        <f t="shared" si="464"/>
        <v>22792</v>
      </c>
      <c r="G3184" s="54">
        <f t="shared" si="465"/>
        <v>22792</v>
      </c>
      <c r="H3184" s="25">
        <v>399214</v>
      </c>
      <c r="I3184" s="25" t="s">
        <v>4631</v>
      </c>
      <c r="J3184" s="25">
        <v>1</v>
      </c>
      <c r="K3184" s="25">
        <v>1</v>
      </c>
      <c r="L3184" s="25">
        <f t="shared" si="459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3751</v>
      </c>
      <c r="X3184" s="45"/>
      <c r="Y3184" s="25" t="str">
        <f t="shared" si="461"/>
        <v/>
      </c>
      <c r="Z3184" s="25" t="str">
        <f t="shared" si="462"/>
        <v/>
      </c>
      <c r="AA3184" s="25" t="str">
        <f t="shared" si="463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460"/>
        <v>3184</v>
      </c>
      <c r="B3185" s="25" t="s">
        <v>4548</v>
      </c>
      <c r="C3185" s="45" t="s">
        <v>4548</v>
      </c>
      <c r="D3185" s="45" t="s">
        <v>4548</v>
      </c>
      <c r="E3185" s="8">
        <v>21</v>
      </c>
      <c r="F3185" s="8">
        <f t="shared" si="464"/>
        <v>1848</v>
      </c>
      <c r="G3185" s="54">
        <f t="shared" si="465"/>
        <v>3696</v>
      </c>
      <c r="H3185" s="25">
        <v>400101</v>
      </c>
      <c r="I3185" s="25" t="s">
        <v>4632</v>
      </c>
      <c r="J3185" s="25">
        <v>2</v>
      </c>
      <c r="K3185" s="25">
        <v>2</v>
      </c>
      <c r="L3185" s="25">
        <f t="shared" si="459"/>
        <v>0</v>
      </c>
      <c r="M3185" s="25"/>
      <c r="N3185" s="45"/>
      <c r="O3185" s="54"/>
      <c r="P3185" s="25" t="s">
        <v>3600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Bhopal</v>
      </c>
      <c r="W3185" s="56" t="s">
        <v>3751</v>
      </c>
      <c r="X3185" s="45"/>
      <c r="Y3185" s="25" t="str">
        <f t="shared" si="461"/>
        <v/>
      </c>
      <c r="Z3185" s="25" t="str">
        <f t="shared" si="462"/>
        <v/>
      </c>
      <c r="AA3185" s="25" t="str">
        <f t="shared" si="46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60"/>
        <v>3185</v>
      </c>
      <c r="B3186" s="25" t="s">
        <v>4548</v>
      </c>
      <c r="C3186" s="45" t="s">
        <v>4548</v>
      </c>
      <c r="D3186" s="45" t="s">
        <v>4548</v>
      </c>
      <c r="E3186" s="8">
        <v>74.2</v>
      </c>
      <c r="F3186" s="8">
        <f t="shared" si="464"/>
        <v>6529.6</v>
      </c>
      <c r="G3186" s="54">
        <f t="shared" si="465"/>
        <v>6529.6</v>
      </c>
      <c r="H3186" s="25">
        <v>400108</v>
      </c>
      <c r="I3186" s="25" t="s">
        <v>3825</v>
      </c>
      <c r="J3186" s="25">
        <v>1</v>
      </c>
      <c r="K3186" s="25">
        <v>1</v>
      </c>
      <c r="L3186" s="25">
        <f t="shared" si="459"/>
        <v>0</v>
      </c>
      <c r="M3186" s="25"/>
      <c r="N3186" s="45"/>
      <c r="O3186" s="54"/>
      <c r="P3186" s="25" t="s">
        <v>4460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3751</v>
      </c>
      <c r="X3186" s="45"/>
      <c r="Y3186" s="25" t="str">
        <f t="shared" si="461"/>
        <v/>
      </c>
      <c r="Z3186" s="25" t="str">
        <f t="shared" si="462"/>
        <v/>
      </c>
      <c r="AA3186" s="25" t="str">
        <f t="shared" si="46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60"/>
        <v>3186</v>
      </c>
      <c r="B3187" s="25" t="s">
        <v>4548</v>
      </c>
      <c r="C3187" s="45" t="s">
        <v>4548</v>
      </c>
      <c r="D3187" s="45" t="s">
        <v>4548</v>
      </c>
      <c r="E3187" s="8">
        <v>116.2</v>
      </c>
      <c r="F3187" s="8">
        <f t="shared" si="464"/>
        <v>10225.6</v>
      </c>
      <c r="G3187" s="54">
        <f t="shared" si="465"/>
        <v>10225.6</v>
      </c>
      <c r="H3187" s="25">
        <v>400222</v>
      </c>
      <c r="I3187" s="25" t="s">
        <v>4633</v>
      </c>
      <c r="J3187" s="25">
        <v>1</v>
      </c>
      <c r="K3187" s="25">
        <v>1</v>
      </c>
      <c r="L3187" s="25">
        <f t="shared" si="459"/>
        <v>0</v>
      </c>
      <c r="M3187" s="25"/>
      <c r="N3187" s="45"/>
      <c r="O3187" s="54"/>
      <c r="P3187" s="25" t="s">
        <v>2053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Banglore</v>
      </c>
      <c r="W3187" s="56" t="s">
        <v>4688</v>
      </c>
      <c r="X3187" s="45"/>
      <c r="Y3187" s="25" t="str">
        <f t="shared" si="461"/>
        <v/>
      </c>
      <c r="Z3187" s="25" t="str">
        <f t="shared" si="462"/>
        <v/>
      </c>
      <c r="AA3187" s="25" t="str">
        <f t="shared" si="46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60"/>
        <v>3187</v>
      </c>
      <c r="B3188" s="25" t="s">
        <v>4548</v>
      </c>
      <c r="C3188" s="45" t="s">
        <v>4548</v>
      </c>
      <c r="D3188" s="45" t="s">
        <v>4548</v>
      </c>
      <c r="E3188" s="8">
        <v>58.1</v>
      </c>
      <c r="F3188" s="8">
        <f t="shared" si="464"/>
        <v>5112.8</v>
      </c>
      <c r="G3188" s="54">
        <f t="shared" si="465"/>
        <v>5112.8</v>
      </c>
      <c r="H3188" s="25">
        <v>400247</v>
      </c>
      <c r="I3188" s="25" t="s">
        <v>4634</v>
      </c>
      <c r="J3188" s="25">
        <v>1</v>
      </c>
      <c r="K3188" s="25">
        <v>1</v>
      </c>
      <c r="L3188" s="25">
        <f t="shared" si="459"/>
        <v>0</v>
      </c>
      <c r="M3188" s="25"/>
      <c r="N3188" s="45"/>
      <c r="O3188" s="54"/>
      <c r="P3188" s="25" t="s">
        <v>2053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Banglore</v>
      </c>
      <c r="W3188" s="56" t="s">
        <v>4688</v>
      </c>
      <c r="X3188" s="45"/>
      <c r="Y3188" s="25" t="str">
        <f t="shared" si="461"/>
        <v/>
      </c>
      <c r="Z3188" s="25" t="str">
        <f t="shared" si="462"/>
        <v/>
      </c>
      <c r="AA3188" s="25" t="str">
        <f t="shared" si="46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60"/>
        <v>3188</v>
      </c>
      <c r="B3189" s="25" t="s">
        <v>4548</v>
      </c>
      <c r="C3189" s="45" t="s">
        <v>4548</v>
      </c>
      <c r="D3189" s="45" t="s">
        <v>4548</v>
      </c>
      <c r="E3189" s="8">
        <v>123.75</v>
      </c>
      <c r="F3189" s="8">
        <f t="shared" si="464"/>
        <v>10890</v>
      </c>
      <c r="G3189" s="54">
        <f t="shared" si="465"/>
        <v>10890</v>
      </c>
      <c r="H3189" s="25">
        <v>400535</v>
      </c>
      <c r="I3189" s="25" t="s">
        <v>4635</v>
      </c>
      <c r="J3189" s="25">
        <v>1</v>
      </c>
      <c r="K3189" s="25">
        <v>1</v>
      </c>
      <c r="L3189" s="25">
        <f t="shared" si="459"/>
        <v>0</v>
      </c>
      <c r="M3189" s="25"/>
      <c r="N3189" s="45"/>
      <c r="O3189" s="54"/>
      <c r="P3189" s="25" t="s">
        <v>1140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Delhi</v>
      </c>
      <c r="W3189" s="56"/>
      <c r="X3189" s="45"/>
      <c r="Y3189" s="25" t="str">
        <f t="shared" si="461"/>
        <v/>
      </c>
      <c r="Z3189" s="25" t="str">
        <f t="shared" si="462"/>
        <v/>
      </c>
      <c r="AA3189" s="25" t="str">
        <f t="shared" si="463"/>
        <v/>
      </c>
      <c r="AB3189" s="25" t="str">
        <f>VLOOKUP(U3189,'Currency Sheet'!A:C,3,)</f>
        <v>DOLLAR</v>
      </c>
      <c r="AC3189" s="67" t="str">
        <f>VLOOKUP(P3189,'Customer List'!B:D,3,)</f>
        <v>Local</v>
      </c>
    </row>
    <row r="3190" spans="1:29" hidden="1" x14ac:dyDescent="0.25">
      <c r="A3190" s="25">
        <f t="shared" si="460"/>
        <v>3189</v>
      </c>
      <c r="B3190" s="25" t="s">
        <v>4548</v>
      </c>
      <c r="C3190" s="45" t="s">
        <v>4548</v>
      </c>
      <c r="D3190" s="45" t="s">
        <v>4548</v>
      </c>
      <c r="E3190" s="8">
        <v>153</v>
      </c>
      <c r="F3190" s="8">
        <f t="shared" si="464"/>
        <v>13464</v>
      </c>
      <c r="G3190" s="54">
        <f t="shared" si="465"/>
        <v>13464</v>
      </c>
      <c r="H3190" s="25">
        <v>400539</v>
      </c>
      <c r="I3190" s="25" t="s">
        <v>4636</v>
      </c>
      <c r="J3190" s="25">
        <v>1</v>
      </c>
      <c r="K3190" s="25">
        <v>1</v>
      </c>
      <c r="L3190" s="25">
        <f t="shared" ref="L3190:L3250" si="466">J3190-K3190</f>
        <v>0</v>
      </c>
      <c r="M3190" s="25"/>
      <c r="N3190" s="45"/>
      <c r="O3190" s="54"/>
      <c r="P3190" s="25" t="s">
        <v>1140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Delhi</v>
      </c>
      <c r="W3190" s="56"/>
      <c r="X3190" s="45"/>
      <c r="Y3190" s="25" t="str">
        <f t="shared" si="461"/>
        <v/>
      </c>
      <c r="Z3190" s="25" t="str">
        <f t="shared" si="462"/>
        <v/>
      </c>
      <c r="AA3190" s="25" t="str">
        <f t="shared" si="463"/>
        <v/>
      </c>
      <c r="AB3190" s="25" t="str">
        <f>VLOOKUP(U3190,'Currency Sheet'!A:C,3,)</f>
        <v>DOLLAR</v>
      </c>
      <c r="AC3190" s="67" t="str">
        <f>VLOOKUP(P3190,'Customer List'!B:D,3,)</f>
        <v>Local</v>
      </c>
    </row>
    <row r="3191" spans="1:29" hidden="1" x14ac:dyDescent="0.25">
      <c r="A3191" s="25">
        <f t="shared" si="460"/>
        <v>3190</v>
      </c>
      <c r="B3191" s="25" t="s">
        <v>4548</v>
      </c>
      <c r="C3191" s="45" t="s">
        <v>4548</v>
      </c>
      <c r="D3191" s="45" t="s">
        <v>4548</v>
      </c>
      <c r="E3191" s="8">
        <v>90.3</v>
      </c>
      <c r="F3191" s="8">
        <f t="shared" si="464"/>
        <v>7946.4</v>
      </c>
      <c r="G3191" s="54">
        <f t="shared" si="465"/>
        <v>7946.4</v>
      </c>
      <c r="H3191" s="25">
        <v>405210</v>
      </c>
      <c r="I3191" s="25" t="s">
        <v>4637</v>
      </c>
      <c r="J3191" s="25">
        <v>1</v>
      </c>
      <c r="K3191" s="25">
        <v>1</v>
      </c>
      <c r="L3191" s="25">
        <f t="shared" si="466"/>
        <v>0</v>
      </c>
      <c r="M3191" s="25"/>
      <c r="N3191" s="45"/>
      <c r="O3191" s="54"/>
      <c r="P3191" s="25" t="s">
        <v>296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Kerala</v>
      </c>
      <c r="W3191" s="56" t="s">
        <v>3751</v>
      </c>
      <c r="X3191" s="45"/>
      <c r="Y3191" s="25" t="str">
        <f t="shared" si="461"/>
        <v/>
      </c>
      <c r="Z3191" s="25" t="str">
        <f t="shared" si="462"/>
        <v/>
      </c>
      <c r="AA3191" s="25" t="str">
        <f t="shared" si="46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460"/>
        <v>3191</v>
      </c>
      <c r="B3192" s="25" t="s">
        <v>4548</v>
      </c>
      <c r="C3192" s="45" t="s">
        <v>4548</v>
      </c>
      <c r="D3192" s="45" t="s">
        <v>4548</v>
      </c>
      <c r="E3192" s="8">
        <v>49.7</v>
      </c>
      <c r="F3192" s="8">
        <f t="shared" si="464"/>
        <v>4373.6000000000004</v>
      </c>
      <c r="G3192" s="54">
        <f t="shared" si="465"/>
        <v>4373.6000000000004</v>
      </c>
      <c r="H3192" s="25">
        <v>407001</v>
      </c>
      <c r="I3192" s="25" t="s">
        <v>4638</v>
      </c>
      <c r="J3192" s="25">
        <v>1</v>
      </c>
      <c r="K3192" s="25">
        <v>1</v>
      </c>
      <c r="L3192" s="25">
        <f t="shared" si="466"/>
        <v>0</v>
      </c>
      <c r="M3192" s="25"/>
      <c r="N3192" s="45"/>
      <c r="O3192" s="54"/>
      <c r="P3192" s="25" t="s">
        <v>173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Kolkata</v>
      </c>
      <c r="W3192" s="56" t="s">
        <v>3749</v>
      </c>
      <c r="X3192" s="45"/>
      <c r="Y3192" s="25" t="str">
        <f t="shared" si="461"/>
        <v/>
      </c>
      <c r="Z3192" s="25" t="str">
        <f t="shared" si="462"/>
        <v/>
      </c>
      <c r="AA3192" s="25" t="str">
        <f t="shared" si="46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hidden="1" x14ac:dyDescent="0.25">
      <c r="A3193" s="25">
        <f t="shared" si="460"/>
        <v>3192</v>
      </c>
      <c r="B3193" s="25" t="s">
        <v>4548</v>
      </c>
      <c r="C3193" s="45" t="s">
        <v>4548</v>
      </c>
      <c r="D3193" s="45" t="s">
        <v>4548</v>
      </c>
      <c r="E3193" s="8">
        <v>234.5</v>
      </c>
      <c r="F3193" s="8">
        <f t="shared" si="464"/>
        <v>20636</v>
      </c>
      <c r="G3193" s="54">
        <f t="shared" si="465"/>
        <v>20636</v>
      </c>
      <c r="H3193" s="25">
        <v>423102</v>
      </c>
      <c r="I3193" s="25" t="s">
        <v>4639</v>
      </c>
      <c r="J3193" s="25">
        <v>1</v>
      </c>
      <c r="K3193" s="25">
        <v>1</v>
      </c>
      <c r="L3193" s="25">
        <f t="shared" si="466"/>
        <v>0</v>
      </c>
      <c r="M3193" s="25"/>
      <c r="N3193" s="45"/>
      <c r="O3193" s="54"/>
      <c r="P3193" s="25" t="s">
        <v>277</v>
      </c>
      <c r="Q3193" s="25"/>
      <c r="R3193" s="25"/>
      <c r="S3193" s="3">
        <v>-20</v>
      </c>
      <c r="T3193" s="55"/>
      <c r="U3193" s="25" t="s">
        <v>19</v>
      </c>
      <c r="V3193" s="25" t="str">
        <f>VLOOKUP(P3193,'Customer List'!B:C,2,)</f>
        <v>Pune</v>
      </c>
      <c r="W3193" s="56" t="s">
        <v>3751</v>
      </c>
      <c r="X3193" s="45"/>
      <c r="Y3193" s="25" t="str">
        <f t="shared" si="461"/>
        <v/>
      </c>
      <c r="Z3193" s="25" t="str">
        <f t="shared" si="462"/>
        <v/>
      </c>
      <c r="AA3193" s="25" t="str">
        <f t="shared" si="46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460"/>
        <v>3193</v>
      </c>
      <c r="B3194" s="25" t="s">
        <v>4548</v>
      </c>
      <c r="C3194" s="45" t="s">
        <v>4548</v>
      </c>
      <c r="D3194" s="45" t="s">
        <v>4548</v>
      </c>
      <c r="E3194" s="8">
        <v>62.3</v>
      </c>
      <c r="F3194" s="8">
        <f t="shared" si="464"/>
        <v>5482.4</v>
      </c>
      <c r="G3194" s="54">
        <f t="shared" si="465"/>
        <v>5482.4</v>
      </c>
      <c r="H3194" s="25">
        <v>423105</v>
      </c>
      <c r="I3194" s="25" t="s">
        <v>3921</v>
      </c>
      <c r="J3194" s="25">
        <v>1</v>
      </c>
      <c r="K3194" s="25">
        <v>1</v>
      </c>
      <c r="L3194" s="25">
        <f t="shared" si="466"/>
        <v>0</v>
      </c>
      <c r="M3194" s="25"/>
      <c r="N3194" s="45"/>
      <c r="O3194" s="54"/>
      <c r="P3194" s="25" t="s">
        <v>4461</v>
      </c>
      <c r="Q3194" s="25"/>
      <c r="R3194" s="25"/>
      <c r="S3194" s="3">
        <v>-20</v>
      </c>
      <c r="T3194" s="55"/>
      <c r="U3194" s="25" t="s">
        <v>19</v>
      </c>
      <c r="V3194" s="25" t="str">
        <f>VLOOKUP(P3194,'Customer List'!B:C,2,)</f>
        <v>BANGLORE</v>
      </c>
      <c r="W3194" s="56" t="s">
        <v>4688</v>
      </c>
      <c r="X3194" s="45"/>
      <c r="Y3194" s="25" t="str">
        <f t="shared" si="461"/>
        <v/>
      </c>
      <c r="Z3194" s="25" t="str">
        <f t="shared" si="462"/>
        <v/>
      </c>
      <c r="AA3194" s="25" t="str">
        <f t="shared" si="46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60"/>
        <v>3194</v>
      </c>
      <c r="B3195" s="25" t="s">
        <v>4548</v>
      </c>
      <c r="C3195" s="45" t="s">
        <v>4548</v>
      </c>
      <c r="D3195" s="45" t="s">
        <v>4548</v>
      </c>
      <c r="E3195" s="8">
        <v>62.3</v>
      </c>
      <c r="F3195" s="8">
        <f t="shared" si="464"/>
        <v>5482.4</v>
      </c>
      <c r="G3195" s="54">
        <f t="shared" si="465"/>
        <v>5482.4</v>
      </c>
      <c r="H3195" s="25">
        <v>423107</v>
      </c>
      <c r="I3195" s="25" t="s">
        <v>4640</v>
      </c>
      <c r="J3195" s="25">
        <v>1</v>
      </c>
      <c r="K3195" s="25">
        <v>1</v>
      </c>
      <c r="L3195" s="25">
        <f t="shared" si="466"/>
        <v>0</v>
      </c>
      <c r="M3195" s="25"/>
      <c r="N3195" s="45"/>
      <c r="O3195" s="54"/>
      <c r="P3195" s="25" t="s">
        <v>618</v>
      </c>
      <c r="Q3195" s="25"/>
      <c r="R3195" s="25"/>
      <c r="S3195" s="3">
        <v>-20</v>
      </c>
      <c r="T3195" s="55" t="s">
        <v>610</v>
      </c>
      <c r="U3195" s="25" t="s">
        <v>19</v>
      </c>
      <c r="V3195" s="25" t="str">
        <f>VLOOKUP(P3195,'Customer List'!B:C,2,)</f>
        <v>Bhuvneshwar</v>
      </c>
      <c r="W3195" s="56" t="s">
        <v>4691</v>
      </c>
      <c r="X3195" s="45"/>
      <c r="Y3195" s="25" t="str">
        <f t="shared" si="461"/>
        <v/>
      </c>
      <c r="Z3195" s="25" t="str">
        <f t="shared" si="462"/>
        <v/>
      </c>
      <c r="AA3195" s="25" t="str">
        <f t="shared" si="46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60"/>
        <v>3195</v>
      </c>
      <c r="B3196" s="25" t="s">
        <v>4548</v>
      </c>
      <c r="C3196" s="45" t="s">
        <v>4548</v>
      </c>
      <c r="D3196" s="45" t="s">
        <v>4548</v>
      </c>
      <c r="E3196" s="8">
        <v>62.3</v>
      </c>
      <c r="F3196" s="8">
        <f t="shared" si="464"/>
        <v>5482.4</v>
      </c>
      <c r="G3196" s="54">
        <f t="shared" si="465"/>
        <v>5482.4</v>
      </c>
      <c r="H3196" s="25">
        <v>423115</v>
      </c>
      <c r="I3196" s="25" t="s">
        <v>4338</v>
      </c>
      <c r="J3196" s="25">
        <v>1</v>
      </c>
      <c r="K3196" s="25">
        <v>1</v>
      </c>
      <c r="L3196" s="25">
        <f t="shared" si="466"/>
        <v>0</v>
      </c>
      <c r="M3196" s="25"/>
      <c r="N3196" s="45"/>
      <c r="O3196" s="54"/>
      <c r="P3196" s="25" t="s">
        <v>618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Bhuvneshwar</v>
      </c>
      <c r="W3196" s="56" t="s">
        <v>4688</v>
      </c>
      <c r="X3196" s="45"/>
      <c r="Y3196" s="25" t="str">
        <f t="shared" si="461"/>
        <v/>
      </c>
      <c r="Z3196" s="25" t="str">
        <f t="shared" si="462"/>
        <v/>
      </c>
      <c r="AA3196" s="25" t="str">
        <f t="shared" si="46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60"/>
        <v>3196</v>
      </c>
      <c r="B3197" s="25" t="s">
        <v>4548</v>
      </c>
      <c r="C3197" s="45" t="s">
        <v>4548</v>
      </c>
      <c r="D3197" s="45" t="s">
        <v>4548</v>
      </c>
      <c r="E3197" s="8">
        <v>75.75</v>
      </c>
      <c r="F3197" s="8">
        <f t="shared" si="464"/>
        <v>6666</v>
      </c>
      <c r="G3197" s="54">
        <f t="shared" si="465"/>
        <v>6666</v>
      </c>
      <c r="H3197" s="25">
        <v>423801</v>
      </c>
      <c r="I3197" s="25" t="s">
        <v>3841</v>
      </c>
      <c r="J3197" s="25">
        <v>1</v>
      </c>
      <c r="K3197" s="25">
        <v>1</v>
      </c>
      <c r="L3197" s="25">
        <f t="shared" si="466"/>
        <v>0</v>
      </c>
      <c r="M3197" s="25"/>
      <c r="N3197" s="45"/>
      <c r="O3197" s="54"/>
      <c r="P3197" s="25" t="s">
        <v>173</v>
      </c>
      <c r="Q3197" s="25"/>
      <c r="R3197" s="25"/>
      <c r="S3197" s="3">
        <v>-20</v>
      </c>
      <c r="T3197" s="55"/>
      <c r="U3197" s="25" t="s">
        <v>19</v>
      </c>
      <c r="V3197" s="25" t="str">
        <f>VLOOKUP(P3197,'Customer List'!B:C,2,)</f>
        <v>Kolkata</v>
      </c>
      <c r="W3197" s="56" t="s">
        <v>3749</v>
      </c>
      <c r="X3197" s="45"/>
      <c r="Y3197" s="25" t="str">
        <f t="shared" si="461"/>
        <v/>
      </c>
      <c r="Z3197" s="25" t="str">
        <f t="shared" si="462"/>
        <v/>
      </c>
      <c r="AA3197" s="25" t="str">
        <f t="shared" si="46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60"/>
        <v>3197</v>
      </c>
      <c r="B3198" s="25" t="s">
        <v>4548</v>
      </c>
      <c r="C3198" s="45" t="s">
        <v>4548</v>
      </c>
      <c r="D3198" s="45" t="s">
        <v>4548</v>
      </c>
      <c r="E3198" s="8">
        <v>75.75</v>
      </c>
      <c r="F3198" s="8">
        <f t="shared" si="464"/>
        <v>6666</v>
      </c>
      <c r="G3198" s="54">
        <f t="shared" si="465"/>
        <v>6666</v>
      </c>
      <c r="H3198" s="25">
        <v>423801</v>
      </c>
      <c r="I3198" s="25" t="s">
        <v>3841</v>
      </c>
      <c r="J3198" s="25">
        <v>1</v>
      </c>
      <c r="K3198" s="25">
        <v>1</v>
      </c>
      <c r="L3198" s="25">
        <f t="shared" si="466"/>
        <v>0</v>
      </c>
      <c r="M3198" s="25"/>
      <c r="N3198" s="45"/>
      <c r="O3198" s="54"/>
      <c r="P3198" s="25" t="s">
        <v>626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Delhi</v>
      </c>
      <c r="W3198" s="56"/>
      <c r="X3198" s="45"/>
      <c r="Y3198" s="25" t="str">
        <f t="shared" si="461"/>
        <v/>
      </c>
      <c r="Z3198" s="25" t="str">
        <f t="shared" si="462"/>
        <v/>
      </c>
      <c r="AA3198" s="25" t="str">
        <f t="shared" si="463"/>
        <v/>
      </c>
      <c r="AB3198" s="25" t="str">
        <f>VLOOKUP(U3198,'Currency Sheet'!A:C,3,)</f>
        <v>DOLLAR</v>
      </c>
      <c r="AC3198" s="67" t="str">
        <f>VLOOKUP(P3198,'Customer List'!B:D,3,)</f>
        <v>Local</v>
      </c>
    </row>
    <row r="3199" spans="1:29" hidden="1" x14ac:dyDescent="0.25">
      <c r="A3199" s="25">
        <f t="shared" si="460"/>
        <v>3198</v>
      </c>
      <c r="B3199" s="25" t="s">
        <v>4548</v>
      </c>
      <c r="C3199" s="45" t="s">
        <v>4548</v>
      </c>
      <c r="D3199" s="45" t="s">
        <v>4548</v>
      </c>
      <c r="E3199" s="8">
        <v>115.5</v>
      </c>
      <c r="F3199" s="8">
        <f t="shared" si="464"/>
        <v>10164</v>
      </c>
      <c r="G3199" s="54">
        <f t="shared" si="465"/>
        <v>10164</v>
      </c>
      <c r="H3199" s="25">
        <v>424401</v>
      </c>
      <c r="I3199" s="25" t="s">
        <v>4641</v>
      </c>
      <c r="J3199" s="25">
        <v>1</v>
      </c>
      <c r="K3199" s="25">
        <v>1</v>
      </c>
      <c r="L3199" s="25">
        <f t="shared" si="466"/>
        <v>0</v>
      </c>
      <c r="M3199" s="25"/>
      <c r="N3199" s="45"/>
      <c r="O3199" s="54"/>
      <c r="P3199" s="25" t="s">
        <v>638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Delhi</v>
      </c>
      <c r="W3199" s="56"/>
      <c r="X3199" s="45"/>
      <c r="Y3199" s="25" t="str">
        <f t="shared" si="461"/>
        <v/>
      </c>
      <c r="Z3199" s="25" t="str">
        <f t="shared" si="462"/>
        <v/>
      </c>
      <c r="AA3199" s="25" t="str">
        <f t="shared" si="463"/>
        <v/>
      </c>
      <c r="AB3199" s="25" t="str">
        <f>VLOOKUP(U3199,'Currency Sheet'!A:C,3,)</f>
        <v>DOLLAR</v>
      </c>
      <c r="AC3199" s="67" t="str">
        <f>VLOOKUP(P3199,'Customer List'!B:D,3,)</f>
        <v>Local</v>
      </c>
    </row>
    <row r="3200" spans="1:29" hidden="1" x14ac:dyDescent="0.25">
      <c r="A3200" s="25">
        <f t="shared" si="460"/>
        <v>3199</v>
      </c>
      <c r="B3200" s="25" t="s">
        <v>4548</v>
      </c>
      <c r="C3200" s="45" t="s">
        <v>4548</v>
      </c>
      <c r="D3200" s="45" t="s">
        <v>4548</v>
      </c>
      <c r="E3200" s="8">
        <v>115.5</v>
      </c>
      <c r="F3200" s="8">
        <f t="shared" si="464"/>
        <v>10164</v>
      </c>
      <c r="G3200" s="54">
        <f t="shared" si="465"/>
        <v>10164</v>
      </c>
      <c r="H3200" s="25">
        <v>424401</v>
      </c>
      <c r="I3200" s="25" t="s">
        <v>4641</v>
      </c>
      <c r="J3200" s="25">
        <v>1</v>
      </c>
      <c r="K3200" s="25">
        <v>1</v>
      </c>
      <c r="L3200" s="25">
        <f t="shared" si="466"/>
        <v>0</v>
      </c>
      <c r="M3200" s="25"/>
      <c r="N3200" s="45"/>
      <c r="O3200" s="54"/>
      <c r="P3200" s="25" t="s">
        <v>903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61"/>
        <v/>
      </c>
      <c r="Z3200" s="25" t="str">
        <f t="shared" si="462"/>
        <v/>
      </c>
      <c r="AA3200" s="25" t="str">
        <f t="shared" si="463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60"/>
        <v>3200</v>
      </c>
      <c r="B3201" s="25" t="s">
        <v>4548</v>
      </c>
      <c r="C3201" s="45" t="s">
        <v>4548</v>
      </c>
      <c r="D3201" s="45" t="s">
        <v>4548</v>
      </c>
      <c r="E3201" s="8">
        <v>98.7</v>
      </c>
      <c r="F3201" s="8">
        <f t="shared" si="464"/>
        <v>8685.6</v>
      </c>
      <c r="G3201" s="54">
        <f t="shared" si="465"/>
        <v>8685.6</v>
      </c>
      <c r="H3201" s="25">
        <v>426102</v>
      </c>
      <c r="I3201" s="25" t="s">
        <v>4642</v>
      </c>
      <c r="J3201" s="25">
        <v>1</v>
      </c>
      <c r="K3201" s="25">
        <v>1</v>
      </c>
      <c r="L3201" s="25">
        <f t="shared" si="466"/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61"/>
        <v/>
      </c>
      <c r="Z3201" s="25" t="str">
        <f t="shared" si="462"/>
        <v/>
      </c>
      <c r="AA3201" s="25" t="str">
        <f t="shared" si="463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60"/>
        <v>3201</v>
      </c>
      <c r="B3202" s="25" t="s">
        <v>4548</v>
      </c>
      <c r="C3202" s="45" t="s">
        <v>4548</v>
      </c>
      <c r="D3202" s="45" t="s">
        <v>4548</v>
      </c>
      <c r="E3202" s="8">
        <v>172.9</v>
      </c>
      <c r="F3202" s="8">
        <f t="shared" si="464"/>
        <v>15215.2</v>
      </c>
      <c r="G3202" s="54">
        <f t="shared" si="465"/>
        <v>15215.2</v>
      </c>
      <c r="H3202" s="25">
        <v>427402</v>
      </c>
      <c r="I3202" s="25" t="s">
        <v>4643</v>
      </c>
      <c r="J3202" s="25">
        <v>1</v>
      </c>
      <c r="K3202" s="25">
        <v>1</v>
      </c>
      <c r="L3202" s="25">
        <f t="shared" si="466"/>
        <v>0</v>
      </c>
      <c r="M3202" s="25"/>
      <c r="N3202" s="45"/>
      <c r="O3202" s="54"/>
      <c r="P3202" s="25" t="s">
        <v>1140</v>
      </c>
      <c r="Q3202" s="25"/>
      <c r="R3202" s="25"/>
      <c r="S3202" s="3">
        <v>-20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61"/>
        <v/>
      </c>
      <c r="Z3202" s="25" t="str">
        <f t="shared" si="462"/>
        <v/>
      </c>
      <c r="AA3202" s="25" t="str">
        <f t="shared" si="463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hidden="1" x14ac:dyDescent="0.25">
      <c r="A3203" s="25">
        <f t="shared" si="460"/>
        <v>3202</v>
      </c>
      <c r="B3203" s="25" t="s">
        <v>4548</v>
      </c>
      <c r="C3203" s="45" t="s">
        <v>4548</v>
      </c>
      <c r="D3203" s="45" t="s">
        <v>4548</v>
      </c>
      <c r="E3203" s="8">
        <v>213.5</v>
      </c>
      <c r="F3203" s="8">
        <f t="shared" si="464"/>
        <v>18788</v>
      </c>
      <c r="G3203" s="54">
        <f t="shared" si="465"/>
        <v>18788</v>
      </c>
      <c r="H3203" s="25">
        <v>430104</v>
      </c>
      <c r="I3203" s="25" t="s">
        <v>4644</v>
      </c>
      <c r="J3203" s="25">
        <v>1</v>
      </c>
      <c r="K3203" s="25">
        <v>1</v>
      </c>
      <c r="L3203" s="25">
        <f t="shared" si="466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61"/>
        <v/>
      </c>
      <c r="Z3203" s="25" t="str">
        <f t="shared" si="462"/>
        <v/>
      </c>
      <c r="AA3203" s="25" t="str">
        <f t="shared" si="46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460"/>
        <v>3203</v>
      </c>
      <c r="B3204" s="25" t="s">
        <v>4548</v>
      </c>
      <c r="C3204" s="45" t="s">
        <v>4548</v>
      </c>
      <c r="D3204" s="45" t="s">
        <v>4548</v>
      </c>
      <c r="E3204" s="8">
        <v>213.5</v>
      </c>
      <c r="F3204" s="8">
        <f t="shared" si="464"/>
        <v>18788</v>
      </c>
      <c r="G3204" s="54">
        <f t="shared" si="465"/>
        <v>18788</v>
      </c>
      <c r="H3204" s="25">
        <v>430604</v>
      </c>
      <c r="I3204" s="25" t="s">
        <v>4645</v>
      </c>
      <c r="J3204" s="25">
        <v>1</v>
      </c>
      <c r="K3204" s="25">
        <v>1</v>
      </c>
      <c r="L3204" s="25">
        <f t="shared" si="466"/>
        <v>0</v>
      </c>
      <c r="M3204" s="25"/>
      <c r="N3204" s="45"/>
      <c r="O3204" s="54"/>
      <c r="P3204" s="25" t="s">
        <v>173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Kolkata</v>
      </c>
      <c r="W3204" s="56" t="s">
        <v>3749</v>
      </c>
      <c r="X3204" s="45"/>
      <c r="Y3204" s="25" t="str">
        <f t="shared" si="461"/>
        <v/>
      </c>
      <c r="Z3204" s="25" t="str">
        <f t="shared" si="462"/>
        <v/>
      </c>
      <c r="AA3204" s="25" t="str">
        <f t="shared" si="46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460"/>
        <v>3204</v>
      </c>
      <c r="B3205" s="25" t="s">
        <v>4548</v>
      </c>
      <c r="C3205" s="45" t="s">
        <v>4548</v>
      </c>
      <c r="D3205" s="45" t="s">
        <v>4548</v>
      </c>
      <c r="E3205" s="8">
        <v>417.75</v>
      </c>
      <c r="F3205" s="8">
        <f t="shared" si="464"/>
        <v>36762</v>
      </c>
      <c r="G3205" s="54">
        <f t="shared" si="465"/>
        <v>36762</v>
      </c>
      <c r="H3205" s="25">
        <v>480019</v>
      </c>
      <c r="I3205" s="25" t="s">
        <v>4646</v>
      </c>
      <c r="J3205" s="25">
        <v>1</v>
      </c>
      <c r="K3205" s="25">
        <v>1</v>
      </c>
      <c r="L3205" s="25">
        <f t="shared" si="466"/>
        <v>0</v>
      </c>
      <c r="M3205" s="25"/>
      <c r="N3205" s="45"/>
      <c r="O3205" s="54"/>
      <c r="P3205" s="25" t="s">
        <v>1901</v>
      </c>
      <c r="Q3205" s="25"/>
      <c r="R3205" s="25"/>
      <c r="S3205" s="3" t="s">
        <v>300</v>
      </c>
      <c r="T3205" s="55"/>
      <c r="U3205" s="25" t="s">
        <v>19</v>
      </c>
      <c r="V3205" s="25" t="str">
        <f>VLOOKUP(P3205,'Customer List'!B:C,2,)</f>
        <v>Mumbai</v>
      </c>
      <c r="W3205" s="56" t="s">
        <v>3751</v>
      </c>
      <c r="X3205" s="45"/>
      <c r="Y3205" s="25" t="str">
        <f t="shared" si="461"/>
        <v/>
      </c>
      <c r="Z3205" s="25" t="str">
        <f t="shared" si="462"/>
        <v/>
      </c>
      <c r="AA3205" s="25" t="str">
        <f t="shared" si="46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ref="A3206:A3250" si="467">A3205+1</f>
        <v>3205</v>
      </c>
      <c r="B3206" s="25" t="s">
        <v>4548</v>
      </c>
      <c r="C3206" s="45" t="s">
        <v>4548</v>
      </c>
      <c r="D3206" s="45" t="s">
        <v>4548</v>
      </c>
      <c r="E3206" s="8">
        <v>77</v>
      </c>
      <c r="F3206" s="8">
        <f t="shared" si="464"/>
        <v>6776</v>
      </c>
      <c r="G3206" s="54">
        <f t="shared" si="465"/>
        <v>6776</v>
      </c>
      <c r="H3206" s="25">
        <v>505808</v>
      </c>
      <c r="I3206" s="25" t="s">
        <v>4647</v>
      </c>
      <c r="J3206" s="25">
        <v>1</v>
      </c>
      <c r="K3206" s="25">
        <v>1</v>
      </c>
      <c r="L3206" s="25">
        <f t="shared" si="466"/>
        <v>0</v>
      </c>
      <c r="M3206" s="25"/>
      <c r="N3206" s="45"/>
      <c r="O3206" s="54"/>
      <c r="P3206" s="25" t="s">
        <v>320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3751</v>
      </c>
      <c r="X3206" s="45"/>
      <c r="Y3206" s="25" t="str">
        <f t="shared" si="461"/>
        <v/>
      </c>
      <c r="Z3206" s="25" t="str">
        <f t="shared" si="462"/>
        <v/>
      </c>
      <c r="AA3206" s="25" t="str">
        <f t="shared" si="46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67"/>
        <v>3206</v>
      </c>
      <c r="B3207" s="25" t="s">
        <v>4548</v>
      </c>
      <c r="C3207" s="45" t="s">
        <v>4548</v>
      </c>
      <c r="D3207" s="45" t="s">
        <v>4548</v>
      </c>
      <c r="E3207" s="8">
        <v>30.8</v>
      </c>
      <c r="F3207" s="8">
        <f t="shared" si="464"/>
        <v>2710.4</v>
      </c>
      <c r="G3207" s="54">
        <f t="shared" si="465"/>
        <v>2710.4</v>
      </c>
      <c r="H3207" s="25">
        <v>505809</v>
      </c>
      <c r="I3207" s="25" t="s">
        <v>4039</v>
      </c>
      <c r="J3207" s="25">
        <v>1</v>
      </c>
      <c r="K3207" s="25">
        <v>1</v>
      </c>
      <c r="L3207" s="25">
        <f t="shared" si="466"/>
        <v>0</v>
      </c>
      <c r="M3207" s="25"/>
      <c r="N3207" s="45"/>
      <c r="O3207" s="54"/>
      <c r="P3207" s="25" t="s">
        <v>4687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Hyderabad</v>
      </c>
      <c r="W3207" s="56" t="s">
        <v>3751</v>
      </c>
      <c r="X3207" s="45"/>
      <c r="Y3207" s="25" t="str">
        <f t="shared" si="461"/>
        <v/>
      </c>
      <c r="Z3207" s="25" t="str">
        <f t="shared" si="462"/>
        <v/>
      </c>
      <c r="AA3207" s="25" t="str">
        <f t="shared" si="46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467"/>
        <v>3207</v>
      </c>
      <c r="B3208" s="25" t="s">
        <v>4548</v>
      </c>
      <c r="C3208" s="45" t="s">
        <v>4548</v>
      </c>
      <c r="D3208" s="45" t="s">
        <v>4548</v>
      </c>
      <c r="E3208" s="8">
        <v>236.6</v>
      </c>
      <c r="F3208" s="8">
        <f t="shared" si="464"/>
        <v>20820.8</v>
      </c>
      <c r="G3208" s="54">
        <f t="shared" si="465"/>
        <v>20820.8</v>
      </c>
      <c r="H3208" s="25">
        <v>516906</v>
      </c>
      <c r="I3208" s="25" t="s">
        <v>4648</v>
      </c>
      <c r="J3208" s="25">
        <v>1</v>
      </c>
      <c r="K3208" s="25">
        <v>1</v>
      </c>
      <c r="L3208" s="25">
        <f t="shared" si="466"/>
        <v>0</v>
      </c>
      <c r="M3208" s="25"/>
      <c r="N3208" s="45"/>
      <c r="O3208" s="54"/>
      <c r="P3208" s="25" t="s">
        <v>277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Pune</v>
      </c>
      <c r="W3208" s="56" t="s">
        <v>3751</v>
      </c>
      <c r="X3208" s="45"/>
      <c r="Y3208" s="25" t="str">
        <f t="shared" si="461"/>
        <v/>
      </c>
      <c r="Z3208" s="25" t="str">
        <f t="shared" si="462"/>
        <v/>
      </c>
      <c r="AA3208" s="25" t="str">
        <f t="shared" si="46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67"/>
        <v>3208</v>
      </c>
      <c r="B3209" s="25" t="s">
        <v>4548</v>
      </c>
      <c r="C3209" s="45" t="s">
        <v>4548</v>
      </c>
      <c r="D3209" s="45" t="s">
        <v>4548</v>
      </c>
      <c r="E3209" s="8">
        <v>160.30000000000001</v>
      </c>
      <c r="F3209" s="8">
        <f t="shared" si="464"/>
        <v>14106.400000000001</v>
      </c>
      <c r="G3209" s="54">
        <f t="shared" si="465"/>
        <v>14106.400000000001</v>
      </c>
      <c r="H3209" s="25">
        <v>577002</v>
      </c>
      <c r="I3209" s="25" t="s">
        <v>4649</v>
      </c>
      <c r="J3209" s="25">
        <v>1</v>
      </c>
      <c r="K3209" s="25">
        <v>1</v>
      </c>
      <c r="L3209" s="25">
        <f t="shared" si="466"/>
        <v>0</v>
      </c>
      <c r="M3209" s="25"/>
      <c r="N3209" s="45"/>
      <c r="O3209" s="54"/>
      <c r="P3209" s="25" t="s">
        <v>277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Pune</v>
      </c>
      <c r="W3209" s="56" t="s">
        <v>3751</v>
      </c>
      <c r="X3209" s="45"/>
      <c r="Y3209" s="25" t="str">
        <f t="shared" si="461"/>
        <v/>
      </c>
      <c r="Z3209" s="25" t="str">
        <f t="shared" si="462"/>
        <v/>
      </c>
      <c r="AA3209" s="25" t="str">
        <f t="shared" si="46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467"/>
        <v>3209</v>
      </c>
      <c r="B3210" s="25" t="s">
        <v>4548</v>
      </c>
      <c r="C3210" s="45" t="s">
        <v>4548</v>
      </c>
      <c r="D3210" s="45" t="s">
        <v>4548</v>
      </c>
      <c r="E3210" s="8">
        <v>102.9</v>
      </c>
      <c r="F3210" s="8">
        <f t="shared" si="464"/>
        <v>9055.2000000000007</v>
      </c>
      <c r="G3210" s="54">
        <f t="shared" si="465"/>
        <v>9055.2000000000007</v>
      </c>
      <c r="H3210" s="25">
        <v>582302</v>
      </c>
      <c r="I3210" s="25" t="s">
        <v>4650</v>
      </c>
      <c r="J3210" s="25">
        <v>1</v>
      </c>
      <c r="K3210" s="25">
        <v>1</v>
      </c>
      <c r="L3210" s="25">
        <f t="shared" si="466"/>
        <v>0</v>
      </c>
      <c r="M3210" s="25"/>
      <c r="N3210" s="45"/>
      <c r="O3210" s="54"/>
      <c r="P3210" s="25" t="s">
        <v>277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Pune</v>
      </c>
      <c r="W3210" s="56" t="s">
        <v>3751</v>
      </c>
      <c r="X3210" s="45"/>
      <c r="Y3210" s="25" t="str">
        <f t="shared" si="461"/>
        <v/>
      </c>
      <c r="Z3210" s="25" t="str">
        <f t="shared" si="462"/>
        <v/>
      </c>
      <c r="AA3210" s="25" t="str">
        <f t="shared" si="46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467"/>
        <v>3210</v>
      </c>
      <c r="B3211" s="25" t="s">
        <v>4548</v>
      </c>
      <c r="C3211" s="45" t="s">
        <v>4548</v>
      </c>
      <c r="D3211" s="45" t="s">
        <v>4548</v>
      </c>
      <c r="E3211" s="8">
        <v>177.1</v>
      </c>
      <c r="F3211" s="8">
        <f t="shared" si="464"/>
        <v>15584.8</v>
      </c>
      <c r="G3211" s="54">
        <f t="shared" si="465"/>
        <v>31169.599999999999</v>
      </c>
      <c r="H3211" s="25">
        <v>640922</v>
      </c>
      <c r="I3211" s="25" t="s">
        <v>4651</v>
      </c>
      <c r="J3211" s="25">
        <v>2</v>
      </c>
      <c r="K3211" s="25">
        <v>2</v>
      </c>
      <c r="L3211" s="25">
        <f t="shared" si="466"/>
        <v>0</v>
      </c>
      <c r="M3211" s="25"/>
      <c r="N3211" s="45"/>
      <c r="O3211" s="54"/>
      <c r="P3211" s="25" t="s">
        <v>492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Haridwar</v>
      </c>
      <c r="W3211" s="56" t="s">
        <v>3749</v>
      </c>
      <c r="X3211" s="45"/>
      <c r="Y3211" s="25" t="str">
        <f t="shared" si="461"/>
        <v/>
      </c>
      <c r="Z3211" s="25" t="str">
        <f t="shared" si="462"/>
        <v/>
      </c>
      <c r="AA3211" s="25" t="str">
        <f t="shared" si="46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467"/>
        <v>3211</v>
      </c>
      <c r="B3212" s="25" t="s">
        <v>4548</v>
      </c>
      <c r="C3212" s="45" t="s">
        <v>4548</v>
      </c>
      <c r="D3212" s="45" t="s">
        <v>4548</v>
      </c>
      <c r="E3212" s="8">
        <v>70.7</v>
      </c>
      <c r="F3212" s="8">
        <f t="shared" si="464"/>
        <v>6221.6</v>
      </c>
      <c r="G3212" s="54">
        <f t="shared" si="465"/>
        <v>6221.6</v>
      </c>
      <c r="H3212" s="25">
        <v>643808</v>
      </c>
      <c r="I3212" s="25" t="s">
        <v>4652</v>
      </c>
      <c r="J3212" s="25">
        <v>1</v>
      </c>
      <c r="K3212" s="25">
        <v>1</v>
      </c>
      <c r="L3212" s="25">
        <f t="shared" si="466"/>
        <v>0</v>
      </c>
      <c r="M3212" s="25"/>
      <c r="N3212" s="45"/>
      <c r="O3212" s="54"/>
      <c r="P3212" s="25" t="s">
        <v>622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Hyderabad</v>
      </c>
      <c r="W3212" s="56" t="s">
        <v>3751</v>
      </c>
      <c r="X3212" s="45"/>
      <c r="Y3212" s="25" t="str">
        <f t="shared" si="461"/>
        <v/>
      </c>
      <c r="Z3212" s="25" t="str">
        <f t="shared" si="462"/>
        <v/>
      </c>
      <c r="AA3212" s="25" t="str">
        <f t="shared" si="46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467"/>
        <v>3212</v>
      </c>
      <c r="B3213" s="25" t="s">
        <v>4548</v>
      </c>
      <c r="C3213" s="45" t="s">
        <v>4548</v>
      </c>
      <c r="D3213" s="45" t="s">
        <v>4548</v>
      </c>
      <c r="E3213" s="8">
        <v>205.1</v>
      </c>
      <c r="F3213" s="8">
        <f t="shared" si="464"/>
        <v>18048.8</v>
      </c>
      <c r="G3213" s="54">
        <f t="shared" si="465"/>
        <v>18048.8</v>
      </c>
      <c r="H3213" s="25">
        <v>644702</v>
      </c>
      <c r="I3213" s="25" t="s">
        <v>4653</v>
      </c>
      <c r="J3213" s="25">
        <v>1</v>
      </c>
      <c r="K3213" s="25">
        <v>1</v>
      </c>
      <c r="L3213" s="25">
        <f t="shared" si="466"/>
        <v>0</v>
      </c>
      <c r="M3213" s="25"/>
      <c r="N3213" s="45"/>
      <c r="O3213" s="54"/>
      <c r="P3213" s="25" t="s">
        <v>192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Chandigarh</v>
      </c>
      <c r="W3213" s="56" t="s">
        <v>3749</v>
      </c>
      <c r="X3213" s="45"/>
      <c r="Y3213" s="25" t="str">
        <f t="shared" ref="Y3213:Y3250" si="468">IF(X3213="", "", X3213-N3213)</f>
        <v/>
      </c>
      <c r="Z3213" s="25" t="str">
        <f t="shared" ref="Z3213:Z3250" si="469">IF(N3213="", "", TEXT(N3213, "dddd"))</f>
        <v/>
      </c>
      <c r="AA3213" s="25" t="str">
        <f t="shared" ref="AA3213:AA3250" si="470">IF(X3213="", "", TEXT(X3213, "dddd"))</f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hidden="1" x14ac:dyDescent="0.25">
      <c r="A3214" s="25">
        <f t="shared" si="467"/>
        <v>3213</v>
      </c>
      <c r="B3214" s="25" t="s">
        <v>4548</v>
      </c>
      <c r="C3214" s="45" t="s">
        <v>4548</v>
      </c>
      <c r="D3214" s="45" t="s">
        <v>4548</v>
      </c>
      <c r="E3214" s="8">
        <v>226.1</v>
      </c>
      <c r="F3214" s="8">
        <f t="shared" si="464"/>
        <v>19896.8</v>
      </c>
      <c r="G3214" s="54">
        <f t="shared" si="465"/>
        <v>19896.8</v>
      </c>
      <c r="H3214" s="25">
        <v>651002</v>
      </c>
      <c r="I3214" s="25" t="s">
        <v>4654</v>
      </c>
      <c r="J3214" s="25">
        <v>1</v>
      </c>
      <c r="K3214" s="25">
        <v>1</v>
      </c>
      <c r="L3214" s="25">
        <f t="shared" si="466"/>
        <v>0</v>
      </c>
      <c r="M3214" s="25"/>
      <c r="N3214" s="45"/>
      <c r="O3214" s="54"/>
      <c r="P3214" s="25" t="s">
        <v>1901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Mumbai</v>
      </c>
      <c r="W3214" s="56" t="s">
        <v>3751</v>
      </c>
      <c r="X3214" s="45"/>
      <c r="Y3214" s="25" t="str">
        <f t="shared" si="468"/>
        <v/>
      </c>
      <c r="Z3214" s="25" t="str">
        <f t="shared" si="469"/>
        <v/>
      </c>
      <c r="AA3214" s="25" t="str">
        <f t="shared" si="47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67"/>
        <v>3214</v>
      </c>
      <c r="B3215" s="25" t="s">
        <v>4548</v>
      </c>
      <c r="C3215" s="45" t="s">
        <v>4548</v>
      </c>
      <c r="D3215" s="45" t="s">
        <v>4548</v>
      </c>
      <c r="E3215" s="8">
        <v>136.5</v>
      </c>
      <c r="F3215" s="8">
        <f t="shared" si="464"/>
        <v>12012</v>
      </c>
      <c r="G3215" s="54">
        <f t="shared" si="465"/>
        <v>12012</v>
      </c>
      <c r="H3215" s="25">
        <v>653813</v>
      </c>
      <c r="I3215" s="25" t="s">
        <v>4655</v>
      </c>
      <c r="J3215" s="25">
        <v>1</v>
      </c>
      <c r="K3215" s="25">
        <v>1</v>
      </c>
      <c r="L3215" s="25">
        <f t="shared" si="466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68"/>
        <v/>
      </c>
      <c r="Z3215" s="25" t="str">
        <f t="shared" si="469"/>
        <v/>
      </c>
      <c r="AA3215" s="25" t="str">
        <f t="shared" si="47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67"/>
        <v>3215</v>
      </c>
      <c r="B3216" s="25" t="s">
        <v>4548</v>
      </c>
      <c r="C3216" s="45" t="s">
        <v>4548</v>
      </c>
      <c r="D3216" s="45" t="s">
        <v>4548</v>
      </c>
      <c r="E3216" s="8">
        <v>177.1</v>
      </c>
      <c r="F3216" s="8">
        <f t="shared" si="464"/>
        <v>15584.8</v>
      </c>
      <c r="G3216" s="54">
        <f t="shared" si="465"/>
        <v>15584.8</v>
      </c>
      <c r="H3216" s="25">
        <v>691502</v>
      </c>
      <c r="I3216" s="25" t="s">
        <v>4656</v>
      </c>
      <c r="J3216" s="25">
        <v>1</v>
      </c>
      <c r="K3216" s="25">
        <v>1</v>
      </c>
      <c r="L3216" s="25">
        <f t="shared" si="466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68"/>
        <v/>
      </c>
      <c r="Z3216" s="25" t="str">
        <f t="shared" si="469"/>
        <v/>
      </c>
      <c r="AA3216" s="25" t="str">
        <f t="shared" si="47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467"/>
        <v>3216</v>
      </c>
      <c r="B3217" s="25" t="s">
        <v>4548</v>
      </c>
      <c r="C3217" s="45" t="s">
        <v>4548</v>
      </c>
      <c r="D3217" s="45" t="s">
        <v>4548</v>
      </c>
      <c r="E3217" s="8">
        <v>177.1</v>
      </c>
      <c r="F3217" s="8">
        <f t="shared" si="464"/>
        <v>15584.8</v>
      </c>
      <c r="G3217" s="54">
        <f t="shared" si="465"/>
        <v>15584.8</v>
      </c>
      <c r="H3217" s="25">
        <v>692802</v>
      </c>
      <c r="I3217" s="25" t="s">
        <v>4657</v>
      </c>
      <c r="J3217" s="25">
        <v>1</v>
      </c>
      <c r="K3217" s="25">
        <v>1</v>
      </c>
      <c r="L3217" s="25">
        <f t="shared" si="466"/>
        <v>0</v>
      </c>
      <c r="M3217" s="25"/>
      <c r="N3217" s="45"/>
      <c r="O3217" s="54"/>
      <c r="P3217" s="25" t="s">
        <v>277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 t="s">
        <v>3751</v>
      </c>
      <c r="X3217" s="45"/>
      <c r="Y3217" s="25" t="str">
        <f t="shared" si="468"/>
        <v/>
      </c>
      <c r="Z3217" s="25" t="str">
        <f t="shared" si="469"/>
        <v/>
      </c>
      <c r="AA3217" s="25" t="str">
        <f t="shared" si="47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67"/>
        <v>3217</v>
      </c>
      <c r="B3218" s="25" t="s">
        <v>4548</v>
      </c>
      <c r="C3218" s="45" t="s">
        <v>4548</v>
      </c>
      <c r="D3218" s="45" t="s">
        <v>4548</v>
      </c>
      <c r="E3218" s="8">
        <v>200.9</v>
      </c>
      <c r="F3218" s="8">
        <f t="shared" si="464"/>
        <v>17679.2</v>
      </c>
      <c r="G3218" s="54">
        <f t="shared" si="465"/>
        <v>17679.2</v>
      </c>
      <c r="H3218" s="25">
        <v>693504</v>
      </c>
      <c r="I3218" s="25" t="s">
        <v>4658</v>
      </c>
      <c r="J3218" s="25">
        <v>1</v>
      </c>
      <c r="K3218" s="25">
        <v>1</v>
      </c>
      <c r="L3218" s="25">
        <f t="shared" si="466"/>
        <v>0</v>
      </c>
      <c r="M3218" s="25"/>
      <c r="N3218" s="45"/>
      <c r="O3218" s="54"/>
      <c r="P3218" s="25" t="s">
        <v>903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Delhi</v>
      </c>
      <c r="W3218" s="56"/>
      <c r="X3218" s="45"/>
      <c r="Y3218" s="25" t="str">
        <f t="shared" si="468"/>
        <v/>
      </c>
      <c r="Z3218" s="25" t="str">
        <f t="shared" si="469"/>
        <v/>
      </c>
      <c r="AA3218" s="25" t="str">
        <f t="shared" si="470"/>
        <v/>
      </c>
      <c r="AB3218" s="25" t="str">
        <f>VLOOKUP(U3218,'Currency Sheet'!A:C,3,)</f>
        <v>DOLLAR</v>
      </c>
      <c r="AC3218" s="67" t="str">
        <f>VLOOKUP(P3218,'Customer List'!B:D,3,)</f>
        <v>Local</v>
      </c>
    </row>
    <row r="3219" spans="1:29" hidden="1" x14ac:dyDescent="0.25">
      <c r="A3219" s="25">
        <f t="shared" si="467"/>
        <v>3218</v>
      </c>
      <c r="B3219" s="25" t="s">
        <v>4548</v>
      </c>
      <c r="C3219" s="45" t="s">
        <v>4548</v>
      </c>
      <c r="D3219" s="45" t="s">
        <v>4548</v>
      </c>
      <c r="E3219" s="8">
        <v>277.2</v>
      </c>
      <c r="F3219" s="8">
        <f t="shared" si="464"/>
        <v>24393.599999999999</v>
      </c>
      <c r="G3219" s="54">
        <f t="shared" si="465"/>
        <v>24393.599999999999</v>
      </c>
      <c r="H3219" s="25">
        <v>696806</v>
      </c>
      <c r="I3219" s="25" t="s">
        <v>4659</v>
      </c>
      <c r="J3219" s="25">
        <v>1</v>
      </c>
      <c r="K3219" s="25">
        <v>1</v>
      </c>
      <c r="L3219" s="25">
        <f t="shared" si="466"/>
        <v>0</v>
      </c>
      <c r="M3219" s="25"/>
      <c r="N3219" s="45"/>
      <c r="O3219" s="54"/>
      <c r="P3219" s="25" t="s">
        <v>173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Kolkata</v>
      </c>
      <c r="W3219" s="56" t="s">
        <v>3749</v>
      </c>
      <c r="X3219" s="45"/>
      <c r="Y3219" s="25" t="str">
        <f t="shared" si="468"/>
        <v/>
      </c>
      <c r="Z3219" s="25" t="str">
        <f t="shared" si="469"/>
        <v/>
      </c>
      <c r="AA3219" s="25" t="str">
        <f t="shared" si="47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67"/>
        <v>3219</v>
      </c>
      <c r="B3220" s="25" t="s">
        <v>4548</v>
      </c>
      <c r="C3220" s="45" t="s">
        <v>4548</v>
      </c>
      <c r="D3220" s="45" t="s">
        <v>4548</v>
      </c>
      <c r="E3220" s="8">
        <v>273</v>
      </c>
      <c r="F3220" s="8">
        <f t="shared" si="464"/>
        <v>24024</v>
      </c>
      <c r="G3220" s="54">
        <f t="shared" si="465"/>
        <v>24024</v>
      </c>
      <c r="H3220" s="25">
        <v>696814</v>
      </c>
      <c r="I3220" s="25" t="s">
        <v>4660</v>
      </c>
      <c r="J3220" s="25">
        <v>1</v>
      </c>
      <c r="K3220" s="25">
        <v>1</v>
      </c>
      <c r="L3220" s="25">
        <f t="shared" si="466"/>
        <v>0</v>
      </c>
      <c r="M3220" s="25"/>
      <c r="N3220" s="45"/>
      <c r="O3220" s="54"/>
      <c r="P3220" s="25" t="s">
        <v>618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Bhuvneshwar</v>
      </c>
      <c r="W3220" s="56" t="s">
        <v>4688</v>
      </c>
      <c r="X3220" s="45"/>
      <c r="Y3220" s="25" t="str">
        <f t="shared" si="468"/>
        <v/>
      </c>
      <c r="Z3220" s="25" t="str">
        <f t="shared" si="469"/>
        <v/>
      </c>
      <c r="AA3220" s="25" t="str">
        <f t="shared" si="47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467"/>
        <v>3220</v>
      </c>
      <c r="B3221" s="25" t="s">
        <v>4548</v>
      </c>
      <c r="C3221" s="45" t="s">
        <v>4548</v>
      </c>
      <c r="D3221" s="45" t="s">
        <v>4548</v>
      </c>
      <c r="E3221" s="8">
        <v>82.6</v>
      </c>
      <c r="F3221" s="8">
        <f t="shared" si="464"/>
        <v>7268.7999999999993</v>
      </c>
      <c r="G3221" s="54">
        <f t="shared" si="465"/>
        <v>7268.7999999999993</v>
      </c>
      <c r="H3221" s="25">
        <v>740153</v>
      </c>
      <c r="I3221" s="25" t="s">
        <v>4661</v>
      </c>
      <c r="J3221" s="25">
        <v>1</v>
      </c>
      <c r="K3221" s="25">
        <v>1</v>
      </c>
      <c r="L3221" s="25">
        <f t="shared" si="466"/>
        <v>0</v>
      </c>
      <c r="M3221" s="25"/>
      <c r="N3221" s="45"/>
      <c r="O3221" s="54"/>
      <c r="P3221" s="25" t="s">
        <v>630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Gujrat</v>
      </c>
      <c r="W3221" s="56" t="s">
        <v>3751</v>
      </c>
      <c r="X3221" s="45"/>
      <c r="Y3221" s="25" t="str">
        <f t="shared" si="468"/>
        <v/>
      </c>
      <c r="Z3221" s="25" t="str">
        <f t="shared" si="469"/>
        <v/>
      </c>
      <c r="AA3221" s="25" t="str">
        <f t="shared" si="47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67"/>
        <v>3221</v>
      </c>
      <c r="B3222" s="25" t="s">
        <v>4548</v>
      </c>
      <c r="C3222" s="45" t="s">
        <v>4548</v>
      </c>
      <c r="D3222" s="45" t="s">
        <v>4548</v>
      </c>
      <c r="E3222" s="8">
        <v>82.6</v>
      </c>
      <c r="F3222" s="8">
        <f t="shared" si="464"/>
        <v>7268.7999999999993</v>
      </c>
      <c r="G3222" s="54">
        <f t="shared" si="465"/>
        <v>7268.7999999999993</v>
      </c>
      <c r="H3222" s="25">
        <v>740154</v>
      </c>
      <c r="I3222" s="25" t="s">
        <v>4662</v>
      </c>
      <c r="J3222" s="25">
        <v>1</v>
      </c>
      <c r="K3222" s="25">
        <v>1</v>
      </c>
      <c r="L3222" s="25">
        <f t="shared" si="466"/>
        <v>0</v>
      </c>
      <c r="M3222" s="25"/>
      <c r="N3222" s="45"/>
      <c r="O3222" s="54"/>
      <c r="P3222" s="25" t="s">
        <v>630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Gujrat</v>
      </c>
      <c r="W3222" s="56" t="s">
        <v>3751</v>
      </c>
      <c r="X3222" s="45"/>
      <c r="Y3222" s="25" t="str">
        <f t="shared" si="468"/>
        <v/>
      </c>
      <c r="Z3222" s="25" t="str">
        <f t="shared" si="469"/>
        <v/>
      </c>
      <c r="AA3222" s="25" t="str">
        <f t="shared" si="47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67"/>
        <v>3222</v>
      </c>
      <c r="B3223" s="25" t="s">
        <v>4548</v>
      </c>
      <c r="C3223" s="45" t="s">
        <v>4548</v>
      </c>
      <c r="D3223" s="45" t="s">
        <v>4548</v>
      </c>
      <c r="E3223" s="8">
        <v>82.6</v>
      </c>
      <c r="F3223" s="8">
        <f t="shared" si="464"/>
        <v>7268.7999999999993</v>
      </c>
      <c r="G3223" s="54">
        <f t="shared" si="465"/>
        <v>7268.7999999999993</v>
      </c>
      <c r="H3223" s="25">
        <v>740155</v>
      </c>
      <c r="I3223" s="25" t="s">
        <v>4663</v>
      </c>
      <c r="J3223" s="25">
        <v>1</v>
      </c>
      <c r="K3223" s="25">
        <v>1</v>
      </c>
      <c r="L3223" s="25">
        <f t="shared" si="466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3751</v>
      </c>
      <c r="X3223" s="45"/>
      <c r="Y3223" s="25" t="str">
        <f t="shared" si="468"/>
        <v/>
      </c>
      <c r="Z3223" s="25" t="str">
        <f t="shared" si="469"/>
        <v/>
      </c>
      <c r="AA3223" s="25" t="str">
        <f t="shared" si="47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67"/>
        <v>3223</v>
      </c>
      <c r="B3224" s="25" t="s">
        <v>4548</v>
      </c>
      <c r="C3224" s="45" t="s">
        <v>4548</v>
      </c>
      <c r="D3224" s="45" t="s">
        <v>4548</v>
      </c>
      <c r="E3224" s="8">
        <v>82.6</v>
      </c>
      <c r="F3224" s="8">
        <f t="shared" si="464"/>
        <v>7268.7999999999993</v>
      </c>
      <c r="G3224" s="54">
        <f t="shared" si="465"/>
        <v>7268.7999999999993</v>
      </c>
      <c r="H3224" s="25">
        <v>740156</v>
      </c>
      <c r="I3224" s="25" t="s">
        <v>4664</v>
      </c>
      <c r="J3224" s="25">
        <v>1</v>
      </c>
      <c r="K3224" s="25">
        <v>1</v>
      </c>
      <c r="L3224" s="25">
        <f t="shared" si="466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3751</v>
      </c>
      <c r="X3224" s="45"/>
      <c r="Y3224" s="25" t="str">
        <f t="shared" si="468"/>
        <v/>
      </c>
      <c r="Z3224" s="25" t="str">
        <f t="shared" si="469"/>
        <v/>
      </c>
      <c r="AA3224" s="25" t="str">
        <f t="shared" si="47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67"/>
        <v>3224</v>
      </c>
      <c r="B3225" s="25" t="s">
        <v>4548</v>
      </c>
      <c r="C3225" s="45" t="s">
        <v>4548</v>
      </c>
      <c r="D3225" s="45" t="s">
        <v>4548</v>
      </c>
      <c r="E3225" s="8">
        <v>82.6</v>
      </c>
      <c r="F3225" s="8">
        <f t="shared" si="464"/>
        <v>7268.7999999999993</v>
      </c>
      <c r="G3225" s="54">
        <f t="shared" si="465"/>
        <v>7268.7999999999993</v>
      </c>
      <c r="H3225" s="25">
        <v>740157</v>
      </c>
      <c r="I3225" s="25" t="s">
        <v>4665</v>
      </c>
      <c r="J3225" s="25">
        <v>1</v>
      </c>
      <c r="K3225" s="25">
        <v>1</v>
      </c>
      <c r="L3225" s="25">
        <f t="shared" si="466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3751</v>
      </c>
      <c r="X3225" s="45"/>
      <c r="Y3225" s="25" t="str">
        <f t="shared" si="468"/>
        <v/>
      </c>
      <c r="Z3225" s="25" t="str">
        <f t="shared" si="469"/>
        <v/>
      </c>
      <c r="AA3225" s="25" t="str">
        <f t="shared" si="47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67"/>
        <v>3225</v>
      </c>
      <c r="B3226" s="25" t="s">
        <v>4548</v>
      </c>
      <c r="C3226" s="45" t="s">
        <v>4548</v>
      </c>
      <c r="D3226" s="45" t="s">
        <v>4548</v>
      </c>
      <c r="E3226" s="8">
        <v>82.6</v>
      </c>
      <c r="F3226" s="8">
        <f t="shared" si="464"/>
        <v>7268.7999999999993</v>
      </c>
      <c r="G3226" s="54">
        <f t="shared" si="465"/>
        <v>7268.7999999999993</v>
      </c>
      <c r="H3226" s="25">
        <v>740158</v>
      </c>
      <c r="I3226" s="25" t="s">
        <v>4666</v>
      </c>
      <c r="J3226" s="25">
        <v>1</v>
      </c>
      <c r="K3226" s="25">
        <v>1</v>
      </c>
      <c r="L3226" s="25">
        <f t="shared" si="466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3751</v>
      </c>
      <c r="X3226" s="45"/>
      <c r="Y3226" s="25" t="str">
        <f t="shared" si="468"/>
        <v/>
      </c>
      <c r="Z3226" s="25" t="str">
        <f t="shared" si="469"/>
        <v/>
      </c>
      <c r="AA3226" s="25" t="str">
        <f t="shared" si="47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67"/>
        <v>3226</v>
      </c>
      <c r="B3227" s="25" t="s">
        <v>4548</v>
      </c>
      <c r="C3227" s="45" t="s">
        <v>4548</v>
      </c>
      <c r="D3227" s="45" t="s">
        <v>4548</v>
      </c>
      <c r="E3227" s="8">
        <v>82.6</v>
      </c>
      <c r="F3227" s="8">
        <f t="shared" si="464"/>
        <v>7268.7999999999993</v>
      </c>
      <c r="G3227" s="54">
        <f t="shared" si="465"/>
        <v>7268.7999999999993</v>
      </c>
      <c r="H3227" s="25">
        <v>740159</v>
      </c>
      <c r="I3227" s="25" t="s">
        <v>4667</v>
      </c>
      <c r="J3227" s="25">
        <v>1</v>
      </c>
      <c r="K3227" s="25">
        <v>1</v>
      </c>
      <c r="L3227" s="25">
        <f t="shared" si="466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3751</v>
      </c>
      <c r="X3227" s="45"/>
      <c r="Y3227" s="25" t="str">
        <f t="shared" si="468"/>
        <v/>
      </c>
      <c r="Z3227" s="25" t="str">
        <f t="shared" si="469"/>
        <v/>
      </c>
      <c r="AA3227" s="25" t="str">
        <f t="shared" si="470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67"/>
        <v>3227</v>
      </c>
      <c r="B3228" s="25" t="s">
        <v>4548</v>
      </c>
      <c r="C3228" s="45" t="s">
        <v>4548</v>
      </c>
      <c r="D3228" s="45" t="s">
        <v>4548</v>
      </c>
      <c r="E3228" s="8">
        <v>82.6</v>
      </c>
      <c r="F3228" s="8">
        <f t="shared" ref="F3228:F3250" si="471">IF(AB3228="DOLLAR",E3228*88,E3228)</f>
        <v>7268.7999999999993</v>
      </c>
      <c r="G3228" s="54">
        <f t="shared" ref="G3228:G3250" si="472">F3228*J3228</f>
        <v>7268.7999999999993</v>
      </c>
      <c r="H3228" s="25">
        <v>740161</v>
      </c>
      <c r="I3228" s="25" t="s">
        <v>4668</v>
      </c>
      <c r="J3228" s="25">
        <v>1</v>
      </c>
      <c r="K3228" s="25">
        <v>1</v>
      </c>
      <c r="L3228" s="25">
        <f t="shared" si="466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3751</v>
      </c>
      <c r="X3228" s="45"/>
      <c r="Y3228" s="25" t="str">
        <f t="shared" si="468"/>
        <v/>
      </c>
      <c r="Z3228" s="25" t="str">
        <f t="shared" si="469"/>
        <v/>
      </c>
      <c r="AA3228" s="25" t="str">
        <f t="shared" si="470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67"/>
        <v>3228</v>
      </c>
      <c r="B3229" s="25" t="s">
        <v>4548</v>
      </c>
      <c r="C3229" s="45" t="s">
        <v>4548</v>
      </c>
      <c r="D3229" s="45" t="s">
        <v>4548</v>
      </c>
      <c r="E3229" s="8">
        <v>205.8</v>
      </c>
      <c r="F3229" s="8">
        <f t="shared" si="471"/>
        <v>18110.400000000001</v>
      </c>
      <c r="G3229" s="54">
        <f t="shared" si="472"/>
        <v>18110.400000000001</v>
      </c>
      <c r="H3229" s="25">
        <v>740165</v>
      </c>
      <c r="I3229" s="25" t="s">
        <v>4669</v>
      </c>
      <c r="J3229" s="25">
        <v>1</v>
      </c>
      <c r="K3229" s="25">
        <v>1</v>
      </c>
      <c r="L3229" s="25">
        <f t="shared" si="466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3751</v>
      </c>
      <c r="X3229" s="45"/>
      <c r="Y3229" s="25" t="str">
        <f t="shared" si="468"/>
        <v/>
      </c>
      <c r="Z3229" s="25" t="str">
        <f t="shared" si="469"/>
        <v/>
      </c>
      <c r="AA3229" s="25" t="str">
        <f t="shared" si="470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hidden="1" x14ac:dyDescent="0.25">
      <c r="A3230" s="25">
        <f t="shared" si="467"/>
        <v>3229</v>
      </c>
      <c r="B3230" s="25" t="s">
        <v>4548</v>
      </c>
      <c r="C3230" s="45" t="s">
        <v>4548</v>
      </c>
      <c r="D3230" s="45" t="s">
        <v>4548</v>
      </c>
      <c r="E3230" s="8">
        <v>82.6</v>
      </c>
      <c r="F3230" s="8">
        <f t="shared" si="471"/>
        <v>7268.7999999999993</v>
      </c>
      <c r="G3230" s="54">
        <f t="shared" si="472"/>
        <v>7268.7999999999993</v>
      </c>
      <c r="H3230" s="25">
        <v>740368</v>
      </c>
      <c r="I3230" s="25" t="s">
        <v>4139</v>
      </c>
      <c r="J3230" s="25">
        <v>1</v>
      </c>
      <c r="K3230" s="25">
        <v>1</v>
      </c>
      <c r="L3230" s="25">
        <f t="shared" si="466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3751</v>
      </c>
      <c r="X3230" s="45"/>
      <c r="Y3230" s="25" t="str">
        <f t="shared" si="468"/>
        <v/>
      </c>
      <c r="Z3230" s="25" t="str">
        <f t="shared" si="469"/>
        <v/>
      </c>
      <c r="AA3230" s="25" t="str">
        <f t="shared" si="470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67"/>
        <v>3230</v>
      </c>
      <c r="B3231" s="25" t="s">
        <v>4548</v>
      </c>
      <c r="C3231" s="45" t="s">
        <v>4548</v>
      </c>
      <c r="D3231" s="45" t="s">
        <v>4548</v>
      </c>
      <c r="E3231" s="8">
        <v>41.3</v>
      </c>
      <c r="F3231" s="8">
        <f t="shared" si="471"/>
        <v>3634.3999999999996</v>
      </c>
      <c r="G3231" s="54">
        <f t="shared" si="472"/>
        <v>3634.3999999999996</v>
      </c>
      <c r="H3231" s="25">
        <v>740371</v>
      </c>
      <c r="I3231" s="25" t="s">
        <v>4670</v>
      </c>
      <c r="J3231" s="25">
        <v>1</v>
      </c>
      <c r="K3231" s="25">
        <v>1</v>
      </c>
      <c r="L3231" s="25">
        <f t="shared" si="466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3751</v>
      </c>
      <c r="X3231" s="45"/>
      <c r="Y3231" s="25" t="str">
        <f t="shared" si="468"/>
        <v/>
      </c>
      <c r="Z3231" s="25" t="str">
        <f t="shared" si="469"/>
        <v/>
      </c>
      <c r="AA3231" s="25" t="str">
        <f t="shared" si="470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67"/>
        <v>3231</v>
      </c>
      <c r="B3232" s="25" t="s">
        <v>4548</v>
      </c>
      <c r="C3232" s="45" t="s">
        <v>4548</v>
      </c>
      <c r="D3232" s="45" t="s">
        <v>4548</v>
      </c>
      <c r="E3232" s="8">
        <v>82.6</v>
      </c>
      <c r="F3232" s="8">
        <f t="shared" si="471"/>
        <v>7268.7999999999993</v>
      </c>
      <c r="G3232" s="54">
        <f t="shared" si="472"/>
        <v>7268.7999999999993</v>
      </c>
      <c r="H3232" s="25">
        <v>740373</v>
      </c>
      <c r="I3232" s="25" t="s">
        <v>4671</v>
      </c>
      <c r="J3232" s="25">
        <v>1</v>
      </c>
      <c r="K3232" s="25">
        <v>1</v>
      </c>
      <c r="L3232" s="25">
        <f t="shared" si="466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68"/>
        <v/>
      </c>
      <c r="Z3232" s="25" t="str">
        <f t="shared" si="469"/>
        <v/>
      </c>
      <c r="AA3232" s="25" t="str">
        <f t="shared" si="470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67"/>
        <v>3232</v>
      </c>
      <c r="B3233" s="25" t="s">
        <v>4548</v>
      </c>
      <c r="C3233" s="45" t="s">
        <v>4548</v>
      </c>
      <c r="D3233" s="45" t="s">
        <v>4548</v>
      </c>
      <c r="E3233" s="8">
        <v>4.8999999999999995</v>
      </c>
      <c r="F3233" s="8">
        <f t="shared" si="471"/>
        <v>431.19999999999993</v>
      </c>
      <c r="G3233" s="54">
        <f t="shared" si="472"/>
        <v>862.39999999999986</v>
      </c>
      <c r="H3233" s="25">
        <v>740379</v>
      </c>
      <c r="I3233" s="25" t="s">
        <v>3780</v>
      </c>
      <c r="J3233" s="25">
        <v>2</v>
      </c>
      <c r="K3233" s="25">
        <v>2</v>
      </c>
      <c r="L3233" s="25">
        <f t="shared" si="466"/>
        <v>0</v>
      </c>
      <c r="M3233" s="25"/>
      <c r="N3233" s="45"/>
      <c r="O3233" s="54"/>
      <c r="P3233" s="25" t="s">
        <v>630</v>
      </c>
      <c r="Q3233" s="25"/>
      <c r="R3233" s="25"/>
      <c r="S3233" s="3" t="s">
        <v>300</v>
      </c>
      <c r="T3233" s="55" t="s">
        <v>610</v>
      </c>
      <c r="U3233" s="25" t="s">
        <v>19</v>
      </c>
      <c r="V3233" s="25" t="str">
        <f>VLOOKUP(P3233,'Customer List'!B:C,2,)</f>
        <v>Gujrat</v>
      </c>
      <c r="W3233" s="56" t="s">
        <v>4692</v>
      </c>
      <c r="X3233" s="45"/>
      <c r="Y3233" s="25" t="str">
        <f t="shared" si="468"/>
        <v/>
      </c>
      <c r="Z3233" s="25" t="str">
        <f t="shared" si="469"/>
        <v/>
      </c>
      <c r="AA3233" s="25" t="str">
        <f t="shared" si="470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67"/>
        <v>3233</v>
      </c>
      <c r="B3234" s="25" t="s">
        <v>4548</v>
      </c>
      <c r="C3234" s="45" t="s">
        <v>4548</v>
      </c>
      <c r="D3234" s="45" t="s">
        <v>4548</v>
      </c>
      <c r="E3234" s="8">
        <v>4.8999999999999995</v>
      </c>
      <c r="F3234" s="8">
        <f t="shared" si="471"/>
        <v>431.19999999999993</v>
      </c>
      <c r="G3234" s="54">
        <f t="shared" si="472"/>
        <v>431.19999999999993</v>
      </c>
      <c r="H3234" s="25">
        <v>740379</v>
      </c>
      <c r="I3234" s="25" t="s">
        <v>3780</v>
      </c>
      <c r="J3234" s="25">
        <v>1</v>
      </c>
      <c r="K3234" s="25">
        <v>1</v>
      </c>
      <c r="L3234" s="25">
        <f t="shared" si="466"/>
        <v>0</v>
      </c>
      <c r="M3234" s="25"/>
      <c r="N3234" s="45"/>
      <c r="O3234" s="54"/>
      <c r="P3234" s="25" t="s">
        <v>2053</v>
      </c>
      <c r="Q3234" s="25"/>
      <c r="R3234" s="25"/>
      <c r="S3234" s="3" t="s">
        <v>300</v>
      </c>
      <c r="T3234" s="55"/>
      <c r="U3234" s="25" t="s">
        <v>19</v>
      </c>
      <c r="V3234" s="25" t="str">
        <f>VLOOKUP(P3234,'Customer List'!B:C,2,)</f>
        <v>Banglore</v>
      </c>
      <c r="W3234" s="56" t="s">
        <v>4688</v>
      </c>
      <c r="X3234" s="45"/>
      <c r="Y3234" s="25" t="str">
        <f t="shared" si="468"/>
        <v/>
      </c>
      <c r="Z3234" s="25" t="str">
        <f t="shared" si="469"/>
        <v/>
      </c>
      <c r="AA3234" s="25" t="str">
        <f t="shared" si="470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67"/>
        <v>3234</v>
      </c>
      <c r="B3235" s="25" t="s">
        <v>4548</v>
      </c>
      <c r="C3235" s="45" t="s">
        <v>4548</v>
      </c>
      <c r="D3235" s="45" t="s">
        <v>4548</v>
      </c>
      <c r="E3235" s="8">
        <v>205.8</v>
      </c>
      <c r="F3235" s="8">
        <f t="shared" si="471"/>
        <v>18110.400000000001</v>
      </c>
      <c r="G3235" s="54">
        <f t="shared" si="472"/>
        <v>18110.400000000001</v>
      </c>
      <c r="H3235" s="25">
        <v>740931</v>
      </c>
      <c r="I3235" s="25" t="s">
        <v>4672</v>
      </c>
      <c r="J3235" s="25">
        <v>1</v>
      </c>
      <c r="K3235" s="25">
        <v>1</v>
      </c>
      <c r="L3235" s="25">
        <f t="shared" si="466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3751</v>
      </c>
      <c r="X3235" s="45"/>
      <c r="Y3235" s="25" t="str">
        <f t="shared" si="468"/>
        <v/>
      </c>
      <c r="Z3235" s="25" t="str">
        <f t="shared" si="469"/>
        <v/>
      </c>
      <c r="AA3235" s="25" t="str">
        <f t="shared" si="470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67"/>
        <v>3235</v>
      </c>
      <c r="B3236" s="25" t="s">
        <v>4548</v>
      </c>
      <c r="C3236" s="45" t="s">
        <v>4548</v>
      </c>
      <c r="D3236" s="45" t="s">
        <v>4548</v>
      </c>
      <c r="E3236" s="8">
        <v>41.3</v>
      </c>
      <c r="F3236" s="8">
        <f t="shared" si="471"/>
        <v>3634.3999999999996</v>
      </c>
      <c r="G3236" s="54">
        <f t="shared" si="472"/>
        <v>3634.3999999999996</v>
      </c>
      <c r="H3236" s="25">
        <v>740932</v>
      </c>
      <c r="I3236" s="25" t="s">
        <v>4673</v>
      </c>
      <c r="J3236" s="25">
        <v>1</v>
      </c>
      <c r="K3236" s="25">
        <v>1</v>
      </c>
      <c r="L3236" s="25">
        <f t="shared" si="466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3751</v>
      </c>
      <c r="X3236" s="45"/>
      <c r="Y3236" s="25" t="str">
        <f t="shared" si="468"/>
        <v/>
      </c>
      <c r="Z3236" s="25" t="str">
        <f t="shared" si="469"/>
        <v/>
      </c>
      <c r="AA3236" s="25" t="str">
        <f t="shared" si="470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67"/>
        <v>3236</v>
      </c>
      <c r="B3237" s="25" t="s">
        <v>4548</v>
      </c>
      <c r="C3237" s="45" t="s">
        <v>4548</v>
      </c>
      <c r="D3237" s="45" t="s">
        <v>4548</v>
      </c>
      <c r="E3237" s="8">
        <v>82.6</v>
      </c>
      <c r="F3237" s="8">
        <f t="shared" si="471"/>
        <v>7268.7999999999993</v>
      </c>
      <c r="G3237" s="54">
        <f t="shared" si="472"/>
        <v>7268.7999999999993</v>
      </c>
      <c r="H3237" s="25">
        <v>740936</v>
      </c>
      <c r="I3237" s="25" t="s">
        <v>4674</v>
      </c>
      <c r="J3237" s="25">
        <v>1</v>
      </c>
      <c r="K3237" s="25">
        <v>1</v>
      </c>
      <c r="L3237" s="25">
        <f t="shared" si="466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68"/>
        <v/>
      </c>
      <c r="Z3237" s="25" t="str">
        <f t="shared" si="469"/>
        <v/>
      </c>
      <c r="AA3237" s="25" t="str">
        <f t="shared" si="470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67"/>
        <v>3237</v>
      </c>
      <c r="B3238" s="25" t="s">
        <v>4548</v>
      </c>
      <c r="C3238" s="45" t="s">
        <v>4548</v>
      </c>
      <c r="D3238" s="45" t="s">
        <v>4548</v>
      </c>
      <c r="E3238" s="8">
        <v>82.6</v>
      </c>
      <c r="F3238" s="8">
        <f t="shared" si="471"/>
        <v>7268.7999999999993</v>
      </c>
      <c r="G3238" s="54">
        <f t="shared" si="472"/>
        <v>7268.7999999999993</v>
      </c>
      <c r="H3238" s="25">
        <v>740937</v>
      </c>
      <c r="I3238" s="25" t="s">
        <v>4675</v>
      </c>
      <c r="J3238" s="25">
        <v>1</v>
      </c>
      <c r="K3238" s="25">
        <v>1</v>
      </c>
      <c r="L3238" s="25">
        <f t="shared" si="466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68"/>
        <v/>
      </c>
      <c r="Z3238" s="25" t="str">
        <f t="shared" si="469"/>
        <v/>
      </c>
      <c r="AA3238" s="25" t="str">
        <f t="shared" si="470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67"/>
        <v>3238</v>
      </c>
      <c r="B3239" s="25" t="s">
        <v>4548</v>
      </c>
      <c r="C3239" s="45" t="s">
        <v>4548</v>
      </c>
      <c r="D3239" s="45" t="s">
        <v>4548</v>
      </c>
      <c r="E3239" s="8">
        <v>82.6</v>
      </c>
      <c r="F3239" s="8">
        <f t="shared" si="471"/>
        <v>7268.7999999999993</v>
      </c>
      <c r="G3239" s="54">
        <f t="shared" si="472"/>
        <v>7268.7999999999993</v>
      </c>
      <c r="H3239" s="25">
        <v>740939</v>
      </c>
      <c r="I3239" s="25" t="s">
        <v>4676</v>
      </c>
      <c r="J3239" s="25">
        <v>1</v>
      </c>
      <c r="K3239" s="25">
        <v>1</v>
      </c>
      <c r="L3239" s="25">
        <f t="shared" si="466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68"/>
        <v/>
      </c>
      <c r="Z3239" s="25" t="str">
        <f t="shared" si="469"/>
        <v/>
      </c>
      <c r="AA3239" s="25" t="str">
        <f t="shared" si="470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67"/>
        <v>3239</v>
      </c>
      <c r="B3240" s="25" t="s">
        <v>4548</v>
      </c>
      <c r="C3240" s="45" t="s">
        <v>4548</v>
      </c>
      <c r="D3240" s="45" t="s">
        <v>4548</v>
      </c>
      <c r="E3240" s="8">
        <v>82.6</v>
      </c>
      <c r="F3240" s="8">
        <f t="shared" si="471"/>
        <v>7268.7999999999993</v>
      </c>
      <c r="G3240" s="54">
        <f t="shared" si="472"/>
        <v>7268.7999999999993</v>
      </c>
      <c r="H3240" s="25">
        <v>740940</v>
      </c>
      <c r="I3240" s="25" t="s">
        <v>4677</v>
      </c>
      <c r="J3240" s="25">
        <v>1</v>
      </c>
      <c r="K3240" s="25">
        <v>1</v>
      </c>
      <c r="L3240" s="25">
        <f t="shared" si="466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68"/>
        <v/>
      </c>
      <c r="Z3240" s="25" t="str">
        <f t="shared" si="469"/>
        <v/>
      </c>
      <c r="AA3240" s="25" t="str">
        <f t="shared" si="470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67"/>
        <v>3240</v>
      </c>
      <c r="B3241" s="25" t="s">
        <v>4548</v>
      </c>
      <c r="C3241" s="45" t="s">
        <v>4548</v>
      </c>
      <c r="D3241" s="45" t="s">
        <v>4548</v>
      </c>
      <c r="E3241" s="8">
        <v>82.6</v>
      </c>
      <c r="F3241" s="8">
        <f t="shared" si="471"/>
        <v>7268.7999999999993</v>
      </c>
      <c r="G3241" s="54">
        <f t="shared" si="472"/>
        <v>7268.7999999999993</v>
      </c>
      <c r="H3241" s="25">
        <v>740941</v>
      </c>
      <c r="I3241" s="25" t="s">
        <v>4678</v>
      </c>
      <c r="J3241" s="25">
        <v>1</v>
      </c>
      <c r="K3241" s="25">
        <v>1</v>
      </c>
      <c r="L3241" s="25">
        <f t="shared" si="466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68"/>
        <v/>
      </c>
      <c r="Z3241" s="25" t="str">
        <f t="shared" si="469"/>
        <v/>
      </c>
      <c r="AA3241" s="25" t="str">
        <f t="shared" si="470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67"/>
        <v>3241</v>
      </c>
      <c r="B3242" s="25" t="s">
        <v>4548</v>
      </c>
      <c r="C3242" s="45" t="s">
        <v>4548</v>
      </c>
      <c r="D3242" s="45" t="s">
        <v>4548</v>
      </c>
      <c r="E3242" s="8">
        <v>82.6</v>
      </c>
      <c r="F3242" s="8">
        <f t="shared" si="471"/>
        <v>7268.7999999999993</v>
      </c>
      <c r="G3242" s="54">
        <f t="shared" si="472"/>
        <v>7268.7999999999993</v>
      </c>
      <c r="H3242" s="25">
        <v>740942</v>
      </c>
      <c r="I3242" s="25" t="s">
        <v>4679</v>
      </c>
      <c r="J3242" s="25">
        <v>1</v>
      </c>
      <c r="K3242" s="25">
        <v>1</v>
      </c>
      <c r="L3242" s="25">
        <f t="shared" si="466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68"/>
        <v/>
      </c>
      <c r="Z3242" s="25" t="str">
        <f t="shared" si="469"/>
        <v/>
      </c>
      <c r="AA3242" s="25" t="str">
        <f t="shared" si="470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67"/>
        <v>3242</v>
      </c>
      <c r="B3243" s="25" t="s">
        <v>4548</v>
      </c>
      <c r="C3243" s="45" t="s">
        <v>4548</v>
      </c>
      <c r="D3243" s="45" t="s">
        <v>4548</v>
      </c>
      <c r="E3243" s="8">
        <v>82.6</v>
      </c>
      <c r="F3243" s="8">
        <f t="shared" si="471"/>
        <v>7268.7999999999993</v>
      </c>
      <c r="G3243" s="54">
        <f t="shared" si="472"/>
        <v>7268.7999999999993</v>
      </c>
      <c r="H3243" s="25">
        <v>740943</v>
      </c>
      <c r="I3243" s="25" t="s">
        <v>4680</v>
      </c>
      <c r="J3243" s="25">
        <v>1</v>
      </c>
      <c r="K3243" s="25">
        <v>1</v>
      </c>
      <c r="L3243" s="25">
        <f t="shared" si="466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68"/>
        <v/>
      </c>
      <c r="Z3243" s="25" t="str">
        <f t="shared" si="469"/>
        <v/>
      </c>
      <c r="AA3243" s="25" t="str">
        <f t="shared" si="470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67"/>
        <v>3243</v>
      </c>
      <c r="B3244" s="25" t="s">
        <v>4548</v>
      </c>
      <c r="C3244" s="45" t="s">
        <v>4548</v>
      </c>
      <c r="D3244" s="45" t="s">
        <v>4548</v>
      </c>
      <c r="E3244" s="8">
        <v>82.6</v>
      </c>
      <c r="F3244" s="8">
        <f t="shared" si="471"/>
        <v>7268.7999999999993</v>
      </c>
      <c r="G3244" s="54">
        <f t="shared" si="472"/>
        <v>7268.7999999999993</v>
      </c>
      <c r="H3244" s="25">
        <v>740944</v>
      </c>
      <c r="I3244" s="25" t="s">
        <v>4681</v>
      </c>
      <c r="J3244" s="25">
        <v>1</v>
      </c>
      <c r="K3244" s="25">
        <v>1</v>
      </c>
      <c r="L3244" s="25">
        <f t="shared" si="466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3751</v>
      </c>
      <c r="X3244" s="45"/>
      <c r="Y3244" s="25" t="str">
        <f t="shared" si="468"/>
        <v/>
      </c>
      <c r="Z3244" s="25" t="str">
        <f t="shared" si="469"/>
        <v/>
      </c>
      <c r="AA3244" s="25" t="str">
        <f t="shared" si="470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67"/>
        <v>3244</v>
      </c>
      <c r="B3245" s="25" t="s">
        <v>4548</v>
      </c>
      <c r="C3245" s="45" t="s">
        <v>4548</v>
      </c>
      <c r="D3245" s="45" t="s">
        <v>4548</v>
      </c>
      <c r="E3245" s="8">
        <v>1232.7</v>
      </c>
      <c r="F3245" s="8">
        <f t="shared" si="471"/>
        <v>108477.6</v>
      </c>
      <c r="G3245" s="54">
        <f t="shared" si="472"/>
        <v>108477.6</v>
      </c>
      <c r="H3245" s="25">
        <v>741024</v>
      </c>
      <c r="I3245" s="25" t="s">
        <v>4682</v>
      </c>
      <c r="J3245" s="25">
        <v>1</v>
      </c>
      <c r="K3245" s="25">
        <v>1</v>
      </c>
      <c r="L3245" s="25">
        <f t="shared" si="466"/>
        <v>0</v>
      </c>
      <c r="M3245" s="25"/>
      <c r="N3245" s="45"/>
      <c r="O3245" s="54"/>
      <c r="P3245" s="25" t="s">
        <v>320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3751</v>
      </c>
      <c r="X3245" s="45"/>
      <c r="Y3245" s="25" t="str">
        <f t="shared" si="468"/>
        <v/>
      </c>
      <c r="Z3245" s="25" t="str">
        <f t="shared" si="469"/>
        <v/>
      </c>
      <c r="AA3245" s="25" t="str">
        <f t="shared" si="470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67"/>
        <v>3245</v>
      </c>
      <c r="B3246" s="25" t="s">
        <v>4548</v>
      </c>
      <c r="C3246" s="45" t="s">
        <v>4548</v>
      </c>
      <c r="D3246" s="45" t="s">
        <v>4548</v>
      </c>
      <c r="E3246" s="8">
        <v>739.9</v>
      </c>
      <c r="F3246" s="8">
        <f t="shared" si="471"/>
        <v>65111.199999999997</v>
      </c>
      <c r="G3246" s="54">
        <f t="shared" si="472"/>
        <v>65111.199999999997</v>
      </c>
      <c r="H3246" s="25">
        <v>741032</v>
      </c>
      <c r="I3246" s="25" t="s">
        <v>3793</v>
      </c>
      <c r="J3246" s="25">
        <v>1</v>
      </c>
      <c r="K3246" s="25">
        <v>1</v>
      </c>
      <c r="L3246" s="25">
        <f t="shared" si="466"/>
        <v>0</v>
      </c>
      <c r="M3246" s="25"/>
      <c r="N3246" s="45"/>
      <c r="O3246" s="54"/>
      <c r="P3246" s="25" t="s">
        <v>2053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Banglore</v>
      </c>
      <c r="W3246" s="56" t="s">
        <v>4688</v>
      </c>
      <c r="X3246" s="45"/>
      <c r="Y3246" s="25" t="str">
        <f t="shared" si="468"/>
        <v/>
      </c>
      <c r="Z3246" s="25" t="str">
        <f t="shared" si="469"/>
        <v/>
      </c>
      <c r="AA3246" s="25" t="str">
        <f t="shared" si="470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67"/>
        <v>3246</v>
      </c>
      <c r="B3247" s="25" t="s">
        <v>4548</v>
      </c>
      <c r="C3247" s="45" t="s">
        <v>4548</v>
      </c>
      <c r="D3247" s="45" t="s">
        <v>4548</v>
      </c>
      <c r="E3247" s="8">
        <v>82.6</v>
      </c>
      <c r="F3247" s="8">
        <f t="shared" si="471"/>
        <v>7268.7999999999993</v>
      </c>
      <c r="G3247" s="54">
        <f t="shared" si="472"/>
        <v>7268.7999999999993</v>
      </c>
      <c r="H3247" s="25">
        <v>741110</v>
      </c>
      <c r="I3247" s="25" t="s">
        <v>4683</v>
      </c>
      <c r="J3247" s="25">
        <v>1</v>
      </c>
      <c r="K3247" s="25">
        <v>1</v>
      </c>
      <c r="L3247" s="25">
        <f t="shared" si="466"/>
        <v>0</v>
      </c>
      <c r="M3247" s="25"/>
      <c r="N3247" s="45"/>
      <c r="O3247" s="54"/>
      <c r="P3247" s="25" t="s">
        <v>2053</v>
      </c>
      <c r="Q3247" s="25"/>
      <c r="R3247" s="25"/>
      <c r="S3247" s="3">
        <v>4</v>
      </c>
      <c r="T3247" s="55" t="s">
        <v>610</v>
      </c>
      <c r="U3247" s="25" t="s">
        <v>19</v>
      </c>
      <c r="V3247" s="25" t="str">
        <f>VLOOKUP(P3247,'Customer List'!B:C,2,)</f>
        <v>Banglore</v>
      </c>
      <c r="W3247" s="56" t="s">
        <v>4689</v>
      </c>
      <c r="X3247" s="45"/>
      <c r="Y3247" s="25" t="str">
        <f t="shared" si="468"/>
        <v/>
      </c>
      <c r="Z3247" s="25" t="str">
        <f t="shared" si="469"/>
        <v/>
      </c>
      <c r="AA3247" s="25" t="str">
        <f t="shared" si="470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67"/>
        <v>3247</v>
      </c>
      <c r="B3248" s="25" t="s">
        <v>4548</v>
      </c>
      <c r="C3248" s="45" t="s">
        <v>4548</v>
      </c>
      <c r="D3248" s="45" t="s">
        <v>4548</v>
      </c>
      <c r="E3248" s="8">
        <v>1232.7</v>
      </c>
      <c r="F3248" s="8">
        <f t="shared" si="471"/>
        <v>108477.6</v>
      </c>
      <c r="G3248" s="54">
        <f t="shared" si="472"/>
        <v>108477.6</v>
      </c>
      <c r="H3248" s="25">
        <v>741335</v>
      </c>
      <c r="I3248" s="25" t="s">
        <v>4684</v>
      </c>
      <c r="J3248" s="25">
        <v>1</v>
      </c>
      <c r="K3248" s="25">
        <v>1</v>
      </c>
      <c r="L3248" s="25">
        <f t="shared" si="466"/>
        <v>0</v>
      </c>
      <c r="M3248" s="25"/>
      <c r="N3248" s="45"/>
      <c r="O3248" s="54"/>
      <c r="P3248" s="25" t="s">
        <v>277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Pune</v>
      </c>
      <c r="W3248" s="56" t="s">
        <v>3751</v>
      </c>
      <c r="X3248" s="45"/>
      <c r="Y3248" s="25" t="str">
        <f t="shared" si="468"/>
        <v/>
      </c>
      <c r="Z3248" s="25" t="str">
        <f t="shared" si="469"/>
        <v/>
      </c>
      <c r="AA3248" s="25" t="str">
        <f t="shared" si="470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67"/>
        <v>3248</v>
      </c>
      <c r="B3249" s="25" t="s">
        <v>4548</v>
      </c>
      <c r="C3249" s="45" t="s">
        <v>4548</v>
      </c>
      <c r="D3249" s="45" t="s">
        <v>4548</v>
      </c>
      <c r="E3249" s="8">
        <v>102.9</v>
      </c>
      <c r="F3249" s="8">
        <f t="shared" si="471"/>
        <v>9055.2000000000007</v>
      </c>
      <c r="G3249" s="54">
        <f t="shared" si="472"/>
        <v>9055.2000000000007</v>
      </c>
      <c r="H3249" s="25">
        <v>824805</v>
      </c>
      <c r="I3249" s="25" t="s">
        <v>4685</v>
      </c>
      <c r="J3249" s="25">
        <v>1</v>
      </c>
      <c r="K3249" s="25">
        <v>1</v>
      </c>
      <c r="L3249" s="25">
        <f t="shared" si="466"/>
        <v>0</v>
      </c>
      <c r="M3249" s="25"/>
      <c r="N3249" s="45"/>
      <c r="O3249" s="54"/>
      <c r="P3249" s="25" t="s">
        <v>277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Pune</v>
      </c>
      <c r="W3249" s="56" t="s">
        <v>3751</v>
      </c>
      <c r="X3249" s="45"/>
      <c r="Y3249" s="25" t="str">
        <f t="shared" si="468"/>
        <v/>
      </c>
      <c r="Z3249" s="25" t="str">
        <f t="shared" si="469"/>
        <v/>
      </c>
      <c r="AA3249" s="25" t="str">
        <f t="shared" si="470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67"/>
        <v>3249</v>
      </c>
      <c r="B3250" s="25" t="s">
        <v>4548</v>
      </c>
      <c r="C3250" s="45" t="s">
        <v>4548</v>
      </c>
      <c r="D3250" s="45" t="s">
        <v>4548</v>
      </c>
      <c r="E3250" s="8">
        <v>70.7</v>
      </c>
      <c r="F3250" s="8">
        <f t="shared" si="471"/>
        <v>6221.6</v>
      </c>
      <c r="G3250" s="54">
        <f t="shared" si="472"/>
        <v>6221.6</v>
      </c>
      <c r="H3250" s="25">
        <v>935101</v>
      </c>
      <c r="I3250" s="25" t="s">
        <v>4686</v>
      </c>
      <c r="J3250" s="25">
        <v>1</v>
      </c>
      <c r="K3250" s="25">
        <v>1</v>
      </c>
      <c r="L3250" s="25">
        <f t="shared" si="466"/>
        <v>0</v>
      </c>
      <c r="M3250" s="25"/>
      <c r="N3250" s="45"/>
      <c r="O3250" s="54"/>
      <c r="P3250" s="25" t="s">
        <v>195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Kanpur</v>
      </c>
      <c r="W3250" s="56" t="s">
        <v>3751</v>
      </c>
      <c r="X3250" s="45"/>
      <c r="Y3250" s="25" t="str">
        <f t="shared" si="468"/>
        <v/>
      </c>
      <c r="Z3250" s="25" t="str">
        <f t="shared" si="469"/>
        <v/>
      </c>
      <c r="AA3250" s="25" t="str">
        <f t="shared" si="470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</sheetData>
  <autoFilter ref="A1:AC3250" xr:uid="{00000000-0001-0000-0000-000000000000}">
    <filterColumn colId="11">
      <filters>
        <filter val="1"/>
      </filters>
    </filterColumn>
    <filterColumn colId="15">
      <filters>
        <filter val="IGIB"/>
        <filter val="IGIB (Sample) (Priyanka Madam)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2</v>
      </c>
      <c r="H23" s="30">
        <f t="shared" si="1"/>
        <v>8008</v>
      </c>
      <c r="I23" s="32">
        <f>SUMIFS(MasterSheet!L:L, MasterSheet!B:B, A23, MasterSheet!D:D, B23, MasterSheet!H:H, C23)</f>
        <v>2</v>
      </c>
      <c r="J23" s="32">
        <f t="shared" si="2"/>
        <v>8008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0</v>
      </c>
      <c r="H2456" s="30">
        <f t="shared" si="115"/>
        <v>0</v>
      </c>
      <c r="I2456" s="32">
        <f>SUMIFS(MasterSheet!L:L, MasterSheet!B:B, A2456, MasterSheet!D:D, B2456, MasterSheet!H:H, C2456)</f>
        <v>2</v>
      </c>
      <c r="J2456" s="32">
        <f t="shared" si="116"/>
        <v>6177.6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0</v>
      </c>
      <c r="H2613" s="30">
        <f t="shared" si="121"/>
        <v>0</v>
      </c>
      <c r="I2613" s="32">
        <f>SUMIFS(MasterSheet!L:L, MasterSheet!B:B, A2613, MasterSheet!D:D, B2613, MasterSheet!H:H, C2613)</f>
        <v>2</v>
      </c>
      <c r="J2613" s="32">
        <f t="shared" si="122"/>
        <v>6749.6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0</v>
      </c>
      <c r="H2668" s="30">
        <f t="shared" si="124"/>
        <v>0</v>
      </c>
      <c r="I2668" s="32">
        <f>SUMIFS(MasterSheet!L:L, MasterSheet!B:B, A2668, MasterSheet!D:D, B2668, MasterSheet!H:H, C2668)</f>
        <v>1</v>
      </c>
      <c r="J2668" s="32">
        <f t="shared" si="125"/>
        <v>60060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9"/>
  <sheetViews>
    <sheetView workbookViewId="0">
      <selection activeCell="B1" sqref="B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9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4458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4459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4460</v>
      </c>
      <c r="C216" s="12" t="s">
        <v>4463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4461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4462</v>
      </c>
      <c r="C218" s="12" t="s">
        <v>4463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4706</v>
      </c>
      <c r="C219" s="12" t="s">
        <v>4708</v>
      </c>
      <c r="D219" s="13" t="s">
        <v>1189</v>
      </c>
      <c r="E219" s="1"/>
      <c r="F219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2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8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1</v>
      </c>
      <c r="L8" s="1" t="str">
        <v>IISER MOHALI</v>
      </c>
      <c r="M8" s="1" t="str">
        <v>RT</v>
      </c>
      <c r="N8" s="1" t="str">
        <v>BioLegend</v>
      </c>
      <c r="O8" s="1">
        <v>0</v>
      </c>
      <c r="P8" s="1" t="str">
        <v>MOHALI (PUNJAB)</v>
      </c>
      <c r="Q8" s="1" t="str">
        <v>Monday (6-10-2025)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4</v>
      </c>
      <c r="L9" s="1" t="str">
        <v>ILS</v>
      </c>
      <c r="M9" s="1">
        <v>-80</v>
      </c>
      <c r="N9" s="1" t="str">
        <v>Dharmacon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4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2</v>
      </c>
      <c r="L10" s="68" t="str">
        <v>ILS</v>
      </c>
      <c r="M10" s="68">
        <v>4</v>
      </c>
      <c r="N10" s="68" t="str">
        <v>BioLegend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2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Waiting for other Materail (Back Order)</v>
      </c>
      <c r="R13" s="1" t="str">
        <v>OutStation</v>
      </c>
      <c r="S13" s="1">
        <f t="shared" si="1"/>
        <v>2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Opening Stock</v>
      </c>
      <c r="M14" s="68">
        <v>-20</v>
      </c>
      <c r="N14" s="68" t="str">
        <v>Dharmacon</v>
      </c>
      <c r="O14" s="68" t="str">
        <v>Set of 4 item code (N-187978-01-0020, N-187978-02-0020, N-187978-03-0020, N-187978-04-0020)</v>
      </c>
      <c r="P14" s="68" t="str">
        <v>STOCK</v>
      </c>
      <c r="Q14" s="68" t="str">
        <v>Stock</v>
      </c>
      <c r="R14" s="68" t="str">
        <v>STOCK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9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9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17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23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3</v>
      </c>
      <c r="L19" s="1" t="str">
        <v>RCB</v>
      </c>
      <c r="M19" s="1">
        <v>-20</v>
      </c>
      <c r="N19" s="1" t="str">
        <v>Dharmacon</v>
      </c>
      <c r="O19" s="1">
        <v>0</v>
      </c>
      <c r="P19" s="1" t="str">
        <v>Delhi</v>
      </c>
      <c r="Q19" s="1" t="str">
        <v>Deepak/Priyanka Madam</v>
      </c>
      <c r="R19" s="1" t="str">
        <v>Local</v>
      </c>
      <c r="S19" s="1">
        <f t="shared" si="1"/>
        <v>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4</v>
      </c>
      <c r="L20" s="1" t="str">
        <v>RCB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4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2</v>
      </c>
      <c r="L21" s="1" t="str">
        <v>RG SONS</v>
      </c>
      <c r="M21" s="1">
        <v>-80</v>
      </c>
      <c r="N21" s="1" t="str">
        <v>BPS</v>
      </c>
      <c r="O21" s="1">
        <v>0</v>
      </c>
      <c r="P21" s="1" t="str">
        <v>Lucknow</v>
      </c>
      <c r="Q21" s="1" t="str">
        <v>Saturday (4-10-2025)</v>
      </c>
      <c r="R21" s="1" t="str">
        <v>OutStation</v>
      </c>
      <c r="S21" s="1">
        <f t="shared" si="1"/>
        <v>2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3</v>
      </c>
      <c r="L24" s="68" t="str">
        <v>SSCMP</v>
      </c>
      <c r="M24" s="68">
        <v>4</v>
      </c>
      <c r="N24" s="68" t="str">
        <v>BioXcell</v>
      </c>
      <c r="O24" s="68">
        <v>0</v>
      </c>
      <c r="P24" s="68" t="str">
        <v>Bhopal</v>
      </c>
      <c r="Q24" s="68" t="str">
        <v>Saturday (4-10-2025)</v>
      </c>
      <c r="R24" s="68" t="str">
        <v>OutStation</v>
      </c>
      <c r="S24" s="68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Stock</v>
      </c>
      <c r="M25" s="1">
        <v>4</v>
      </c>
      <c r="N25" s="1" t="str">
        <v>BioLegend</v>
      </c>
      <c r="O25" s="1" t="str">
        <v>Biocon Order Cancelled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STOCK</v>
      </c>
      <c r="M26" s="1">
        <v>4</v>
      </c>
      <c r="N26" s="1" t="str">
        <v>BioLegend</v>
      </c>
      <c r="O26" s="1" t="str">
        <v>FOC Informed By Priya Madam and informed to SM Sir</v>
      </c>
      <c r="P26" s="1" t="str">
        <v>STOCK</v>
      </c>
      <c r="Q26" s="1" t="str">
        <v>Stock</v>
      </c>
      <c r="R26" s="1" t="str">
        <v>STOCK</v>
      </c>
      <c r="S26" s="1">
        <f t="shared" si="1"/>
        <v>3</v>
      </c>
    </row>
    <row r="27" spans="1:19" x14ac:dyDescent="0.25">
      <c r="A27" s="68">
        <v>423501</v>
      </c>
      <c r="B27" s="68">
        <v>1</v>
      </c>
      <c r="C27" s="68" t="str">
        <v>IISER MOHALI</v>
      </c>
      <c r="D27" s="68" t="str">
        <v>RT</v>
      </c>
      <c r="E27" s="68" t="str">
        <v>BioLegend</v>
      </c>
      <c r="F27" s="68">
        <v>0</v>
      </c>
      <c r="G27" s="68" t="str">
        <v>MOHALI (PUNJAB)</v>
      </c>
      <c r="H27" s="68" t="str">
        <v>Monday (6-10-2025)</v>
      </c>
      <c r="I27" s="68" t="str">
        <v>OutStation</v>
      </c>
      <c r="K27" s="68">
        <f t="shared" si="0"/>
        <v>1</v>
      </c>
      <c r="L27" s="68" t="str">
        <v>stock</v>
      </c>
      <c r="M27" s="68">
        <v>-20</v>
      </c>
      <c r="N27" s="68" t="str">
        <v>Dharmacon</v>
      </c>
      <c r="O27" s="68" t="str">
        <v>Extra Item Purchased (Informed by Dharmendra Sir)</v>
      </c>
      <c r="P27" s="68" t="str">
        <v>STOCK</v>
      </c>
      <c r="Q27" s="68" t="str">
        <v>Stock</v>
      </c>
      <c r="R27" s="68" t="str">
        <v>STOCK</v>
      </c>
      <c r="S27" s="68">
        <f t="shared" si="1"/>
        <v>1</v>
      </c>
    </row>
    <row r="28" spans="1:19" x14ac:dyDescent="0.25">
      <c r="A28" s="1" t="str">
        <v>VSGH12684-16EG7919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3</v>
      </c>
      <c r="L28" s="1" t="str">
        <v>STOCK</v>
      </c>
      <c r="M28" s="1">
        <v>-20</v>
      </c>
      <c r="N28" s="1" t="str">
        <v>BioLegend</v>
      </c>
      <c r="O28" s="1" t="str">
        <v xml:space="preserve">Same item dispatched to Aiims from Opening Stock 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VSGH12000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2</v>
      </c>
      <c r="L29" s="1" t="str">
        <v>STOCK</v>
      </c>
      <c r="M29" s="1" t="str">
        <v>RT</v>
      </c>
      <c r="N29" s="1" t="str">
        <v>Revvity</v>
      </c>
      <c r="O29" s="1" t="str">
        <v>MACHINE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2</v>
      </c>
    </row>
    <row r="30" spans="1:19" hidden="1" x14ac:dyDescent="0.25">
      <c r="A30" s="1" t="str">
        <v>VSGH12682- 16EG10482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1</v>
      </c>
      <c r="L30" s="1" t="str">
        <v>STOCK</v>
      </c>
      <c r="M30" s="1">
        <v>4</v>
      </c>
      <c r="N30" s="1" t="str">
        <v>BioLegend</v>
      </c>
      <c r="O30" s="1" t="str">
        <v>Return From Bio Health (Extra Purchase infromed by Priynka Madam)</v>
      </c>
      <c r="P30" s="1" t="str">
        <v>STOCK</v>
      </c>
      <c r="Q30" s="1" t="str">
        <v>Priyanka Madam</v>
      </c>
      <c r="R30" s="1" t="str">
        <v>STOCK</v>
      </c>
      <c r="S30" s="1">
        <f t="shared" si="1"/>
        <v>1</v>
      </c>
    </row>
    <row r="31" spans="1:19" hidden="1" x14ac:dyDescent="0.25">
      <c r="A31" s="1" t="str">
        <v>VSGH12684-16EG7431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7</v>
      </c>
      <c r="L31" s="1" t="str">
        <v>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</v>
      </c>
    </row>
    <row r="32" spans="1:19" hidden="1" x14ac:dyDescent="0.25">
      <c r="A32" s="1">
        <v>347318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 t="str">
        <v>4</v>
      </c>
      <c r="N32" s="1" t="str">
        <v>BioLegend</v>
      </c>
      <c r="O32" s="1" t="str">
        <v>Extra Purchase By Priya Madam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>
        <v>502948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5</v>
      </c>
      <c r="L33" s="1" t="str">
        <v>Stock</v>
      </c>
      <c r="M33" s="1" t="str">
        <v>RT</v>
      </c>
      <c r="N33" s="1" t="str">
        <v>Biotium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 t="str">
        <v>FSP-3145-2</v>
      </c>
      <c r="B34" s="1">
        <v>1</v>
      </c>
      <c r="C34" s="1" t="str">
        <v>JNU</v>
      </c>
      <c r="D34" s="1">
        <v>4</v>
      </c>
      <c r="E34" s="1" t="str">
        <v>MABTECH</v>
      </c>
      <c r="F34" s="1">
        <v>0</v>
      </c>
      <c r="G34" s="1" t="str">
        <v>DELHI</v>
      </c>
      <c r="H34" s="1" t="str">
        <v>Priyanka Madam</v>
      </c>
      <c r="I34" s="1" t="str">
        <v>Local</v>
      </c>
      <c r="K34" s="1">
        <f t="shared" ref="K34:K65" si="2">SUMIFS(B:B,C:C, L34,D:D, M34,E:E, N34,F:F, O34,G:G, P34,H:H, Q34)</f>
        <v>6</v>
      </c>
      <c r="L34" s="1" t="str">
        <v>STOCK</v>
      </c>
      <c r="M34" s="1">
        <v>4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6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2</v>
      </c>
      <c r="L35" s="1" t="str">
        <v>STOCK</v>
      </c>
      <c r="M35" s="1" t="str">
        <v>RT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Waiting for other Materail (Back Order)</v>
      </c>
      <c r="I36" s="1" t="str">
        <v>OutStation</v>
      </c>
      <c r="K36" s="1">
        <f t="shared" si="2"/>
        <v>2</v>
      </c>
      <c r="L36" s="1" t="str">
        <v>STOCK</v>
      </c>
      <c r="M36" s="1">
        <v>-20</v>
      </c>
      <c r="N36" s="1" t="str">
        <v>Genei Lab</v>
      </c>
      <c r="O36" s="1" t="str">
        <v>One Piece Damaged received (Replacement received)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>
        <v>-20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3</v>
      </c>
      <c r="L38" s="1" t="str">
        <v>STOCK</v>
      </c>
      <c r="M38" s="1" t="str">
        <v>rt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>
        <v>570802</v>
      </c>
      <c r="B39" s="1">
        <v>2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3</v>
      </c>
      <c r="L39" s="1" t="str">
        <v>stock</v>
      </c>
      <c r="M39" s="1">
        <v>4</v>
      </c>
      <c r="N39" s="1" t="str">
        <v>Genexis Biotech</v>
      </c>
      <c r="O39" s="1" t="str">
        <v>Sample Received (Priyanka madam)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17</v>
      </c>
      <c r="L40" s="1" t="str">
        <v>STOCK</v>
      </c>
      <c r="M40" s="1">
        <v>-20</v>
      </c>
      <c r="N40" s="1" t="str">
        <v>Intron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17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69</v>
      </c>
      <c r="L41" s="1" t="str">
        <v>Stock</v>
      </c>
      <c r="M41" s="1" t="str">
        <v>RT</v>
      </c>
      <c r="N41" s="1" t="str">
        <v>Sartorius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69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28</v>
      </c>
      <c r="L42" s="1" t="str">
        <v>Stock</v>
      </c>
      <c r="M42" s="1" t="str">
        <v>RT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28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18</v>
      </c>
      <c r="L43" s="1" t="str">
        <v>Stock</v>
      </c>
      <c r="M43" s="1">
        <v>-20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18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4</v>
      </c>
      <c r="L44" s="1" t="str">
        <v>Stock</v>
      </c>
      <c r="M44" s="1">
        <v>4</v>
      </c>
      <c r="N44" s="1" t="str">
        <v>BioLegend</v>
      </c>
      <c r="O44" s="1" t="str">
        <v>Retrun From IGIB , Invoice Number 1058</v>
      </c>
      <c r="P44" s="1" t="str">
        <v>STOCK</v>
      </c>
      <c r="Q44" s="1" t="str">
        <v>Stock</v>
      </c>
      <c r="R44" s="1" t="str">
        <v>STOCK</v>
      </c>
      <c r="S44" s="1">
        <f t="shared" si="3"/>
        <v>4</v>
      </c>
    </row>
    <row r="45" spans="1:19" hidden="1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</v>
      </c>
      <c r="L45" s="1" t="str">
        <v>Stock</v>
      </c>
      <c r="M45" s="1">
        <v>4</v>
      </c>
      <c r="N45" s="1" t="str">
        <v>BioXcell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2</v>
      </c>
      <c r="L46" s="1" t="str">
        <v>Stock</v>
      </c>
      <c r="M46" s="1">
        <v>4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THSTI</v>
      </c>
      <c r="M47" s="1">
        <v>4</v>
      </c>
      <c r="N47" s="1" t="str">
        <v>BioLegend</v>
      </c>
      <c r="O47" s="1">
        <v>0</v>
      </c>
      <c r="P47" s="1" t="str">
        <v>Faridabad</v>
      </c>
      <c r="Q47" s="1" t="str">
        <v>Priyanka Madam</v>
      </c>
      <c r="R47" s="1" t="str">
        <v>Local</v>
      </c>
      <c r="S47" s="1">
        <f t="shared" si="3"/>
        <v>1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THSTI</v>
      </c>
      <c r="M48" s="1">
        <v>4</v>
      </c>
      <c r="N48" s="1" t="str">
        <v>SOUTHERNBIOTECH</v>
      </c>
      <c r="O48" s="1">
        <v>0</v>
      </c>
      <c r="P48" s="1" t="str">
        <v>Faridabad</v>
      </c>
      <c r="Q48" s="1" t="str">
        <v>Priyanka Madam</v>
      </c>
      <c r="R48" s="1" t="str">
        <v>Local</v>
      </c>
      <c r="S48" s="1">
        <f t="shared" si="3"/>
        <v>1</v>
      </c>
    </row>
    <row r="49" spans="1:19" x14ac:dyDescent="0.25">
      <c r="A49" s="1" t="str">
        <v>J-041705-05-0002</v>
      </c>
      <c r="B49" s="1">
        <v>1</v>
      </c>
      <c r="C49" s="1" t="str">
        <v>RCB</v>
      </c>
      <c r="D49" s="1">
        <v>-20</v>
      </c>
      <c r="E49" s="1" t="str">
        <v>Dharmacon</v>
      </c>
      <c r="F49" s="1">
        <v>0</v>
      </c>
      <c r="G49" s="1" t="str">
        <v>Delhi</v>
      </c>
      <c r="H49" s="1" t="str">
        <v>Deepak/Priyanka Madam</v>
      </c>
      <c r="I49" s="1" t="str">
        <v>Local</v>
      </c>
      <c r="K49" s="1">
        <f t="shared" si="2"/>
        <v>4</v>
      </c>
      <c r="L49" s="1" t="str">
        <v>UNKNOWN</v>
      </c>
      <c r="M49" s="1">
        <v>4</v>
      </c>
      <c r="N49" s="1" t="str">
        <v>BioLegend</v>
      </c>
      <c r="O49" s="1" t="str">
        <v>Demo Kit Mohan Sir (740811, 741146) 2 pcs Kit</v>
      </c>
      <c r="P49" s="1" t="str">
        <v>Unknown</v>
      </c>
      <c r="Q49" s="1" t="str">
        <v>DemoKit (Mohan Sir)</v>
      </c>
      <c r="R49" s="1" t="str">
        <v>Unknown</v>
      </c>
      <c r="S49" s="1">
        <f t="shared" si="3"/>
        <v>4</v>
      </c>
    </row>
    <row r="50" spans="1:19" x14ac:dyDescent="0.25">
      <c r="A50" s="1" t="str">
        <v>J-065323-09-0002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1</v>
      </c>
      <c r="L50" s="1" t="str">
        <v>UNKNOWN</v>
      </c>
      <c r="M50" s="1">
        <v>4</v>
      </c>
      <c r="N50" s="1" t="str">
        <v>BioLegend</v>
      </c>
      <c r="O50" s="1" t="str">
        <v>Mohan Sir, (Demo)</v>
      </c>
      <c r="P50" s="1" t="str">
        <v>Unknown</v>
      </c>
      <c r="Q50" s="1" t="str">
        <v>Mohan Sir, (Demo)</v>
      </c>
      <c r="R50" s="1" t="str">
        <v>Unknown</v>
      </c>
      <c r="S50" s="1">
        <f t="shared" si="3"/>
        <v>1</v>
      </c>
    </row>
    <row r="51" spans="1:19" hidden="1" x14ac:dyDescent="0.25">
      <c r="A51" s="1" t="str">
        <v>L-041018-00-0005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1</v>
      </c>
      <c r="L51" s="1" t="str">
        <v>Vector</v>
      </c>
      <c r="M51" s="1">
        <v>-20</v>
      </c>
      <c r="N51" s="1" t="str">
        <v>TargetMol</v>
      </c>
      <c r="O51" s="1">
        <v>0</v>
      </c>
      <c r="P51" s="1" t="str">
        <v>Punjab</v>
      </c>
      <c r="Q51" s="1" t="str">
        <v>Address Confirmation by Vishal</v>
      </c>
      <c r="R51" s="1" t="str">
        <v>OutStation</v>
      </c>
      <c r="S51" s="1">
        <f t="shared" si="3"/>
        <v>1</v>
      </c>
    </row>
    <row r="52" spans="1:19" hidden="1" x14ac:dyDescent="0.25">
      <c r="A52" s="68">
        <v>303744</v>
      </c>
      <c r="B52" s="68">
        <v>1</v>
      </c>
      <c r="C52" s="68" t="str">
        <v>RCB</v>
      </c>
      <c r="D52" s="68">
        <v>4</v>
      </c>
      <c r="E52" s="68" t="str">
        <v>BioLegend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f t="shared" si="3"/>
        <v>0</v>
      </c>
    </row>
    <row r="53" spans="1:19" x14ac:dyDescent="0.25">
      <c r="A53" s="1">
        <v>311136</v>
      </c>
      <c r="B53" s="1">
        <v>1</v>
      </c>
      <c r="C53" s="1" t="str">
        <v>RCB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372208</v>
      </c>
      <c r="B54" s="1">
        <v>1</v>
      </c>
      <c r="C54" s="1" t="str">
        <v>RCB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500832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52009L</v>
      </c>
      <c r="B56" s="1">
        <v>1</v>
      </c>
      <c r="C56" s="1" t="str">
        <v>RG SONS</v>
      </c>
      <c r="D56" s="1">
        <v>-80</v>
      </c>
      <c r="E56" s="1" t="str">
        <v>BPS</v>
      </c>
      <c r="F56" s="1">
        <v>0</v>
      </c>
      <c r="G56" s="1" t="str">
        <v>Lucknow</v>
      </c>
      <c r="H56" s="1" t="str">
        <v>Saturday (4-10-2025)</v>
      </c>
      <c r="I56" s="1" t="str">
        <v>OutStation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80580</v>
      </c>
      <c r="B57" s="1">
        <v>1</v>
      </c>
      <c r="C57" s="1" t="str">
        <v>RG SONS</v>
      </c>
      <c r="D57" s="1">
        <v>-80</v>
      </c>
      <c r="E57" s="1" t="str">
        <v>BPS</v>
      </c>
      <c r="F57" s="1">
        <v>0</v>
      </c>
      <c r="G57" s="1" t="str">
        <v>Lucknow</v>
      </c>
      <c r="H57" s="1" t="str">
        <v>Saturday (4-10-2025)</v>
      </c>
      <c r="I57" s="1" t="str">
        <v>OutStation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HBM-EXP-B2.5</v>
      </c>
      <c r="B58" s="1">
        <v>5</v>
      </c>
      <c r="C58" s="1" t="str">
        <v>Sample (PM)</v>
      </c>
      <c r="D58" s="1">
        <v>4</v>
      </c>
      <c r="E58" s="1" t="str">
        <v>Hansa Biomed</v>
      </c>
      <c r="F58" s="1" t="str">
        <v>Priyanka Madam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SE2619T-2-1.5</v>
      </c>
      <c r="B59" s="1">
        <v>1</v>
      </c>
      <c r="C59" s="1" t="str">
        <v>SOUTH CAMPUS</v>
      </c>
      <c r="D59" s="1" t="str">
        <v>RT</v>
      </c>
      <c r="E59" s="1" t="str">
        <v>HOEFER</v>
      </c>
      <c r="F59" s="1">
        <v>0</v>
      </c>
      <c r="G59" s="1" t="str">
        <v>Delhi</v>
      </c>
      <c r="H59" s="1" t="str">
        <v>Sample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SE211A-10-1.5</v>
      </c>
      <c r="B60" s="1">
        <v>1</v>
      </c>
      <c r="C60" s="1" t="str">
        <v>SOUTH CAMPUS</v>
      </c>
      <c r="D60" s="1" t="str">
        <v>RT</v>
      </c>
      <c r="E60" s="1" t="str">
        <v>HOEFER</v>
      </c>
      <c r="F60" s="1">
        <v>0</v>
      </c>
      <c r="G60" s="1" t="str">
        <v>Delhi</v>
      </c>
      <c r="H60" s="1" t="str">
        <v>Sample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BE0003-1</v>
      </c>
      <c r="B61" s="1">
        <v>1</v>
      </c>
      <c r="C61" s="1" t="str">
        <v>SSCMP</v>
      </c>
      <c r="D61" s="1">
        <v>4</v>
      </c>
      <c r="E61" s="1" t="str">
        <v>BioXcell</v>
      </c>
      <c r="F61" s="1">
        <v>0</v>
      </c>
      <c r="G61" s="1" t="str">
        <v>Bhopal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BE0004-1</v>
      </c>
      <c r="B62" s="1">
        <v>1</v>
      </c>
      <c r="C62" s="1" t="str">
        <v>SSCMP</v>
      </c>
      <c r="D62" s="1">
        <v>4</v>
      </c>
      <c r="E62" s="1" t="str">
        <v>BioXcell</v>
      </c>
      <c r="F62" s="1">
        <v>0</v>
      </c>
      <c r="G62" s="1" t="str">
        <v>Bhopal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BE0237</v>
      </c>
      <c r="B63" s="1">
        <v>1</v>
      </c>
      <c r="C63" s="1" t="str">
        <v>SSCMP</v>
      </c>
      <c r="D63" s="1">
        <v>4</v>
      </c>
      <c r="E63" s="1" t="str">
        <v>BioXcell</v>
      </c>
      <c r="F63" s="1">
        <v>0</v>
      </c>
      <c r="G63" s="1" t="str">
        <v>Bhopal</v>
      </c>
      <c r="H63" s="1" t="str">
        <v>Saturday (4-10-2025)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316302</v>
      </c>
      <c r="B64" s="1">
        <v>2</v>
      </c>
      <c r="C64" s="1" t="str">
        <v>Stock</v>
      </c>
      <c r="D64" s="1">
        <v>4</v>
      </c>
      <c r="E64" s="1" t="str">
        <v>BioLegend</v>
      </c>
      <c r="F64" s="1" t="str">
        <v>Biocon Order Cancelled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631151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656801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805002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J-004924-06-0010</v>
      </c>
      <c r="B68" s="1">
        <v>1</v>
      </c>
      <c r="C68" s="1" t="str">
        <v>stock</v>
      </c>
      <c r="D68" s="1">
        <v>-20</v>
      </c>
      <c r="E68" s="1" t="str">
        <v>Dharmacon</v>
      </c>
      <c r="F68" s="1" t="str">
        <v>Extra Item Purchased (Informed by Dharmendra Sir)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423303</v>
      </c>
      <c r="B69" s="1">
        <v>3</v>
      </c>
      <c r="C69" s="1" t="str">
        <v>STOCK</v>
      </c>
      <c r="D69" s="1">
        <v>-20</v>
      </c>
      <c r="E69" s="1" t="str">
        <v>BioLegend</v>
      </c>
      <c r="F69" s="1" t="str">
        <v xml:space="preserve">Same item dispatched to Aiims from Opening Stock 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TM125-220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TM-125-220-05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344812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Return From Bio Health (Extra Purchase infromed by Priynka Madam)</v>
      </c>
      <c r="G72" s="1" t="str">
        <v>STOCK</v>
      </c>
      <c r="H72" s="1" t="str">
        <v>Priyanka Madam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1</v>
      </c>
      <c r="C73" s="1" t="str">
        <v>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300408</v>
      </c>
      <c r="B74" s="1">
        <v>1</v>
      </c>
      <c r="C74" s="1" t="str">
        <v>STOCK</v>
      </c>
      <c r="D74" s="1" t="str">
        <v>4</v>
      </c>
      <c r="E74" s="1" t="str">
        <v>BioLegend</v>
      </c>
      <c r="F74" s="1" t="str">
        <v>Extra Purchase By Priya Madam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41003</v>
      </c>
      <c r="B75" s="1">
        <v>1</v>
      </c>
      <c r="C75" s="1" t="str">
        <v>Stock</v>
      </c>
      <c r="D75" s="1" t="str">
        <v>RT</v>
      </c>
      <c r="E75" s="1" t="str">
        <v>Biotium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432504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431304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432604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431414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430804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430904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2600505001730</v>
      </c>
      <c r="B82" s="1">
        <v>2</v>
      </c>
      <c r="C82" s="1" t="str">
        <v>STOCK</v>
      </c>
      <c r="D82" s="1" t="str">
        <v>RT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2662070501730</v>
      </c>
      <c r="B83" s="1">
        <v>2</v>
      </c>
      <c r="C83" s="1" t="str">
        <v>STOCK</v>
      </c>
      <c r="D83" s="1">
        <v>-20</v>
      </c>
      <c r="E83" s="1" t="str">
        <v>Genei Lab</v>
      </c>
      <c r="F83" s="1" t="str">
        <v>One Piece Damaged received (Replacement received)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2662670501730</v>
      </c>
      <c r="B84" s="1">
        <v>2</v>
      </c>
      <c r="C84" s="1" t="str">
        <v>STOCK</v>
      </c>
      <c r="D84" s="1">
        <v>-20</v>
      </c>
      <c r="E84" s="1" t="str">
        <v>Genei Lab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421601</v>
      </c>
      <c r="B85" s="1">
        <v>3</v>
      </c>
      <c r="C85" s="1" t="str">
        <v>STOCK</v>
      </c>
      <c r="D85" s="1" t="str">
        <v>rt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LSM 1077</v>
      </c>
      <c r="B86" s="1">
        <v>3</v>
      </c>
      <c r="C86" s="1" t="str">
        <v>stock</v>
      </c>
      <c r="D86" s="1">
        <v>4</v>
      </c>
      <c r="E86" s="1" t="str">
        <v>Genexis Biotech</v>
      </c>
      <c r="F86" s="1" t="str">
        <v>Sample Received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25021.5</v>
      </c>
      <c r="B87" s="1">
        <v>10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25021.5</v>
      </c>
      <c r="B88" s="1">
        <v>7</v>
      </c>
      <c r="C88" s="1" t="str">
        <v>stock</v>
      </c>
      <c r="D88" s="1">
        <v>-20</v>
      </c>
      <c r="E88" s="1" t="str">
        <v>Intron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16532</v>
      </c>
      <c r="B89" s="1">
        <v>15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16533</v>
      </c>
      <c r="B90" s="1">
        <v>9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VS0191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VS0141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 t="str">
        <v>15407-47-MIN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VS04T01</v>
      </c>
      <c r="B95" s="1">
        <v>2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VS04T01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VS15T91</v>
      </c>
      <c r="B97" s="1">
        <v>3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VS15T21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VS2051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VS15TR01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VS15TR21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VS15T01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16532</v>
      </c>
      <c r="B103" s="1">
        <v>18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VS15T21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814326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194825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104772</v>
      </c>
      <c r="B107" s="1">
        <v>2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100570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152574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193982</v>
      </c>
      <c r="B110" s="1">
        <v>4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1860454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6553050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>
        <v>10</v>
      </c>
      <c r="C114" s="1" t="str">
        <v>Stock</v>
      </c>
      <c r="D114" s="1">
        <v>-20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6542050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6539025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6552050</v>
      </c>
      <c r="B117" s="1">
        <v>6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116910001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0210064710</v>
      </c>
      <c r="B119" s="1">
        <v>1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850494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16006980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152624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0602100031730</v>
      </c>
      <c r="B123" s="1">
        <v>1</v>
      </c>
      <c r="C123" s="1" t="str">
        <v>STOCK</v>
      </c>
      <c r="D123" s="1">
        <v>-20</v>
      </c>
      <c r="E123" s="1" t="str">
        <v>Genei Lab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420701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424602</v>
      </c>
      <c r="B125" s="1">
        <v>2</v>
      </c>
      <c r="C125" s="1" t="str">
        <v>Stock</v>
      </c>
      <c r="D125" s="1">
        <v>4</v>
      </c>
      <c r="E125" s="1" t="str">
        <v>BioLegend</v>
      </c>
      <c r="F125" s="1" t="str">
        <v>Retrun From IGIB , Invoice Number 1058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421101</v>
      </c>
      <c r="B126" s="1">
        <v>3</v>
      </c>
      <c r="C126" s="1" t="str">
        <v>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424602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420801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41003</v>
      </c>
      <c r="B129" s="1">
        <v>4</v>
      </c>
      <c r="C129" s="1" t="str">
        <v>Stock</v>
      </c>
      <c r="D129" s="1" t="str">
        <v>RT</v>
      </c>
      <c r="E129" s="1" t="str">
        <v>Biotium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BE0416</v>
      </c>
      <c r="B130" s="1">
        <v>1</v>
      </c>
      <c r="C130" s="1" t="str">
        <v>Stock</v>
      </c>
      <c r="D130" s="1">
        <v>4</v>
      </c>
      <c r="E130" s="1" t="str">
        <v>BioXcell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100575</v>
      </c>
      <c r="B131" s="1">
        <v>2</v>
      </c>
      <c r="C131" s="1" t="str">
        <v>Stock</v>
      </c>
      <c r="D131" s="1">
        <v>4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>
        <v>7</v>
      </c>
      <c r="C132" s="1" t="str">
        <v>Stock</v>
      </c>
      <c r="D132" s="1">
        <v>-20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947203</v>
      </c>
      <c r="B133" s="1">
        <v>1</v>
      </c>
      <c r="C133" s="1" t="str">
        <v>THSTI</v>
      </c>
      <c r="D133" s="1">
        <v>4</v>
      </c>
      <c r="E133" s="1" t="str">
        <v>BioLegend</v>
      </c>
      <c r="F133" s="1">
        <v>0</v>
      </c>
      <c r="G133" s="1" t="str">
        <v>Faridabad</v>
      </c>
      <c r="H133" s="1" t="str">
        <v>Priyanka Madam</v>
      </c>
      <c r="I133" s="1" t="str">
        <v>Local</v>
      </c>
    </row>
    <row r="134" spans="1:9" x14ac:dyDescent="0.25">
      <c r="A134" s="1" t="str">
        <v>1091-05</v>
      </c>
      <c r="B134" s="1">
        <v>1</v>
      </c>
      <c r="C134" s="1" t="str">
        <v>THSTI</v>
      </c>
      <c r="D134" s="1">
        <v>4</v>
      </c>
      <c r="E134" s="1" t="str">
        <v>SOUTHERNBIOTECH</v>
      </c>
      <c r="F134" s="1">
        <v>0</v>
      </c>
      <c r="G134" s="1" t="str">
        <v>Faridabad</v>
      </c>
      <c r="H134" s="1" t="str">
        <v>Priyanka Madam</v>
      </c>
      <c r="I134" s="1" t="str">
        <v>Local</v>
      </c>
    </row>
    <row r="135" spans="1:9" x14ac:dyDescent="0.25">
      <c r="A135" s="1">
        <v>740811</v>
      </c>
      <c r="B135" s="1">
        <v>2</v>
      </c>
      <c r="C135" s="1" t="str">
        <v>UNKNOWN</v>
      </c>
      <c r="D135" s="1">
        <v>4</v>
      </c>
      <c r="E135" s="1" t="str">
        <v>BioLegend</v>
      </c>
      <c r="F135" s="1" t="str">
        <v>Demo Kit Mohan Sir (740811, 741146) 2 pcs Kit</v>
      </c>
      <c r="G135" s="1" t="str">
        <v>Unknown</v>
      </c>
      <c r="H135" s="1" t="str">
        <v>DemoKit (Mohan Sir)</v>
      </c>
      <c r="I135" s="1" t="str">
        <v>Unknown</v>
      </c>
    </row>
    <row r="136" spans="1:9" x14ac:dyDescent="0.25">
      <c r="A136" s="1">
        <v>741146</v>
      </c>
      <c r="B136" s="1">
        <v>2</v>
      </c>
      <c r="C136" s="1" t="str">
        <v>UNKNOWN</v>
      </c>
      <c r="D136" s="1">
        <v>4</v>
      </c>
      <c r="E136" s="1" t="str">
        <v>BioLegend</v>
      </c>
      <c r="F136" s="1" t="str">
        <v>Demo Kit Mohan Sir (740811, 741146) 2 pcs Kit</v>
      </c>
      <c r="G136" s="1" t="str">
        <v>Unknown</v>
      </c>
      <c r="H136" s="1" t="str">
        <v>DemoKit (Mohan Sir)</v>
      </c>
      <c r="I136" s="1" t="str">
        <v>Unknown</v>
      </c>
    </row>
    <row r="137" spans="1:9" x14ac:dyDescent="0.25">
      <c r="A137" s="1">
        <v>740809</v>
      </c>
      <c r="B137" s="1">
        <v>1</v>
      </c>
      <c r="C137" s="1" t="str">
        <v>UNKNOWN</v>
      </c>
      <c r="D137" s="1">
        <v>4</v>
      </c>
      <c r="E137" s="1" t="str">
        <v>BioLegend</v>
      </c>
      <c r="F137" s="1" t="str">
        <v>Mohan Sir, (Demo)</v>
      </c>
      <c r="G137" s="1" t="str">
        <v>Unknown</v>
      </c>
      <c r="H137" s="1" t="str">
        <v>Mohan Sir, (Demo)</v>
      </c>
      <c r="I137" s="1" t="str">
        <v>Unknown</v>
      </c>
    </row>
    <row r="138" spans="1:9" x14ac:dyDescent="0.25">
      <c r="A138" s="1" t="str">
        <v>T5S2254</v>
      </c>
      <c r="B138" s="1">
        <v>1</v>
      </c>
      <c r="C138" s="1" t="str">
        <v>Vector</v>
      </c>
      <c r="D138" s="1">
        <v>-20</v>
      </c>
      <c r="E138" s="1" t="str">
        <v>TargetMol</v>
      </c>
      <c r="F138" s="1">
        <v>0</v>
      </c>
      <c r="G138" s="1" t="str">
        <v>Punjab</v>
      </c>
      <c r="H138" s="1" t="str">
        <v>Address Confirmation by Vishal</v>
      </c>
      <c r="I138" s="1" t="str">
        <v>OutStation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2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IISER MOHALI</v>
      </c>
      <c r="B8" s="1" t="str">
        <v>RT</v>
      </c>
      <c r="C8" s="1" t="str">
        <v>BioLegend</v>
      </c>
      <c r="D8" s="1">
        <v>1</v>
      </c>
      <c r="E8" s="1" t="str">
        <v>OutStation</v>
      </c>
      <c r="F8" s="1" t="str">
        <v>Monday (6-10-2025)</v>
      </c>
    </row>
    <row r="9" spans="1:6" x14ac:dyDescent="0.25">
      <c r="A9" s="1" t="str">
        <v>ILS</v>
      </c>
      <c r="B9" s="1">
        <v>-80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ILS</v>
      </c>
      <c r="B10" s="1">
        <v>4</v>
      </c>
      <c r="C10" s="1" t="str">
        <v>BioLegend</v>
      </c>
      <c r="D10" s="1">
        <v>2</v>
      </c>
      <c r="E10" s="1" t="str">
        <v>OutStation</v>
      </c>
      <c r="F10" s="1" t="str">
        <v>On Hold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2</v>
      </c>
      <c r="E13" s="1" t="str">
        <v>OutStation</v>
      </c>
      <c r="F13" s="1" t="str">
        <v>Waiting for other Materail (Back Order)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9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RCB</v>
      </c>
      <c r="B19" s="1">
        <v>-20</v>
      </c>
      <c r="C19" s="1" t="str">
        <v>Dharmacon</v>
      </c>
      <c r="D19" s="1">
        <v>3</v>
      </c>
      <c r="E19" s="1" t="str">
        <v>Local</v>
      </c>
      <c r="F19" s="1" t="str">
        <v>Deepak/Priyanka Madam</v>
      </c>
    </row>
    <row r="20" spans="1:6" x14ac:dyDescent="0.25">
      <c r="A20" s="1" t="str">
        <v>RCB</v>
      </c>
      <c r="B20" s="1">
        <v>4</v>
      </c>
      <c r="C20" s="1" t="str">
        <v>BioLegend</v>
      </c>
      <c r="D20" s="1">
        <v>4</v>
      </c>
      <c r="E20" s="1" t="str">
        <v>Local</v>
      </c>
      <c r="F20" s="1" t="str">
        <v>Deepak/Priyanka Madam</v>
      </c>
    </row>
    <row r="21" spans="1:6" x14ac:dyDescent="0.25">
      <c r="A21" s="1" t="str">
        <v>RG SONS</v>
      </c>
      <c r="B21" s="1">
        <v>-80</v>
      </c>
      <c r="C21" s="1" t="str">
        <v>BPS</v>
      </c>
      <c r="D21" s="1">
        <v>2</v>
      </c>
      <c r="E21" s="1" t="str">
        <v>OutStation</v>
      </c>
      <c r="F21" s="1" t="str">
        <v>Saturday (4-10-2025)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SSCMP</v>
      </c>
      <c r="B24" s="1">
        <v>4</v>
      </c>
      <c r="C24" s="1" t="str">
        <v>BioXcell</v>
      </c>
      <c r="D24" s="1">
        <v>3</v>
      </c>
      <c r="E24" s="1" t="str">
        <v>OutStation</v>
      </c>
      <c r="F24" s="1" t="str">
        <v>Saturday (4-10-2025)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Revvity</v>
      </c>
      <c r="D29" s="1">
        <v>2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1</v>
      </c>
      <c r="E30" s="1" t="str">
        <v>STOCK</v>
      </c>
      <c r="F30" s="1" t="str">
        <v>Priyanka Madam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7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4</v>
      </c>
      <c r="C32" s="1" t="str">
        <v>BioLegend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Biotium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6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Genexis Biotech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Intron</v>
      </c>
      <c r="D40" s="1">
        <v>17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Sartorius</v>
      </c>
      <c r="D41" s="1">
        <v>69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Mp Bio</v>
      </c>
      <c r="D42" s="1">
        <v>28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Mp Bio</v>
      </c>
      <c r="D43" s="1">
        <v>18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BioXcell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MP Bio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THSTI</v>
      </c>
      <c r="B48" s="1">
        <v>4</v>
      </c>
      <c r="C48" s="1" t="str">
        <v>SOUTHERNBIOTECH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DemoKit (Mohan Sir)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1</v>
      </c>
      <c r="E50" s="1" t="str">
        <v>Unknown</v>
      </c>
      <c r="F50" s="1" t="str">
        <v>Mohan Sir, (Demo)</v>
      </c>
    </row>
    <row r="51" spans="1:6" x14ac:dyDescent="0.25">
      <c r="A51" s="1" t="str">
        <v>Vector</v>
      </c>
      <c r="B51" s="1">
        <v>-20</v>
      </c>
      <c r="C51" s="1" t="str">
        <v>TargetMol</v>
      </c>
      <c r="D51" s="1">
        <v>1</v>
      </c>
      <c r="E51" s="1" t="str">
        <v>OutStation</v>
      </c>
      <c r="F51" s="1" t="str">
        <v>Address Confirmation by Vishal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8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900007707</v>
      </c>
      <c r="B41" s="1" t="str">
        <v>Custom Human Panel 2273</v>
      </c>
      <c r="C41" s="1">
        <v>1</v>
      </c>
      <c r="D41" s="1" t="str">
        <v>APOLLO CHENNAI</v>
      </c>
      <c r="E41" s="1">
        <v>4</v>
      </c>
      <c r="F41" s="1" t="str">
        <v>BioLegend</v>
      </c>
      <c r="G41" s="1" t="str">
        <v>CHENNAI</v>
      </c>
      <c r="H41" s="1" t="str">
        <v>PO Awaited</v>
      </c>
      <c r="I41" s="1" t="str">
        <v>OutStation</v>
      </c>
    </row>
    <row r="42" spans="1:9" x14ac:dyDescent="0.25">
      <c r="A42" s="1">
        <v>424602</v>
      </c>
      <c r="B42" s="1" t="str">
        <v>Compensation Beads  100tests</v>
      </c>
      <c r="C42" s="1">
        <v>1</v>
      </c>
      <c r="D42" s="1" t="str">
        <v>Stock</v>
      </c>
      <c r="E42" s="1">
        <v>4</v>
      </c>
      <c r="F42" s="1" t="str">
        <v>BioLegend</v>
      </c>
      <c r="G42" s="1" t="str">
        <v>STOCK</v>
      </c>
      <c r="H42" s="1" t="str">
        <v>Stock</v>
      </c>
      <c r="I42" s="1" t="str">
        <v>STOCK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FSP-3145-2</v>
      </c>
      <c r="B45" s="1" t="str">
        <v>FluoroSpot Plus: Mouse IFN-γ/TNF-α</v>
      </c>
      <c r="C45" s="1">
        <v>1</v>
      </c>
      <c r="D45" s="1" t="str">
        <v>JNU</v>
      </c>
      <c r="E45" s="1">
        <v>4</v>
      </c>
      <c r="F45" s="1" t="str">
        <v>MABTECH</v>
      </c>
      <c r="G45" s="1" t="str">
        <v>DELHI</v>
      </c>
      <c r="H45" s="1" t="str">
        <v>Priyanka Madam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420601</v>
      </c>
      <c r="B95" s="1" t="str">
        <v xml:space="preserve">Brefeldin A Solution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329702</v>
      </c>
      <c r="B96" s="1" t="str">
        <v xml:space="preserve">Purified anti-human CD274 </v>
      </c>
      <c r="C96" s="1">
        <v>2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2600505001730</v>
      </c>
      <c r="B97" s="1">
        <v>0</v>
      </c>
      <c r="C97" s="1">
        <v>2</v>
      </c>
      <c r="D97" s="1" t="str">
        <v>STOCK</v>
      </c>
      <c r="E97" s="1" t="str">
        <v>RT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2662070501730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2662670501730</v>
      </c>
      <c r="B99" s="1">
        <v>0</v>
      </c>
      <c r="C99" s="1">
        <v>2</v>
      </c>
      <c r="D99" s="1" t="str">
        <v>STOCK</v>
      </c>
      <c r="E99" s="1">
        <v>-20</v>
      </c>
      <c r="F99" s="1" t="str">
        <v>Genei Lab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15407-47-MIN</v>
      </c>
      <c r="B100" s="1" t="str">
        <v>Polyethersulfone 0.22 µm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VS15TR21</v>
      </c>
      <c r="B102" s="1" t="str">
        <v>VicaSpin Turbo 15 RC 30000 MWCO</v>
      </c>
      <c r="C102" s="1">
        <v>2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814326</v>
      </c>
      <c r="B103" s="1" t="str">
        <v>Acrylamide, Ultra Pure 500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194825</v>
      </c>
      <c r="B104" s="1" t="str">
        <v>Glycine, Molecular Biology Reagent 1 KG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104772</v>
      </c>
      <c r="B105" s="1" t="str">
        <v>Ammonium Sulfate, Technical Pure 500 GM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194002</v>
      </c>
      <c r="B106" s="1" t="str">
        <v>Chloroform, Molecular Biology Reagent</v>
      </c>
      <c r="C106" s="1">
        <v>2</v>
      </c>
      <c r="D106" s="1" t="str">
        <v>Stock</v>
      </c>
      <c r="E106" s="1" t="str">
        <v>RT</v>
      </c>
      <c r="F106" s="1" t="str">
        <v>Mp Bio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420701</v>
      </c>
      <c r="B107" s="1" t="str">
        <v xml:space="preserve">Monensin Solution </v>
      </c>
      <c r="C107" s="1">
        <v>2</v>
      </c>
      <c r="D107" s="1" t="str">
        <v>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424602</v>
      </c>
      <c r="B108" s="1" t="str">
        <v>Compensation Beads</v>
      </c>
      <c r="C108" s="1">
        <v>2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740811</v>
      </c>
      <c r="B109" s="1" t="str">
        <v>LEGENDplex™ Human Inflammation Panel 1 Standard  1 vial</v>
      </c>
      <c r="C109" s="1">
        <v>2</v>
      </c>
      <c r="D109" s="1" t="str">
        <v>UNKNOWN</v>
      </c>
      <c r="E109" s="1">
        <v>4</v>
      </c>
      <c r="F109" s="1" t="str">
        <v>BioLegend</v>
      </c>
      <c r="G109" s="1" t="str">
        <v>Unknown</v>
      </c>
      <c r="H109" s="1" t="str">
        <v>DemoKit (Mohan Sir)</v>
      </c>
      <c r="I109" s="1" t="str">
        <v>Unknown</v>
      </c>
    </row>
    <row r="110" spans="1:9" x14ac:dyDescent="0.25">
      <c r="A110" s="1">
        <v>741146</v>
      </c>
      <c r="B110" s="1" t="str">
        <v>LEGENDplex™ Buffer Set A3  100tests</v>
      </c>
      <c r="C110" s="1">
        <v>2</v>
      </c>
      <c r="D110" s="1" t="str">
        <v>UNKNOWN</v>
      </c>
      <c r="E110" s="1">
        <v>4</v>
      </c>
      <c r="F110" s="1" t="str">
        <v>BioLegend</v>
      </c>
      <c r="G110" s="1" t="str">
        <v>Unknown</v>
      </c>
      <c r="H110" s="1" t="str">
        <v>DemoKit (Mohan Sir)</v>
      </c>
      <c r="I110" s="1" t="str">
        <v>Unknown</v>
      </c>
    </row>
    <row r="111" spans="1:9" x14ac:dyDescent="0.25">
      <c r="A111" s="1">
        <v>420801</v>
      </c>
      <c r="B111" s="1" t="str">
        <v>Fixation Buffer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100575</v>
      </c>
      <c r="B112" s="1">
        <v>0</v>
      </c>
      <c r="C112" s="1">
        <v>2</v>
      </c>
      <c r="D112" s="1" t="str">
        <v>Stock</v>
      </c>
      <c r="E112" s="1">
        <v>4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S1714</v>
      </c>
      <c r="B113" s="1">
        <v>0</v>
      </c>
      <c r="C113" s="1">
        <v>2</v>
      </c>
      <c r="D113" s="1" t="str">
        <v>FARCAST</v>
      </c>
      <c r="E113" s="1">
        <v>-20</v>
      </c>
      <c r="F113" s="1" t="str">
        <v>TOPCLASS ENTERPRISES</v>
      </c>
      <c r="G113" s="1" t="str">
        <v>Banglore</v>
      </c>
      <c r="H113" s="1" t="str">
        <v>Saturday (4-10-2025)</v>
      </c>
      <c r="I113" s="1" t="str">
        <v>OutStation</v>
      </c>
    </row>
    <row r="114" spans="1:9" x14ac:dyDescent="0.25">
      <c r="A114" s="1" t="str">
        <v>T1765</v>
      </c>
      <c r="B114" s="1" t="str">
        <v>Erastin 571203-78-6 Spec 5mg</v>
      </c>
      <c r="C114" s="1">
        <v>2</v>
      </c>
      <c r="D114" s="1" t="str">
        <v>Mishu Pharma</v>
      </c>
      <c r="E114" s="1">
        <v>-20</v>
      </c>
      <c r="F114" s="1" t="str">
        <v>TargetMol</v>
      </c>
      <c r="G114" s="1" t="str">
        <v>JAIPUR</v>
      </c>
      <c r="H114" s="1" t="str">
        <v>Waiting for other Materail (Back Order)</v>
      </c>
      <c r="I114" s="1" t="str">
        <v>OutStation</v>
      </c>
    </row>
    <row r="115" spans="1:9" x14ac:dyDescent="0.25">
      <c r="A115" s="1">
        <v>423303</v>
      </c>
      <c r="B115" s="1" t="str">
        <v xml:space="preserve">Cell Activation Cocktail </v>
      </c>
      <c r="C115" s="1">
        <v>3</v>
      </c>
      <c r="D115" s="1" t="str">
        <v>STOCK</v>
      </c>
      <c r="E115" s="1">
        <v>-20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421601</v>
      </c>
      <c r="B116" s="1" t="str">
        <v>ELISA Wash Buffer (20X)</v>
      </c>
      <c r="C116" s="1">
        <v>3</v>
      </c>
      <c r="D116" s="1" t="str">
        <v>STOCK</v>
      </c>
      <c r="E116" s="1" t="str">
        <v>rt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LSM 1077</v>
      </c>
      <c r="B117" s="1">
        <v>0</v>
      </c>
      <c r="C117" s="1">
        <v>3</v>
      </c>
      <c r="D117" s="1" t="str">
        <v>stock</v>
      </c>
      <c r="E117" s="1">
        <v>4</v>
      </c>
      <c r="F117" s="1" t="str">
        <v>Genexis Biotech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VS15T91</v>
      </c>
      <c r="B118" s="1" t="str">
        <v>VicaSpin Turbo 15 3000 MWCO</v>
      </c>
      <c r="C118" s="1">
        <v>3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421101</v>
      </c>
      <c r="B119" s="1" t="str">
        <v>TMB substrate set  110mlx2</v>
      </c>
      <c r="C119" s="1">
        <v>3</v>
      </c>
      <c r="D119" s="1" t="str">
        <v>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421002</v>
      </c>
      <c r="B120" s="1" t="str">
        <v xml:space="preserve">Intracellular Staining Permeabilization Wash Buffer </v>
      </c>
      <c r="C120" s="1">
        <v>4</v>
      </c>
      <c r="D120" s="1" t="str">
        <v>Opening Stock</v>
      </c>
      <c r="E120" s="1">
        <v>4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 t="str">
        <v>VicaSpin Turbo 4 10000 MWCO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VS15TR01</v>
      </c>
      <c r="B122" s="1" t="str">
        <v>VicaSpin Turbo 15 RC 10000 MWCO</v>
      </c>
      <c r="C122" s="1">
        <v>4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0</v>
      </c>
      <c r="C123" s="1">
        <v>4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193982</v>
      </c>
      <c r="B124" s="1" t="str">
        <v>Acrylamide, Molecular Biology Reagent 1 KG</v>
      </c>
      <c r="C124" s="1">
        <v>4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41003</v>
      </c>
      <c r="B125" s="1" t="str">
        <v>GelRed® Nucleic Acid Stain, 10,000X in water (trial size): (0.1mL)</v>
      </c>
      <c r="C125" s="1">
        <v>4</v>
      </c>
      <c r="D125" s="1" t="str">
        <v>Stock</v>
      </c>
      <c r="E125" s="1" t="str">
        <v>RT</v>
      </c>
      <c r="F125" s="1" t="str">
        <v>Biotium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556002</v>
      </c>
      <c r="B126" s="1" t="str">
        <v xml:space="preserve">Recombinant Mouse IL-9 </v>
      </c>
      <c r="C126" s="1">
        <v>5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HBM-EXP-B2.5</v>
      </c>
      <c r="B127" s="1">
        <v>0</v>
      </c>
      <c r="C127" s="1">
        <v>5</v>
      </c>
      <c r="D127" s="1" t="str">
        <v>Sample (PM)</v>
      </c>
      <c r="E127" s="1">
        <v>4</v>
      </c>
      <c r="F127" s="1" t="str">
        <v>Hansa Biomed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626812</v>
      </c>
      <c r="B128" s="1" t="str">
        <v>Alexa Fluor® 488 anti-c-Myc Antibody  100µg</v>
      </c>
      <c r="C128" s="1">
        <v>5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Stock</v>
      </c>
      <c r="I128" s="1" t="str">
        <v>OutStation</v>
      </c>
    </row>
    <row r="129" spans="1:9" x14ac:dyDescent="0.25">
      <c r="A129" s="1">
        <v>6552050</v>
      </c>
      <c r="B129" s="1" t="str">
        <v xml:space="preserve">SPINeasy DNA Kit for Blood  </v>
      </c>
      <c r="C129" s="1">
        <v>6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7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7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>
        <v>0</v>
      </c>
      <c r="C132" s="1">
        <v>7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16533</v>
      </c>
      <c r="B133" s="1" t="str">
        <v>MiniSart High Flow 0.45 µm</v>
      </c>
      <c r="C133" s="1">
        <v>9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25021.5</v>
      </c>
      <c r="B134" s="1" t="str">
        <v>i-Taq (W/O dNTP) DNA Polymerase</v>
      </c>
      <c r="C134" s="1">
        <v>10</v>
      </c>
      <c r="D134" s="1" t="str">
        <v>STOCK</v>
      </c>
      <c r="E134" s="1">
        <v>-20</v>
      </c>
      <c r="F134" s="1" t="str">
        <v>Intron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092913726</v>
      </c>
      <c r="B135" s="1" t="str">
        <v>Adult Bovine Serum, Sterile Filtered, New Zealand Origin 1kg (970ML)</v>
      </c>
      <c r="C135" s="1">
        <v>10</v>
      </c>
      <c r="D135" s="1" t="str">
        <v>Stock</v>
      </c>
      <c r="E135" s="1">
        <v>-20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15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18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16532</v>
      </c>
      <c r="B138" s="1" t="str">
        <v>MiniSart High Flow 0.22 µm</v>
      </c>
      <c r="C138" s="1">
        <v>23</v>
      </c>
      <c r="D138" s="1" t="str">
        <v>OPENING 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1</v>
      </c>
      <c r="I2868" s="1">
        <v>0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33616</v>
      </c>
      <c r="N2868" s="1">
        <f t="shared" si="140"/>
        <v>0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1</v>
      </c>
      <c r="I2869" s="1">
        <v>0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16544</v>
      </c>
      <c r="N2869" s="1">
        <f t="shared" si="140"/>
        <v>0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On Hold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On Hold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1</v>
      </c>
      <c r="I2883" s="1">
        <v>0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20856</v>
      </c>
      <c r="N2883" s="1">
        <f t="shared" si="140"/>
        <v>0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1</v>
      </c>
      <c r="I2884" s="1">
        <v>0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20856</v>
      </c>
      <c r="N2884" s="1">
        <f t="shared" si="140"/>
        <v>0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Saturday (4-10-2025)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Monday (6-10-2025)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Monday (6-10-2025)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Monday (6-10-2025)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Monday (6-10-2025)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Monday (6-10-2025)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Monday (6-10-2025)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Monday (6-10-2025)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Monday (6-10-2025)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On Hold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Monday (6-10-2025)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Monday (6-10-2025)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Monday (6-10-2025)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Monday (6-10-2025)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Monday (6-10-2025)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Monday (6-10-2025)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Monday (6-10-2025)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On Hold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Monday (6-10-2025)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s="1" t="str">
        <v>BioXcell</v>
      </c>
      <c r="B3010" s="1">
        <v>33264</v>
      </c>
      <c r="C3010" s="1">
        <v>179381</v>
      </c>
      <c r="D3010" s="2">
        <v>45924</v>
      </c>
      <c r="E3010" s="2">
        <v>45929</v>
      </c>
      <c r="F3010" s="1" t="str">
        <v>BE0003-1</v>
      </c>
      <c r="G3010" s="1">
        <v>1</v>
      </c>
      <c r="H3010" s="1">
        <v>0</v>
      </c>
      <c r="I3010" s="1">
        <v>1</v>
      </c>
      <c r="J3010" s="1" t="str">
        <v>Bhopal</v>
      </c>
      <c r="K3010" s="1" t="str">
        <v>Saturday (4-10-2025)</v>
      </c>
      <c r="L3010" s="1">
        <f t="shared" ref="L3010:L3021" si="147">G3010*B3010</f>
        <v>33264</v>
      </c>
      <c r="M3010" s="1">
        <f t="shared" ref="M3010:M3021" si="148">H3010*B3010</f>
        <v>0</v>
      </c>
      <c r="N3010" s="1">
        <f t="shared" ref="N3010:N3021" si="149">I3010*B3010</f>
        <v>33264</v>
      </c>
    </row>
    <row r="3011" spans="1:14" x14ac:dyDescent="0.25">
      <c r="A3011" s="1" t="str">
        <v>BioXcell</v>
      </c>
      <c r="B3011" s="1">
        <v>33264</v>
      </c>
      <c r="C3011" s="1">
        <v>179381</v>
      </c>
      <c r="D3011" s="2">
        <v>45924</v>
      </c>
      <c r="E3011" s="2">
        <v>45929</v>
      </c>
      <c r="F3011" s="1" t="str">
        <v>BE0004-1</v>
      </c>
      <c r="G3011" s="1">
        <v>1</v>
      </c>
      <c r="H3011" s="1">
        <v>0</v>
      </c>
      <c r="I3011" s="1">
        <v>1</v>
      </c>
      <c r="J3011" s="1" t="str">
        <v>Bhopal</v>
      </c>
      <c r="K3011" s="1" t="str">
        <v>Saturday (4-10-2025)</v>
      </c>
      <c r="L3011" s="1">
        <f t="shared" si="147"/>
        <v>33264</v>
      </c>
      <c r="M3011" s="1">
        <f t="shared" si="148"/>
        <v>0</v>
      </c>
      <c r="N3011" s="1">
        <f t="shared" si="149"/>
        <v>33264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BE0237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Biotium</v>
      </c>
      <c r="B3013" s="1">
        <v>9222.4</v>
      </c>
      <c r="C3013" s="1" t="str">
        <v>I241621-IN</v>
      </c>
      <c r="D3013" s="2">
        <v>45922</v>
      </c>
      <c r="E3013" s="2">
        <v>45929</v>
      </c>
      <c r="F3013" s="1" t="str">
        <v>21003-1L</v>
      </c>
      <c r="G3013" s="1">
        <v>1</v>
      </c>
      <c r="H3013" s="1">
        <v>1</v>
      </c>
      <c r="I3013" s="1">
        <v>0</v>
      </c>
      <c r="J3013" s="1" t="str">
        <v>Manesar</v>
      </c>
      <c r="K3013" s="1">
        <v>0</v>
      </c>
      <c r="L3013" s="1">
        <f t="shared" si="147"/>
        <v>9222.4</v>
      </c>
      <c r="M3013" s="1">
        <f t="shared" si="148"/>
        <v>9222.4</v>
      </c>
      <c r="N3013" s="1">
        <f t="shared" si="149"/>
        <v>0</v>
      </c>
    </row>
    <row r="3014" spans="1:14" x14ac:dyDescent="0.25">
      <c r="A3014" s="1" t="str">
        <v>Biotium</v>
      </c>
      <c r="B3014" s="1">
        <v>21683.200000000001</v>
      </c>
      <c r="C3014" s="1" t="str">
        <v>I241621-IN</v>
      </c>
      <c r="D3014" s="2">
        <v>45922</v>
      </c>
      <c r="E3014" s="2">
        <v>45929</v>
      </c>
      <c r="F3014" s="1">
        <v>30002</v>
      </c>
      <c r="G3014" s="1">
        <v>1</v>
      </c>
      <c r="H3014" s="1">
        <v>1</v>
      </c>
      <c r="I3014" s="1">
        <v>0</v>
      </c>
      <c r="J3014" s="1" t="str">
        <v>Delhi</v>
      </c>
      <c r="K3014" s="1">
        <v>0</v>
      </c>
      <c r="L3014" s="1">
        <f t="shared" si="147"/>
        <v>21683.200000000001</v>
      </c>
      <c r="M3014" s="1">
        <f t="shared" si="148"/>
        <v>21683.200000000001</v>
      </c>
      <c r="N3014" s="1">
        <f t="shared" si="149"/>
        <v>0</v>
      </c>
    </row>
    <row r="3015" spans="1:14" x14ac:dyDescent="0.25">
      <c r="A3015" s="1" t="str">
        <v>SOUTHERNBIOTECH</v>
      </c>
      <c r="B3015" s="1">
        <v>7326</v>
      </c>
      <c r="C3015" s="1">
        <v>339467</v>
      </c>
      <c r="D3015" s="2">
        <v>45924</v>
      </c>
      <c r="E3015" s="2">
        <v>45929</v>
      </c>
      <c r="F3015" s="1" t="str">
        <v>1091-05</v>
      </c>
      <c r="G3015" s="1">
        <v>1</v>
      </c>
      <c r="H3015" s="1">
        <v>0</v>
      </c>
      <c r="I3015" s="1">
        <v>1</v>
      </c>
      <c r="J3015" s="1" t="str">
        <v>Faridabad</v>
      </c>
      <c r="K3015" s="1" t="str">
        <v>Priyanka Madam</v>
      </c>
      <c r="L3015" s="1">
        <f t="shared" si="147"/>
        <v>7326</v>
      </c>
      <c r="M3015" s="1">
        <f t="shared" si="148"/>
        <v>0</v>
      </c>
      <c r="N3015" s="1">
        <f t="shared" si="149"/>
        <v>7326</v>
      </c>
    </row>
    <row r="3016" spans="1:14" x14ac:dyDescent="0.25">
      <c r="A3016" s="1" t="str">
        <v>BOSTER</v>
      </c>
      <c r="B3016" s="1">
        <v>50952</v>
      </c>
      <c r="C3016" s="1">
        <v>66452</v>
      </c>
      <c r="D3016" s="2">
        <v>45922</v>
      </c>
      <c r="E3016" s="2">
        <v>45929</v>
      </c>
      <c r="F3016" s="1" t="str">
        <v>PROTQ9NPF7-3</v>
      </c>
      <c r="G3016" s="1">
        <v>1</v>
      </c>
      <c r="H3016" s="1">
        <v>0</v>
      </c>
      <c r="I3016" s="1">
        <v>1</v>
      </c>
      <c r="J3016" s="1" t="str">
        <v xml:space="preserve"> BANGLORE</v>
      </c>
      <c r="K3016" s="1" t="str">
        <v>Monday (6-10-2025)</v>
      </c>
      <c r="L3016" s="1">
        <f t="shared" si="147"/>
        <v>50952</v>
      </c>
      <c r="M3016" s="1">
        <f t="shared" si="148"/>
        <v>0</v>
      </c>
      <c r="N3016" s="1">
        <f t="shared" si="149"/>
        <v>50952</v>
      </c>
    </row>
    <row r="3017" spans="1:14" x14ac:dyDescent="0.25">
      <c r="A3017" s="1" t="str">
        <v>SARTORIUS</v>
      </c>
      <c r="B3017" s="1">
        <v>13000</v>
      </c>
      <c r="C3017" s="1" t="str">
        <v>251519302605</v>
      </c>
      <c r="D3017" s="2">
        <v>45924</v>
      </c>
      <c r="E3017" s="2">
        <v>45929</v>
      </c>
      <c r="F3017" s="1" t="str">
        <v>180E14-----E</v>
      </c>
      <c r="G3017" s="1">
        <v>2</v>
      </c>
      <c r="H3017" s="1">
        <v>2</v>
      </c>
      <c r="I3017" s="1">
        <v>0</v>
      </c>
      <c r="J3017" s="1" t="str">
        <v>STOCK</v>
      </c>
      <c r="K3017" s="1" t="str">
        <v>STOCK</v>
      </c>
      <c r="L3017" s="1">
        <f t="shared" si="147"/>
        <v>26000</v>
      </c>
      <c r="M3017" s="1">
        <f t="shared" si="148"/>
        <v>26000</v>
      </c>
      <c r="N3017" s="1">
        <f t="shared" si="149"/>
        <v>0</v>
      </c>
    </row>
    <row r="3018" spans="1:14" x14ac:dyDescent="0.25">
      <c r="A3018" s="1" t="str">
        <v>BPS</v>
      </c>
      <c r="B3018" s="1">
        <v>83952</v>
      </c>
      <c r="C3018" s="1" t="str">
        <v>INV7544</v>
      </c>
      <c r="D3018" s="2">
        <v>45924</v>
      </c>
      <c r="E3018" s="2">
        <v>45930</v>
      </c>
      <c r="F3018" s="1" t="str">
        <v>52009L</v>
      </c>
      <c r="G3018" s="1">
        <v>1</v>
      </c>
      <c r="H3018" s="1">
        <v>0</v>
      </c>
      <c r="I3018" s="1">
        <v>1</v>
      </c>
      <c r="J3018" s="1" t="str">
        <v>Lucknow</v>
      </c>
      <c r="K3018" s="1" t="str">
        <v>Saturday (4-10-2025)</v>
      </c>
      <c r="L3018" s="1">
        <f t="shared" si="147"/>
        <v>83952</v>
      </c>
      <c r="M3018" s="1">
        <f t="shared" si="148"/>
        <v>0</v>
      </c>
      <c r="N3018" s="1">
        <f t="shared" si="149"/>
        <v>83952</v>
      </c>
    </row>
    <row r="3019" spans="1:14" x14ac:dyDescent="0.25">
      <c r="A3019" s="1" t="str">
        <v>BPS</v>
      </c>
      <c r="B3019" s="1">
        <v>36168</v>
      </c>
      <c r="C3019" s="1" t="str">
        <v>INV7544</v>
      </c>
      <c r="D3019" s="2">
        <v>45924</v>
      </c>
      <c r="E3019" s="2">
        <v>45930</v>
      </c>
      <c r="F3019" s="1">
        <v>80580</v>
      </c>
      <c r="G3019" s="1">
        <v>1</v>
      </c>
      <c r="H3019" s="1">
        <v>0</v>
      </c>
      <c r="I3019" s="1">
        <v>1</v>
      </c>
      <c r="J3019" s="1" t="str">
        <v>Lucknow</v>
      </c>
      <c r="K3019" s="1" t="str">
        <v>Saturday (4-10-2025)</v>
      </c>
      <c r="L3019" s="1">
        <f t="shared" si="147"/>
        <v>36168</v>
      </c>
      <c r="M3019" s="1">
        <f t="shared" si="148"/>
        <v>0</v>
      </c>
      <c r="N3019" s="1">
        <f t="shared" si="149"/>
        <v>36168</v>
      </c>
    </row>
    <row r="3020" spans="1:14" x14ac:dyDescent="0.25">
      <c r="A3020" s="1" t="str">
        <v>BPS</v>
      </c>
      <c r="B3020" s="1">
        <v>8712</v>
      </c>
      <c r="C3020" s="1" t="str">
        <v>INV7544</v>
      </c>
      <c r="D3020" s="2">
        <v>45924</v>
      </c>
      <c r="E3020" s="2">
        <v>45930</v>
      </c>
      <c r="F3020" s="1">
        <v>82511</v>
      </c>
      <c r="G3020" s="1">
        <v>1</v>
      </c>
      <c r="H3020" s="1">
        <v>0</v>
      </c>
      <c r="I3020" s="1">
        <v>1</v>
      </c>
      <c r="J3020" s="1" t="str">
        <v>Noida</v>
      </c>
      <c r="K3020" s="1" t="str">
        <v>Priyanka Madam</v>
      </c>
      <c r="L3020" s="1">
        <f t="shared" si="147"/>
        <v>8712</v>
      </c>
      <c r="M3020" s="1">
        <f t="shared" si="148"/>
        <v>0</v>
      </c>
      <c r="N3020" s="1">
        <f t="shared" si="149"/>
        <v>8712</v>
      </c>
    </row>
    <row r="3021" spans="1:14" x14ac:dyDescent="0.25">
      <c r="A3021" s="1" t="str">
        <v>DHARMACON</v>
      </c>
      <c r="B3021" s="1">
        <v>1936</v>
      </c>
      <c r="C3021" s="1" t="str">
        <v>Not Yet Received</v>
      </c>
      <c r="D3021" s="2" t="str">
        <v>Not Yet Received</v>
      </c>
      <c r="E3021" s="2" t="str">
        <v>Not Yet Received</v>
      </c>
      <c r="F3021" s="1" t="str">
        <v>B-003000-WB-100</v>
      </c>
      <c r="G3021" s="1">
        <v>5</v>
      </c>
      <c r="H3021" s="1">
        <v>5</v>
      </c>
      <c r="I3021" s="1">
        <v>0</v>
      </c>
      <c r="J3021" s="1" t="str">
        <v>STOCK</v>
      </c>
      <c r="K3021" s="1">
        <v>0</v>
      </c>
      <c r="L3021" s="1">
        <f t="shared" si="147"/>
        <v>9680</v>
      </c>
      <c r="M3021" s="1">
        <f t="shared" si="148"/>
        <v>9680</v>
      </c>
      <c r="N3021" s="1">
        <f t="shared" si="149"/>
        <v>0</v>
      </c>
    </row>
    <row r="3022" spans="1:14" x14ac:dyDescent="0.25">
      <c r="A3022" t="str">
        <v>DHARMACON</v>
      </c>
      <c r="B3022">
        <v>67500.399999999994</v>
      </c>
      <c r="C3022" t="str">
        <v>Not Yet Received</v>
      </c>
      <c r="D3022" s="6" t="str">
        <v>Not Yet Received</v>
      </c>
      <c r="E3022" s="6" t="str">
        <v>Not Yet Received</v>
      </c>
      <c r="F3022" t="str">
        <v>CTM-1172738</v>
      </c>
      <c r="G3022">
        <v>1</v>
      </c>
      <c r="H3022">
        <v>1</v>
      </c>
      <c r="I3022">
        <v>0</v>
      </c>
      <c r="J3022" t="str">
        <v>Mumbai</v>
      </c>
      <c r="K3022" t="str">
        <v>On Hold</v>
      </c>
    </row>
    <row r="3023" spans="1:14" x14ac:dyDescent="0.25">
      <c r="A3023" t="str">
        <v>DHARMACON</v>
      </c>
      <c r="B3023">
        <v>67500.399999999994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CTM-1172741</v>
      </c>
      <c r="G3023">
        <v>1</v>
      </c>
      <c r="H3023">
        <v>1</v>
      </c>
      <c r="I3023">
        <v>0</v>
      </c>
      <c r="J3023" t="str">
        <v>Mumbai</v>
      </c>
      <c r="K3023" t="str">
        <v>On Hold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CTM-1172744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CTM-1172745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64768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G-CUSTOM-1189328</v>
      </c>
      <c r="G3026">
        <v>1</v>
      </c>
      <c r="H3026">
        <v>1</v>
      </c>
      <c r="I3026">
        <v>0</v>
      </c>
      <c r="J3026" t="str">
        <v>Bhopal</v>
      </c>
      <c r="K3026" t="str">
        <v>Saturday (4-10-2025)</v>
      </c>
    </row>
    <row r="3027" spans="1:11" x14ac:dyDescent="0.25">
      <c r="A3027" t="str">
        <v>DHARMACON</v>
      </c>
      <c r="B3027">
        <v>32912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L-003534-00-0005</v>
      </c>
      <c r="G3027">
        <v>1</v>
      </c>
      <c r="H3027">
        <v>1</v>
      </c>
      <c r="I3027">
        <v>0</v>
      </c>
      <c r="J3027" t="str">
        <v>Bhuvneshwar</v>
      </c>
      <c r="K3027" t="str">
        <v>On Hold</v>
      </c>
    </row>
    <row r="3028" spans="1:11" x14ac:dyDescent="0.25">
      <c r="A3028" t="str">
        <v>DHARMACON</v>
      </c>
      <c r="B3028">
        <v>32912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L-004266-00-0005</v>
      </c>
      <c r="G3028">
        <v>1</v>
      </c>
      <c r="H3028">
        <v>1</v>
      </c>
      <c r="I3028">
        <v>0</v>
      </c>
      <c r="J3028" t="str">
        <v>Bhuvneshwar</v>
      </c>
      <c r="K3028" t="str">
        <v>On Hold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L-017367-00-0005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L-004236-00-0005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L-019598-00-0005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L-013680-01-0005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L-012078-00-0005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L-003030-00-0005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L-004920-01-0005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L-003805-00-0005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16544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D-001810-10-05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L-021086-00-0005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L-003936-00-0005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L-015121-00-0005</v>
      </c>
      <c r="G3040">
        <v>1</v>
      </c>
      <c r="H3040">
        <v>1</v>
      </c>
      <c r="I3040">
        <v>0</v>
      </c>
      <c r="J3040" t="str">
        <v>Banglore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L-020165-00-0005</v>
      </c>
      <c r="G3041">
        <v>1</v>
      </c>
      <c r="H3041">
        <v>1</v>
      </c>
      <c r="I3041">
        <v>0</v>
      </c>
      <c r="J3041" t="str">
        <v>Banglore</v>
      </c>
      <c r="K3041" t="str">
        <v>On Hold</v>
      </c>
    </row>
    <row r="3042" spans="1:11" x14ac:dyDescent="0.25">
      <c r="A3042" t="str">
        <v>DHARMACON</v>
      </c>
      <c r="B3042">
        <v>32044.32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CTM-1192277</v>
      </c>
      <c r="G3042">
        <v>1</v>
      </c>
      <c r="H3042">
        <v>1</v>
      </c>
      <c r="I3042">
        <v>0</v>
      </c>
      <c r="J3042" t="str">
        <v>Banglore</v>
      </c>
      <c r="K3042" t="str">
        <v>Saturday (4-10-2025)</v>
      </c>
    </row>
    <row r="3043" spans="1:11" x14ac:dyDescent="0.25">
      <c r="A3043" t="str">
        <v>DHARMACON</v>
      </c>
      <c r="B3043">
        <v>17688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C-300632-03-0005</v>
      </c>
      <c r="G3043">
        <v>1</v>
      </c>
      <c r="H3043">
        <v>1</v>
      </c>
      <c r="I3043">
        <v>0</v>
      </c>
      <c r="J3043" t="str">
        <v>Delhi</v>
      </c>
      <c r="K3043">
        <v>0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L-062238-01-0005</v>
      </c>
      <c r="G3044">
        <v>1</v>
      </c>
      <c r="H3044">
        <v>1</v>
      </c>
      <c r="I3044">
        <v>0</v>
      </c>
      <c r="J3044" t="str">
        <v>Delhi</v>
      </c>
      <c r="K3044">
        <v>0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L-017576-00-0005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L-004435-00-0005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9280.48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CTM-1192962</v>
      </c>
      <c r="G3047">
        <v>1</v>
      </c>
      <c r="H3047">
        <v>1</v>
      </c>
      <c r="I3047">
        <v>0</v>
      </c>
      <c r="J3047" t="str">
        <v>Pune</v>
      </c>
      <c r="K3047" t="str">
        <v>Saturday (4-10-2025)</v>
      </c>
    </row>
    <row r="3048" spans="1:11" x14ac:dyDescent="0.25">
      <c r="A3048" t="str">
        <v>DHARMACON</v>
      </c>
      <c r="B3048">
        <v>17688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C-310681-01-0005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17688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IH-310681-03-0005</v>
      </c>
      <c r="G3049">
        <v>1</v>
      </c>
      <c r="H3049">
        <v>1</v>
      </c>
      <c r="I3049">
        <v>0</v>
      </c>
      <c r="J3049" t="str">
        <v>Delhi</v>
      </c>
      <c r="K3049">
        <v>0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C-311140-00-0005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IN-001005-01-05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IH-300512-08-0005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IH-300625-07-0005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IH-300650-08-0005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16544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D-001810-10-05</v>
      </c>
      <c r="G3055">
        <v>5</v>
      </c>
      <c r="H3055">
        <v>5</v>
      </c>
      <c r="I3055">
        <v>0</v>
      </c>
      <c r="J3055" t="str">
        <v>STOCK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C-300643-03-0005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L-009922-00-0005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32912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L-009454-01-0005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IH-300632-05-0005</v>
      </c>
      <c r="G3059">
        <v>1</v>
      </c>
      <c r="H3059">
        <v>1</v>
      </c>
      <c r="I3059">
        <v>0</v>
      </c>
      <c r="J3059" t="str">
        <v>Noida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L-010854-00-0005</v>
      </c>
      <c r="G3060">
        <v>2</v>
      </c>
      <c r="H3060">
        <v>2</v>
      </c>
      <c r="I3060">
        <v>0</v>
      </c>
      <c r="J3060" t="str">
        <v>Hyderabad</v>
      </c>
      <c r="K3060" t="str">
        <v>Saturday (4-10-2025)</v>
      </c>
    </row>
    <row r="3061" spans="1:11" x14ac:dyDescent="0.25">
      <c r="A3061" t="str">
        <v>DHARMACON</v>
      </c>
      <c r="B3061">
        <v>32912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L-006656-03-0005</v>
      </c>
      <c r="G3061">
        <v>1</v>
      </c>
      <c r="H3061">
        <v>1</v>
      </c>
      <c r="I3061">
        <v>0</v>
      </c>
      <c r="J3061" t="str">
        <v>Manesar</v>
      </c>
      <c r="K3061">
        <v>0</v>
      </c>
    </row>
    <row r="3062" spans="1:11" x14ac:dyDescent="0.25">
      <c r="A3062" t="str">
        <v>DHARMACON</v>
      </c>
      <c r="B3062">
        <v>32736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V3SH11252-228203260</v>
      </c>
      <c r="G3062">
        <v>1</v>
      </c>
      <c r="H3062">
        <v>1</v>
      </c>
      <c r="I3062">
        <v>0</v>
      </c>
      <c r="J3062" t="str">
        <v>Bhopal</v>
      </c>
      <c r="K3062" t="str">
        <v>Saturday (4-10-2025)</v>
      </c>
    </row>
    <row r="3063" spans="1:11" x14ac:dyDescent="0.25">
      <c r="A3063" t="str">
        <v>DHARMACON</v>
      </c>
      <c r="B3063">
        <v>15224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RHS3979-201736467</v>
      </c>
      <c r="G3063">
        <v>1</v>
      </c>
      <c r="H3063">
        <v>1</v>
      </c>
      <c r="I3063">
        <v>0</v>
      </c>
      <c r="J3063" t="str">
        <v>Bhuvneshwar</v>
      </c>
      <c r="K3063" t="str">
        <v>On Hold</v>
      </c>
    </row>
    <row r="3064" spans="1:11" x14ac:dyDescent="0.25">
      <c r="A3064" t="str">
        <v>DHARMACON</v>
      </c>
      <c r="B3064">
        <v>15224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RHS3979-201739694</v>
      </c>
      <c r="G3064">
        <v>1</v>
      </c>
      <c r="H3064">
        <v>1</v>
      </c>
      <c r="I3064">
        <v>0</v>
      </c>
      <c r="J3064" t="str">
        <v>Bhuvneshwar</v>
      </c>
      <c r="K3064" t="str">
        <v>On Hold</v>
      </c>
    </row>
    <row r="3065" spans="1:11" x14ac:dyDescent="0.25">
      <c r="A3065" t="str">
        <v>DHARMACON</v>
      </c>
      <c r="B3065">
        <v>24816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RMM4534-EG104086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31768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RHS4531-EG57381</v>
      </c>
      <c r="G3066">
        <v>1</v>
      </c>
      <c r="H3066">
        <v>1</v>
      </c>
      <c r="I3066">
        <v>0</v>
      </c>
      <c r="J3066" t="str">
        <v>Kerala</v>
      </c>
      <c r="K3066" t="str">
        <v>Saturday (4-10-2025)</v>
      </c>
    </row>
    <row r="3067" spans="1:11" x14ac:dyDescent="0.25">
      <c r="A3067" t="str">
        <v>DHARMACON</v>
      </c>
      <c r="B3067">
        <v>6072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B-002000-UB-100</v>
      </c>
      <c r="G3067">
        <v>3</v>
      </c>
      <c r="H3067">
        <v>3</v>
      </c>
      <c r="I3067">
        <v>0</v>
      </c>
      <c r="J3067" t="str">
        <v>STOCK</v>
      </c>
      <c r="K3067">
        <v>0</v>
      </c>
    </row>
    <row r="3068" spans="1:11" x14ac:dyDescent="0.25">
      <c r="A3068" t="str">
        <v>DHARMACON</v>
      </c>
      <c r="B3068">
        <v>20856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T-2001-02</v>
      </c>
      <c r="G3068">
        <v>3</v>
      </c>
      <c r="H3068">
        <v>3</v>
      </c>
      <c r="I3068">
        <v>0</v>
      </c>
      <c r="J3068" t="str">
        <v>STOCK</v>
      </c>
      <c r="K3068">
        <v>0</v>
      </c>
    </row>
    <row r="3069" spans="1:11" x14ac:dyDescent="0.25">
      <c r="A3069" t="str">
        <v>DHARMACON</v>
      </c>
      <c r="B3069">
        <v>34584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T-2001-03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BioLegend</v>
      </c>
      <c r="B3070">
        <v>13613.599999999999</v>
      </c>
      <c r="C3070" t="str">
        <v>Not Yet Received</v>
      </c>
      <c r="D3070" s="6" t="str">
        <v>Not Yet Received</v>
      </c>
      <c r="E3070" s="6" t="str">
        <v>Not Yet Received</v>
      </c>
      <c r="F3070">
        <v>100209</v>
      </c>
      <c r="G3070">
        <v>1</v>
      </c>
      <c r="H3070">
        <v>1</v>
      </c>
      <c r="I3070">
        <v>0</v>
      </c>
      <c r="J3070" t="str">
        <v>Bhuvneshwar</v>
      </c>
      <c r="K3070" t="str">
        <v>On Hold</v>
      </c>
    </row>
    <row r="3071" spans="1:11" x14ac:dyDescent="0.25">
      <c r="A3071" t="str">
        <v>BioLegend</v>
      </c>
      <c r="B3071">
        <v>6468</v>
      </c>
      <c r="C3071" t="str">
        <v>Not Yet Received</v>
      </c>
      <c r="D3071" s="6" t="str">
        <v>Not Yet Received</v>
      </c>
      <c r="E3071" s="6" t="str">
        <v>Not Yet Received</v>
      </c>
      <c r="F3071">
        <v>100219</v>
      </c>
      <c r="G3071">
        <v>1</v>
      </c>
      <c r="H3071">
        <v>1</v>
      </c>
      <c r="I3071">
        <v>0</v>
      </c>
      <c r="J3071" t="str">
        <v>Bhuvneshwar</v>
      </c>
      <c r="K3071" t="str">
        <v>On Hold</v>
      </c>
    </row>
    <row r="3072" spans="1:11" x14ac:dyDescent="0.25">
      <c r="A3072" t="str">
        <v>BioLegend</v>
      </c>
      <c r="B3072">
        <v>5051.2</v>
      </c>
      <c r="C3072" t="str">
        <v>Not Yet Received</v>
      </c>
      <c r="D3072" s="6" t="str">
        <v>Not Yet Received</v>
      </c>
      <c r="E3072" s="6" t="str">
        <v>Not Yet Received</v>
      </c>
      <c r="F3072">
        <v>100327</v>
      </c>
      <c r="G3072">
        <v>1</v>
      </c>
      <c r="H3072">
        <v>1</v>
      </c>
      <c r="I3072">
        <v>0</v>
      </c>
      <c r="J3072" t="str">
        <v>Hyderabad</v>
      </c>
      <c r="K3072" t="str">
        <v>Saturday (4-10-2025)</v>
      </c>
    </row>
    <row r="3073" spans="1:11" x14ac:dyDescent="0.25">
      <c r="A3073" t="str">
        <v>BioLegend</v>
      </c>
      <c r="B3073">
        <v>19712</v>
      </c>
      <c r="C3073" t="str">
        <v>Not Yet Received</v>
      </c>
      <c r="D3073" s="6" t="str">
        <v>Not Yet Received</v>
      </c>
      <c r="E3073" s="6" t="str">
        <v>Not Yet Received</v>
      </c>
      <c r="F3073">
        <v>100496</v>
      </c>
      <c r="G3073">
        <v>1</v>
      </c>
      <c r="H3073">
        <v>1</v>
      </c>
      <c r="I3073">
        <v>0</v>
      </c>
      <c r="J3073" t="str">
        <v>Kolkata</v>
      </c>
      <c r="K3073" t="str">
        <v>Monday (6-10-2025)</v>
      </c>
    </row>
    <row r="3074" spans="1:11" x14ac:dyDescent="0.25">
      <c r="A3074" t="str">
        <v>BioLegend</v>
      </c>
      <c r="B3074">
        <v>12196.8</v>
      </c>
      <c r="C3074" t="str">
        <v>Not Yet Received</v>
      </c>
      <c r="D3074" s="6" t="str">
        <v>Not Yet Received</v>
      </c>
      <c r="E3074" s="6" t="str">
        <v>Not Yet Received</v>
      </c>
      <c r="F3074">
        <v>100526</v>
      </c>
      <c r="G3074">
        <v>1</v>
      </c>
      <c r="H3074">
        <v>1</v>
      </c>
      <c r="I3074">
        <v>0</v>
      </c>
      <c r="J3074" t="str">
        <v>Kolkata</v>
      </c>
      <c r="K3074" t="str">
        <v>Monday (6-10-2025)</v>
      </c>
    </row>
    <row r="3075" spans="1:11" x14ac:dyDescent="0.25">
      <c r="A3075" t="str">
        <v>BioLegend</v>
      </c>
      <c r="B3075">
        <v>6468</v>
      </c>
      <c r="C3075" t="str">
        <v>Not Yet Received</v>
      </c>
      <c r="D3075" s="6" t="str">
        <v>Not Yet Received</v>
      </c>
      <c r="E3075" s="6" t="str">
        <v>Not Yet Received</v>
      </c>
      <c r="F3075">
        <v>101212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17740.8</v>
      </c>
      <c r="C3076" t="str">
        <v>Not Yet Received</v>
      </c>
      <c r="D3076" s="6" t="str">
        <v>Not Yet Received</v>
      </c>
      <c r="E3076" s="6" t="str">
        <v>Not Yet Received</v>
      </c>
      <c r="F3076">
        <v>101230</v>
      </c>
      <c r="G3076">
        <v>1</v>
      </c>
      <c r="H3076">
        <v>1</v>
      </c>
      <c r="I3076">
        <v>0</v>
      </c>
      <c r="J3076" t="str">
        <v>Mumbai</v>
      </c>
      <c r="K3076" t="str">
        <v>Saturday (4-10-2025)</v>
      </c>
    </row>
    <row r="3077" spans="1:11" x14ac:dyDescent="0.25">
      <c r="A3077" t="str">
        <v>BioLegend</v>
      </c>
      <c r="B3077">
        <v>15972</v>
      </c>
      <c r="C3077" t="str">
        <v>Not Yet Received</v>
      </c>
      <c r="D3077" s="6" t="str">
        <v>Not Yet Received</v>
      </c>
      <c r="E3077" s="6" t="str">
        <v>Not Yet Received</v>
      </c>
      <c r="F3077">
        <v>101251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BioLegend</v>
      </c>
      <c r="B3078">
        <v>18876</v>
      </c>
      <c r="C3078" t="str">
        <v>Not Yet Received</v>
      </c>
      <c r="D3078" s="6" t="str">
        <v>Not Yet Received</v>
      </c>
      <c r="E3078" s="6" t="str">
        <v>Not Yet Received</v>
      </c>
      <c r="F3078">
        <v>101337</v>
      </c>
      <c r="G3078">
        <v>1</v>
      </c>
      <c r="H3078">
        <v>1</v>
      </c>
      <c r="I3078">
        <v>0</v>
      </c>
      <c r="J3078" t="str">
        <v>Kolkata</v>
      </c>
      <c r="K3078" t="str">
        <v>Monday (6-10-2025)</v>
      </c>
    </row>
    <row r="3079" spans="1:11" x14ac:dyDescent="0.25">
      <c r="A3079" t="str">
        <v>BioLegend</v>
      </c>
      <c r="B3079">
        <v>9424.7999999999993</v>
      </c>
      <c r="C3079" t="str">
        <v>Not Yet Received</v>
      </c>
      <c r="D3079" s="6" t="str">
        <v>Not Yet Received</v>
      </c>
      <c r="E3079" s="6" t="str">
        <v>Not Yet Received</v>
      </c>
      <c r="F3079">
        <v>102615</v>
      </c>
      <c r="G3079">
        <v>1</v>
      </c>
      <c r="H3079">
        <v>1</v>
      </c>
      <c r="I3079">
        <v>0</v>
      </c>
      <c r="J3079" t="str">
        <v>Kolkata</v>
      </c>
      <c r="K3079" t="str">
        <v>Monday (6-10-2025)</v>
      </c>
    </row>
    <row r="3080" spans="1:11" x14ac:dyDescent="0.25">
      <c r="A3080" t="str">
        <v>BioLegend</v>
      </c>
      <c r="B3080">
        <v>5790.4</v>
      </c>
      <c r="C3080" t="str">
        <v>Not Yet Received</v>
      </c>
      <c r="D3080" s="6" t="str">
        <v>Not Yet Received</v>
      </c>
      <c r="E3080" s="6" t="str">
        <v>Not Yet Received</v>
      </c>
      <c r="F3080">
        <v>103025</v>
      </c>
      <c r="G3080">
        <v>1</v>
      </c>
      <c r="H3080">
        <v>1</v>
      </c>
      <c r="I3080">
        <v>0</v>
      </c>
      <c r="J3080" t="str">
        <v>Hyderabad</v>
      </c>
      <c r="K3080" t="str">
        <v>Saturday (4-10-2025)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103132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28710</v>
      </c>
      <c r="C3082" t="str">
        <v>Not Yet Received</v>
      </c>
      <c r="D3082" s="6" t="str">
        <v>Not Yet Received</v>
      </c>
      <c r="E3082" s="6" t="str">
        <v>Not Yet Received</v>
      </c>
      <c r="F3082">
        <v>103140</v>
      </c>
      <c r="G3082">
        <v>1</v>
      </c>
      <c r="H3082">
        <v>1</v>
      </c>
      <c r="I3082">
        <v>0</v>
      </c>
      <c r="J3082" t="str">
        <v>Kolkata</v>
      </c>
      <c r="K3082" t="str">
        <v>Monday (6-10-2025)</v>
      </c>
    </row>
    <row r="3083" spans="1:11" x14ac:dyDescent="0.25">
      <c r="A3083" t="str">
        <v>BioLegend</v>
      </c>
      <c r="B3083">
        <v>20394</v>
      </c>
      <c r="C3083" t="str">
        <v>Not Yet Received</v>
      </c>
      <c r="D3083" s="6" t="str">
        <v>Not Yet Received</v>
      </c>
      <c r="E3083" s="6" t="str">
        <v>Not Yet Received</v>
      </c>
      <c r="F3083">
        <v>103157</v>
      </c>
      <c r="G3083">
        <v>2</v>
      </c>
      <c r="H3083">
        <v>2</v>
      </c>
      <c r="I3083">
        <v>0</v>
      </c>
      <c r="J3083" t="str">
        <v>Bhuvneshwar</v>
      </c>
      <c r="K3083" t="str">
        <v>On Hold</v>
      </c>
    </row>
    <row r="3084" spans="1:11" x14ac:dyDescent="0.25">
      <c r="A3084" t="str">
        <v>BioLegend</v>
      </c>
      <c r="B3084">
        <v>4004</v>
      </c>
      <c r="C3084" t="str">
        <v>Not Yet Received</v>
      </c>
      <c r="D3084" s="6" t="str">
        <v>Not Yet Received</v>
      </c>
      <c r="E3084" s="6" t="str">
        <v>Not Yet Received</v>
      </c>
      <c r="F3084">
        <v>104103</v>
      </c>
      <c r="G3084">
        <v>1</v>
      </c>
      <c r="H3084">
        <v>1</v>
      </c>
      <c r="I3084">
        <v>0</v>
      </c>
      <c r="J3084" t="str">
        <v>Pune</v>
      </c>
      <c r="K3084" t="str">
        <v>Saturday (4-10-2025)</v>
      </c>
    </row>
    <row r="3085" spans="1:11" x14ac:dyDescent="0.25">
      <c r="A3085" t="str">
        <v>BioLegend</v>
      </c>
      <c r="B3085">
        <v>18726.400000000001</v>
      </c>
      <c r="C3085" t="str">
        <v>Not Yet Received</v>
      </c>
      <c r="D3085" s="6" t="str">
        <v>Not Yet Received</v>
      </c>
      <c r="E3085" s="6" t="str">
        <v>Not Yet Received</v>
      </c>
      <c r="F3085">
        <v>104106</v>
      </c>
      <c r="G3085">
        <v>1</v>
      </c>
      <c r="H3085">
        <v>1</v>
      </c>
      <c r="I3085">
        <v>0</v>
      </c>
      <c r="J3085" t="str">
        <v>Pune</v>
      </c>
      <c r="K3085" t="str">
        <v>Saturday (4-10-2025)</v>
      </c>
    </row>
    <row r="3086" spans="1:11" x14ac:dyDescent="0.25">
      <c r="A3086" t="str">
        <v>BioLegend</v>
      </c>
      <c r="B3086">
        <v>17740.8</v>
      </c>
      <c r="C3086" t="str">
        <v>Not Yet Received</v>
      </c>
      <c r="D3086" s="6" t="str">
        <v>Not Yet Received</v>
      </c>
      <c r="E3086" s="6" t="str">
        <v>Not Yet Received</v>
      </c>
      <c r="F3086">
        <v>105322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16447.2</v>
      </c>
      <c r="C3087" t="str">
        <v>Not Yet Received</v>
      </c>
      <c r="D3087" s="6" t="str">
        <v>Not Yet Received</v>
      </c>
      <c r="E3087" s="6" t="str">
        <v>Not Yet Received</v>
      </c>
      <c r="F3087">
        <v>106610</v>
      </c>
      <c r="G3087">
        <v>1</v>
      </c>
      <c r="H3087">
        <v>1</v>
      </c>
      <c r="I3087">
        <v>0</v>
      </c>
      <c r="J3087" t="str">
        <v>Delhi</v>
      </c>
      <c r="K3087">
        <v>0</v>
      </c>
    </row>
    <row r="3088" spans="1:11" x14ac:dyDescent="0.25">
      <c r="A3088" t="str">
        <v>BioLegend</v>
      </c>
      <c r="B3088">
        <v>7515.2000000000007</v>
      </c>
      <c r="C3088" t="str">
        <v>Not Yet Received</v>
      </c>
      <c r="D3088" s="6" t="str">
        <v>Not Yet Received</v>
      </c>
      <c r="E3088" s="6" t="str">
        <v>Not Yet Received</v>
      </c>
      <c r="F3088">
        <v>108907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4496.8</v>
      </c>
      <c r="C3089" t="str">
        <v>Not Yet Received</v>
      </c>
      <c r="D3089" s="6" t="str">
        <v>Not Yet Received</v>
      </c>
      <c r="E3089" s="6" t="str">
        <v>Not Yet Received</v>
      </c>
      <c r="F3089">
        <v>109207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18876</v>
      </c>
      <c r="C3090" t="str">
        <v>Not Yet Received</v>
      </c>
      <c r="D3090" s="6" t="str">
        <v>Not Yet Received</v>
      </c>
      <c r="E3090" s="6" t="str">
        <v>Not Yet Received</v>
      </c>
      <c r="F3090">
        <v>115555</v>
      </c>
      <c r="G3090">
        <v>1</v>
      </c>
      <c r="H3090">
        <v>1</v>
      </c>
      <c r="I3090">
        <v>0</v>
      </c>
      <c r="J3090" t="str">
        <v>Bhuvneshwar</v>
      </c>
      <c r="K3090" t="str">
        <v>On Hold</v>
      </c>
    </row>
    <row r="3091" spans="1:11" x14ac:dyDescent="0.25">
      <c r="A3091" t="str">
        <v>BioLegend</v>
      </c>
      <c r="B3091">
        <v>19272</v>
      </c>
      <c r="C3091" t="str">
        <v>Not Yet Received</v>
      </c>
      <c r="D3091" s="6" t="str">
        <v>Not Yet Received</v>
      </c>
      <c r="E3091" s="6" t="str">
        <v>Not Yet Received</v>
      </c>
      <c r="F3091">
        <v>117339</v>
      </c>
      <c r="G3091">
        <v>1</v>
      </c>
      <c r="H3091">
        <v>1</v>
      </c>
      <c r="I3091">
        <v>0</v>
      </c>
      <c r="J3091" t="str">
        <v>Bhuvneshwar</v>
      </c>
      <c r="K3091" t="str">
        <v>On Hold</v>
      </c>
    </row>
    <row r="3092" spans="1:11" x14ac:dyDescent="0.25">
      <c r="A3092" t="str">
        <v>BioLegend</v>
      </c>
      <c r="B3092">
        <v>25132.800000000003</v>
      </c>
      <c r="C3092" t="str">
        <v>Not Yet Received</v>
      </c>
      <c r="D3092" s="6" t="str">
        <v>Not Yet Received</v>
      </c>
      <c r="E3092" s="6" t="str">
        <v>Not Yet Received</v>
      </c>
      <c r="F3092">
        <v>119806</v>
      </c>
      <c r="G3092">
        <v>1</v>
      </c>
      <c r="H3092">
        <v>1</v>
      </c>
      <c r="I3092">
        <v>0</v>
      </c>
      <c r="J3092" t="str">
        <v>Pune</v>
      </c>
      <c r="K3092" t="str">
        <v>Saturday (4-10-2025)</v>
      </c>
    </row>
    <row r="3093" spans="1:11" x14ac:dyDescent="0.25">
      <c r="A3093" t="str">
        <v>BioLegend</v>
      </c>
      <c r="B3093">
        <v>8685.6</v>
      </c>
      <c r="C3093" t="str">
        <v>Not Yet Received</v>
      </c>
      <c r="D3093" s="6" t="str">
        <v>Not Yet Received</v>
      </c>
      <c r="E3093" s="6" t="str">
        <v>Not Yet Received</v>
      </c>
      <c r="F3093">
        <v>123110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8808.7999999999993</v>
      </c>
      <c r="C3094" t="str">
        <v>Not Yet Received</v>
      </c>
      <c r="D3094" s="6" t="str">
        <v>Not Yet Received</v>
      </c>
      <c r="E3094" s="6" t="str">
        <v>Not Yet Received</v>
      </c>
      <c r="F3094">
        <v>123116</v>
      </c>
      <c r="G3094">
        <v>1</v>
      </c>
      <c r="H3094">
        <v>1</v>
      </c>
      <c r="I3094">
        <v>0</v>
      </c>
      <c r="J3094" t="str">
        <v>Hyderabad</v>
      </c>
      <c r="K3094" t="str">
        <v>Saturday (4-10-2025)</v>
      </c>
    </row>
    <row r="3095" spans="1:11" x14ac:dyDescent="0.25">
      <c r="A3095" t="str">
        <v>BioLegend</v>
      </c>
      <c r="B3095">
        <v>22052.799999999999</v>
      </c>
      <c r="C3095" t="str">
        <v>Not Yet Received</v>
      </c>
      <c r="D3095" s="6" t="str">
        <v>Not Yet Received</v>
      </c>
      <c r="E3095" s="6" t="str">
        <v>Not Yet Received</v>
      </c>
      <c r="F3095">
        <v>123128</v>
      </c>
      <c r="G3095">
        <v>1</v>
      </c>
      <c r="H3095">
        <v>1</v>
      </c>
      <c r="I3095">
        <v>0</v>
      </c>
      <c r="J3095" t="str">
        <v>Kolkata</v>
      </c>
      <c r="K3095" t="str">
        <v>Monday (6-10-2025)</v>
      </c>
    </row>
    <row r="3096" spans="1:11" x14ac:dyDescent="0.25">
      <c r="A3096" t="str">
        <v>BioLegend</v>
      </c>
      <c r="B3096">
        <v>16324</v>
      </c>
      <c r="C3096" t="str">
        <v>Not Yet Received</v>
      </c>
      <c r="D3096" s="6" t="str">
        <v>Not Yet Received</v>
      </c>
      <c r="E3096" s="6" t="str">
        <v>Not Yet Received</v>
      </c>
      <c r="F3096">
        <v>125226</v>
      </c>
      <c r="G3096">
        <v>1</v>
      </c>
      <c r="H3096">
        <v>1</v>
      </c>
      <c r="I3096">
        <v>0</v>
      </c>
      <c r="J3096" t="str">
        <v>Bhuvneshwar</v>
      </c>
      <c r="K3096" t="str">
        <v>On Hold</v>
      </c>
    </row>
    <row r="3097" spans="1:11" x14ac:dyDescent="0.25">
      <c r="A3097" t="str">
        <v>BioLegend</v>
      </c>
      <c r="B3097">
        <v>19157.599999999999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126622</v>
      </c>
      <c r="G3097">
        <v>1</v>
      </c>
      <c r="H3097">
        <v>1</v>
      </c>
      <c r="I3097">
        <v>0</v>
      </c>
      <c r="J3097" t="str">
        <v>Bhuvneshwar</v>
      </c>
      <c r="K3097" t="str">
        <v>On Hold</v>
      </c>
    </row>
    <row r="3098" spans="1:11" x14ac:dyDescent="0.25">
      <c r="A3098" t="str">
        <v>BioLegend</v>
      </c>
      <c r="B3098">
        <v>19272</v>
      </c>
      <c r="C3098" t="str">
        <v>Not Yet Received</v>
      </c>
      <c r="D3098" s="6" t="str">
        <v>Not Yet Received</v>
      </c>
      <c r="E3098" s="6" t="str">
        <v>Not Yet Received</v>
      </c>
      <c r="F3098">
        <v>126633</v>
      </c>
      <c r="G3098">
        <v>1</v>
      </c>
      <c r="H3098">
        <v>1</v>
      </c>
      <c r="I3098">
        <v>0</v>
      </c>
      <c r="J3098" t="str">
        <v>Kolkata</v>
      </c>
      <c r="K3098" t="str">
        <v>Monday (6-10-2025)</v>
      </c>
    </row>
    <row r="3099" spans="1:11" x14ac:dyDescent="0.25">
      <c r="A3099" t="str">
        <v>BioLegend</v>
      </c>
      <c r="B3099">
        <v>17432.8</v>
      </c>
      <c r="C3099" t="str">
        <v>Not Yet Received</v>
      </c>
      <c r="D3099" s="6" t="str">
        <v>Not Yet Received</v>
      </c>
      <c r="E3099" s="6" t="str">
        <v>Not Yet Received</v>
      </c>
      <c r="F3099">
        <v>127608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18664.8</v>
      </c>
      <c r="C3100" t="str">
        <v>Not Yet Received</v>
      </c>
      <c r="D3100" s="6" t="str">
        <v>Not Yet Received</v>
      </c>
      <c r="E3100" s="6" t="str">
        <v>Not Yet Received</v>
      </c>
      <c r="F3100">
        <v>127618</v>
      </c>
      <c r="G3100">
        <v>1</v>
      </c>
      <c r="H3100">
        <v>1</v>
      </c>
      <c r="I3100">
        <v>0</v>
      </c>
      <c r="J3100" t="str">
        <v>Bhuvneshwar</v>
      </c>
      <c r="K3100" t="str">
        <v>On Hold</v>
      </c>
    </row>
    <row r="3101" spans="1:11" x14ac:dyDescent="0.25">
      <c r="A3101" t="str">
        <v>BioLegend</v>
      </c>
      <c r="B3101">
        <v>19157.599999999999</v>
      </c>
      <c r="C3101" t="str">
        <v>Not Yet Received</v>
      </c>
      <c r="D3101" s="6" t="str">
        <v>Not Yet Received</v>
      </c>
      <c r="E3101" s="6" t="str">
        <v>Not Yet Received</v>
      </c>
      <c r="F3101">
        <v>128026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10841.6</v>
      </c>
      <c r="C3102" t="str">
        <v>Not Yet Received</v>
      </c>
      <c r="D3102" s="6" t="str">
        <v>Not Yet Received</v>
      </c>
      <c r="E3102" s="6" t="str">
        <v>Not Yet Received</v>
      </c>
      <c r="F3102">
        <v>128811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7638.4</v>
      </c>
      <c r="C3103" t="str">
        <v>Not Yet Received</v>
      </c>
      <c r="D3103" s="6" t="str">
        <v>Not Yet Received</v>
      </c>
      <c r="E3103" s="6" t="str">
        <v>Not Yet Received</v>
      </c>
      <c r="F3103">
        <v>130213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12812.8</v>
      </c>
      <c r="C3104" t="str">
        <v>Not Yet Received</v>
      </c>
      <c r="D3104" s="6" t="str">
        <v>Not Yet Received</v>
      </c>
      <c r="E3104" s="6" t="str">
        <v>Not Yet Received</v>
      </c>
      <c r="F3104">
        <v>137221</v>
      </c>
      <c r="G3104">
        <v>1</v>
      </c>
      <c r="H3104">
        <v>1</v>
      </c>
      <c r="I3104">
        <v>0</v>
      </c>
      <c r="J3104" t="str">
        <v>Kolkata</v>
      </c>
      <c r="K3104" t="str">
        <v>Monday (6-10-2025)</v>
      </c>
    </row>
    <row r="3105" spans="1:11" x14ac:dyDescent="0.25">
      <c r="A3105" t="str">
        <v>BioLegend</v>
      </c>
      <c r="B3105">
        <v>16324</v>
      </c>
      <c r="C3105" t="str">
        <v>Not Yet Received</v>
      </c>
      <c r="D3105" s="6" t="str">
        <v>Not Yet Received</v>
      </c>
      <c r="E3105" s="6" t="str">
        <v>Not Yet Received</v>
      </c>
      <c r="F3105" t="str">
        <v>139316</v>
      </c>
      <c r="G3105">
        <v>1</v>
      </c>
      <c r="H3105">
        <v>1</v>
      </c>
      <c r="I3105">
        <v>0</v>
      </c>
      <c r="J3105" t="str">
        <v>Kerala</v>
      </c>
      <c r="K3105" t="str">
        <v>Saturday (4-10-2025)</v>
      </c>
    </row>
    <row r="3106" spans="1:11" x14ac:dyDescent="0.25">
      <c r="A3106" t="str">
        <v>BioLegend</v>
      </c>
      <c r="B3106">
        <v>8377.6</v>
      </c>
      <c r="C3106" t="str">
        <v>Not Yet Received</v>
      </c>
      <c r="D3106" s="6" t="str">
        <v>Not Yet Received</v>
      </c>
      <c r="E3106" s="6" t="str">
        <v>Not Yet Received</v>
      </c>
      <c r="F3106">
        <v>141703</v>
      </c>
      <c r="G3106">
        <v>1</v>
      </c>
      <c r="H3106">
        <v>1</v>
      </c>
      <c r="I3106">
        <v>0</v>
      </c>
      <c r="J3106" t="str">
        <v>Hyderabad</v>
      </c>
      <c r="K3106" t="str">
        <v>Saturday (4-10-2025)</v>
      </c>
    </row>
    <row r="3107" spans="1:11" x14ac:dyDescent="0.25">
      <c r="A3107" t="str">
        <v>BioLegend</v>
      </c>
      <c r="B3107">
        <v>13464</v>
      </c>
      <c r="C3107" t="str">
        <v>Not Yet Received</v>
      </c>
      <c r="D3107" s="6" t="str">
        <v>Not Yet Received</v>
      </c>
      <c r="E3107" s="6" t="str">
        <v>Not Yet Received</v>
      </c>
      <c r="F3107">
        <v>141717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18048.8</v>
      </c>
      <c r="C3108" t="str">
        <v>Not Yet Received</v>
      </c>
      <c r="D3108" s="6" t="str">
        <v>Not Yet Received</v>
      </c>
      <c r="E3108" s="6" t="str">
        <v>Not Yet Received</v>
      </c>
      <c r="F3108">
        <v>141734</v>
      </c>
      <c r="G3108">
        <v>1</v>
      </c>
      <c r="H3108">
        <v>1</v>
      </c>
      <c r="I3108">
        <v>0</v>
      </c>
      <c r="J3108" t="str">
        <v>Kolkata</v>
      </c>
      <c r="K3108" t="str">
        <v>Monday (6-10-2025)</v>
      </c>
    </row>
    <row r="3109" spans="1:11" x14ac:dyDescent="0.25">
      <c r="A3109" t="str">
        <v>BioLegend</v>
      </c>
      <c r="B3109">
        <v>15972</v>
      </c>
      <c r="C3109" t="str">
        <v>Not Yet Received</v>
      </c>
      <c r="D3109" s="6" t="str">
        <v>Not Yet Received</v>
      </c>
      <c r="E3109" s="6" t="str">
        <v>Not Yet Received</v>
      </c>
      <c r="F3109">
        <v>142111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13068</v>
      </c>
      <c r="C3110" t="str">
        <v>Not Yet Received</v>
      </c>
      <c r="D3110" s="6" t="str">
        <v>Not Yet Received</v>
      </c>
      <c r="E3110" s="6" t="str">
        <v>Not Yet Received</v>
      </c>
      <c r="F3110">
        <v>145209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9424.7999999999993</v>
      </c>
      <c r="C3111" t="str">
        <v>Not Yet Received</v>
      </c>
      <c r="D3111" s="6" t="str">
        <v>Not Yet Received</v>
      </c>
      <c r="E3111" s="6" t="str">
        <v>Not Yet Received</v>
      </c>
      <c r="F3111">
        <v>160908</v>
      </c>
      <c r="G3111">
        <v>1</v>
      </c>
      <c r="H3111">
        <v>1</v>
      </c>
      <c r="I3111">
        <v>0</v>
      </c>
      <c r="J3111" t="str">
        <v>Pune</v>
      </c>
      <c r="K3111" t="str">
        <v>Saturday (4-10-2025)</v>
      </c>
    </row>
    <row r="3112" spans="1:11" x14ac:dyDescent="0.25">
      <c r="A3112" t="str">
        <v>BioLegend</v>
      </c>
      <c r="B3112">
        <v>16500</v>
      </c>
      <c r="C3112" t="str">
        <v>Not Yet Received</v>
      </c>
      <c r="D3112" s="6" t="str">
        <v>Not Yet Received</v>
      </c>
      <c r="E3112" s="6" t="str">
        <v>Not Yet Received</v>
      </c>
      <c r="F3112">
        <v>160909</v>
      </c>
      <c r="G3112">
        <v>1</v>
      </c>
      <c r="H3112">
        <v>1</v>
      </c>
      <c r="I3112">
        <v>0</v>
      </c>
      <c r="J3112" t="str">
        <v>Pune</v>
      </c>
      <c r="K3112" t="str">
        <v>Saturday (4-10-2025)</v>
      </c>
    </row>
    <row r="3113" spans="1:11" x14ac:dyDescent="0.25">
      <c r="A3113" t="str">
        <v>BioLegend</v>
      </c>
      <c r="B3113">
        <v>17001.599999999999</v>
      </c>
      <c r="C3113" t="str">
        <v>Not Yet Received</v>
      </c>
      <c r="D3113" s="6" t="str">
        <v>Not Yet Received</v>
      </c>
      <c r="E3113" s="6" t="str">
        <v>Not Yet Received</v>
      </c>
      <c r="F3113">
        <v>300326</v>
      </c>
      <c r="G3113">
        <v>1</v>
      </c>
      <c r="H3113">
        <v>1</v>
      </c>
      <c r="I3113">
        <v>0</v>
      </c>
      <c r="J3113" t="str">
        <v>Gujrat</v>
      </c>
      <c r="K3113" t="str">
        <v>Saturday (4-10-2025)</v>
      </c>
    </row>
    <row r="3114" spans="1:11" x14ac:dyDescent="0.25">
      <c r="A3114" t="str">
        <v>BioLegend</v>
      </c>
      <c r="B3114">
        <v>28314</v>
      </c>
      <c r="C3114" t="str">
        <v>Not Yet Received</v>
      </c>
      <c r="D3114" s="6" t="str">
        <v>Not Yet Received</v>
      </c>
      <c r="E3114" s="6" t="str">
        <v>Not Yet Received</v>
      </c>
      <c r="F3114">
        <v>301344</v>
      </c>
      <c r="G3114">
        <v>2</v>
      </c>
      <c r="H3114">
        <v>2</v>
      </c>
      <c r="I3114">
        <v>0</v>
      </c>
      <c r="J3114" t="str">
        <v>Mumbai</v>
      </c>
      <c r="K3114" t="str">
        <v>Saturday (4-10-2025)</v>
      </c>
    </row>
    <row r="3115" spans="1:11" x14ac:dyDescent="0.25">
      <c r="A3115" t="str">
        <v>BioLegend</v>
      </c>
      <c r="B3115">
        <v>24816</v>
      </c>
      <c r="C3115" t="str">
        <v>Not Yet Received</v>
      </c>
      <c r="D3115" s="6" t="str">
        <v>Not Yet Received</v>
      </c>
      <c r="E3115" s="6" t="str">
        <v>Not Yet Received</v>
      </c>
      <c r="F3115">
        <v>302048</v>
      </c>
      <c r="G3115">
        <v>1</v>
      </c>
      <c r="H3115">
        <v>1</v>
      </c>
      <c r="I3115">
        <v>0</v>
      </c>
      <c r="J3115" t="str">
        <v>Mumbai</v>
      </c>
      <c r="K3115" t="str">
        <v>Saturday (4-10-2025)</v>
      </c>
    </row>
    <row r="3116" spans="1:11" x14ac:dyDescent="0.25">
      <c r="A3116" t="str">
        <v>BioLegend</v>
      </c>
      <c r="B3116">
        <v>23531.199999999997</v>
      </c>
      <c r="C3116" t="str">
        <v>Not Yet Received</v>
      </c>
      <c r="D3116" s="6" t="str">
        <v>Not Yet Received</v>
      </c>
      <c r="E3116" s="6" t="str">
        <v>Not Yet Received</v>
      </c>
      <c r="F3116">
        <v>302120</v>
      </c>
      <c r="G3116">
        <v>1</v>
      </c>
      <c r="H3116">
        <v>1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6468</v>
      </c>
      <c r="C3117" t="str">
        <v>Not Yet Received</v>
      </c>
      <c r="D3117" s="6" t="str">
        <v>Not Yet Received</v>
      </c>
      <c r="E3117" s="6" t="str">
        <v>Not Yet Received</v>
      </c>
      <c r="F3117">
        <v>302212</v>
      </c>
      <c r="G3117">
        <v>1</v>
      </c>
      <c r="H3117">
        <v>1</v>
      </c>
      <c r="I3117">
        <v>0</v>
      </c>
      <c r="J3117" t="str">
        <v>Gujrat</v>
      </c>
      <c r="K3117" t="str">
        <v>Saturday (4-10-2025)</v>
      </c>
    </row>
    <row r="3118" spans="1:11" x14ac:dyDescent="0.25">
      <c r="A3118" t="str">
        <v>BioLegend</v>
      </c>
      <c r="B3118">
        <v>6468</v>
      </c>
      <c r="C3118" t="str">
        <v>Not Yet Received</v>
      </c>
      <c r="D3118" s="6" t="str">
        <v>Not Yet Received</v>
      </c>
      <c r="E3118" s="6" t="str">
        <v>Not Yet Received</v>
      </c>
      <c r="F3118">
        <v>302212</v>
      </c>
      <c r="G3118">
        <v>1</v>
      </c>
      <c r="H3118">
        <v>1</v>
      </c>
      <c r="I3118">
        <v>0</v>
      </c>
      <c r="J3118" t="str">
        <v>Kanpur</v>
      </c>
      <c r="K3118" t="str">
        <v>Saturday (4-10-2025)</v>
      </c>
    </row>
    <row r="3119" spans="1:11" x14ac:dyDescent="0.25">
      <c r="A3119" t="str">
        <v>BioLegend</v>
      </c>
      <c r="B3119">
        <v>8808.7999999999993</v>
      </c>
      <c r="C3119" t="str">
        <v>Not Yet Received</v>
      </c>
      <c r="D3119" s="6" t="str">
        <v>Not Yet Received</v>
      </c>
      <c r="E3119" s="6" t="str">
        <v>Not Yet Received</v>
      </c>
      <c r="F3119">
        <v>302611</v>
      </c>
      <c r="G3119">
        <v>1</v>
      </c>
      <c r="H3119">
        <v>1</v>
      </c>
      <c r="I3119">
        <v>0</v>
      </c>
      <c r="J3119" t="str">
        <v>Kanpur</v>
      </c>
      <c r="K3119" t="str">
        <v>Saturday (4-10-2025)</v>
      </c>
    </row>
    <row r="3120" spans="1:11" x14ac:dyDescent="0.25">
      <c r="A3120" t="str">
        <v>BioLegend</v>
      </c>
      <c r="B3120">
        <v>7946.4</v>
      </c>
      <c r="C3120" t="str">
        <v>Not Yet Received</v>
      </c>
      <c r="D3120" s="6" t="str">
        <v>Not Yet Received</v>
      </c>
      <c r="E3120" s="6" t="str">
        <v>Not Yet Received</v>
      </c>
      <c r="F3120">
        <v>305105</v>
      </c>
      <c r="G3120">
        <v>1</v>
      </c>
      <c r="H3120">
        <v>1</v>
      </c>
      <c r="I3120">
        <v>0</v>
      </c>
      <c r="J3120" t="str">
        <v>Kerala</v>
      </c>
      <c r="K3120" t="str">
        <v>Saturday (4-10-2025)</v>
      </c>
    </row>
    <row r="3121" spans="1:11" x14ac:dyDescent="0.25">
      <c r="A3121" t="str">
        <v>BioLegend</v>
      </c>
      <c r="B3121">
        <v>9055.2000000000007</v>
      </c>
      <c r="C3121" t="str">
        <v>Not Yet Received</v>
      </c>
      <c r="D3121" s="6" t="str">
        <v>Not Yet Received</v>
      </c>
      <c r="E3121" s="6" t="str">
        <v>Not Yet Received</v>
      </c>
      <c r="F3121">
        <v>305629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18048.8</v>
      </c>
      <c r="C3122" t="str">
        <v>Not Yet Received</v>
      </c>
      <c r="D3122" s="6" t="str">
        <v>Not Yet Received</v>
      </c>
      <c r="E3122" s="6" t="str">
        <v>Not Yet Received</v>
      </c>
      <c r="F3122">
        <v>306008</v>
      </c>
      <c r="G3122">
        <v>1</v>
      </c>
      <c r="H3122">
        <v>1</v>
      </c>
      <c r="I3122">
        <v>0</v>
      </c>
      <c r="J3122" t="str">
        <v>Mumbai</v>
      </c>
      <c r="K3122" t="str">
        <v>Saturday (4-10-2025)</v>
      </c>
    </row>
    <row r="3123" spans="1:11" x14ac:dyDescent="0.25">
      <c r="A3123" t="str">
        <v>BioLegend</v>
      </c>
      <c r="B3123">
        <v>29436</v>
      </c>
      <c r="C3123" t="str">
        <v>Not Yet Received</v>
      </c>
      <c r="D3123" s="6" t="str">
        <v>Not Yet Received</v>
      </c>
      <c r="E3123" s="6" t="str">
        <v>Not Yet Received</v>
      </c>
      <c r="F3123">
        <v>306026</v>
      </c>
      <c r="G3123">
        <v>4</v>
      </c>
      <c r="H3123">
        <v>4</v>
      </c>
      <c r="I3123">
        <v>0</v>
      </c>
      <c r="J3123" t="str">
        <v>Mumbai</v>
      </c>
      <c r="K3123" t="str">
        <v>Saturday (4-10-2025)</v>
      </c>
    </row>
    <row r="3124" spans="1:11" x14ac:dyDescent="0.25">
      <c r="A3124" t="str">
        <v>BioLegend</v>
      </c>
      <c r="B3124">
        <v>15769.599999999999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306308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11580.8</v>
      </c>
      <c r="C3125" t="str">
        <v>Not Yet Received</v>
      </c>
      <c r="D3125" s="6" t="str">
        <v>Not Yet Received</v>
      </c>
      <c r="E3125" s="6" t="str">
        <v>Not Yet Received</v>
      </c>
      <c r="F3125">
        <v>306704</v>
      </c>
      <c r="G3125">
        <v>1</v>
      </c>
      <c r="H3125">
        <v>1</v>
      </c>
      <c r="I3125">
        <v>0</v>
      </c>
      <c r="J3125" t="str">
        <v>Kerala</v>
      </c>
      <c r="K3125" t="str">
        <v>Saturday (4-10-2025)</v>
      </c>
    </row>
    <row r="3126" spans="1:11" x14ac:dyDescent="0.25">
      <c r="A3126" t="str">
        <v>BioLegend</v>
      </c>
      <c r="B3126">
        <v>28710</v>
      </c>
      <c r="C3126" t="str">
        <v>Not Yet Received</v>
      </c>
      <c r="D3126" s="6" t="str">
        <v>Not Yet Received</v>
      </c>
      <c r="E3126" s="6" t="str">
        <v>Not Yet Received</v>
      </c>
      <c r="F3126">
        <v>306740</v>
      </c>
      <c r="G3126">
        <v>1</v>
      </c>
      <c r="H3126">
        <v>1</v>
      </c>
      <c r="I3126">
        <v>0</v>
      </c>
      <c r="J3126" t="str">
        <v>Kerala</v>
      </c>
      <c r="K3126" t="str">
        <v>Saturday (4-10-2025)</v>
      </c>
    </row>
    <row r="3127" spans="1:11" x14ac:dyDescent="0.25">
      <c r="A3127" t="str">
        <v>BioLegend</v>
      </c>
      <c r="B3127">
        <v>28314</v>
      </c>
      <c r="C3127" t="str">
        <v>Not Yet Received</v>
      </c>
      <c r="D3127" s="6" t="str">
        <v>Not Yet Received</v>
      </c>
      <c r="E3127" s="6" t="str">
        <v>Not Yet Received</v>
      </c>
      <c r="F3127">
        <v>307640</v>
      </c>
      <c r="G3127">
        <v>2</v>
      </c>
      <c r="H3127">
        <v>2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25080</v>
      </c>
      <c r="C3128" t="str">
        <v>Not Yet Received</v>
      </c>
      <c r="D3128" s="6" t="str">
        <v>Not Yet Received</v>
      </c>
      <c r="E3128" s="6" t="str">
        <v>Not Yet Received</v>
      </c>
      <c r="F3128">
        <v>307646</v>
      </c>
      <c r="G3128">
        <v>3</v>
      </c>
      <c r="H3128">
        <v>3</v>
      </c>
      <c r="I3128">
        <v>0</v>
      </c>
      <c r="J3128" t="str">
        <v>Mumbai</v>
      </c>
      <c r="K3128" t="str">
        <v>Saturday (4-10-2025)</v>
      </c>
    </row>
    <row r="3129" spans="1:11" x14ac:dyDescent="0.25">
      <c r="A3129" t="str">
        <v>BioLegend</v>
      </c>
      <c r="B3129">
        <v>25080</v>
      </c>
      <c r="C3129" t="str">
        <v>Not Yet Received</v>
      </c>
      <c r="D3129" s="6" t="str">
        <v>Not Yet Received</v>
      </c>
      <c r="E3129" s="6" t="str">
        <v>Not Yet Received</v>
      </c>
      <c r="F3129">
        <v>307646</v>
      </c>
      <c r="G3129">
        <v>1</v>
      </c>
      <c r="H3129">
        <v>1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20</v>
      </c>
      <c r="H3130">
        <v>20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8069.6</v>
      </c>
      <c r="C3131" t="str">
        <v>Not Yet Received</v>
      </c>
      <c r="D3131" s="6" t="str">
        <v>Not Yet Received</v>
      </c>
      <c r="E3131" s="6" t="str">
        <v>Not Yet Received</v>
      </c>
      <c r="F3131">
        <v>310805</v>
      </c>
      <c r="G3131">
        <v>1</v>
      </c>
      <c r="H3131">
        <v>1</v>
      </c>
      <c r="I3131">
        <v>0</v>
      </c>
      <c r="J3131" t="str">
        <v>Kanpur</v>
      </c>
      <c r="K3131" t="str">
        <v>Saturday (4-10-2025)</v>
      </c>
    </row>
    <row r="3132" spans="1:11" x14ac:dyDescent="0.25">
      <c r="A3132" t="str">
        <v>BioLegend</v>
      </c>
      <c r="B3132">
        <v>4435.2</v>
      </c>
      <c r="C3132" t="str">
        <v>Not Yet Received</v>
      </c>
      <c r="D3132" s="6" t="str">
        <v>Not Yet Received</v>
      </c>
      <c r="E3132" s="6" t="str">
        <v>Not Yet Received</v>
      </c>
      <c r="F3132" t="str">
        <v>310909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9548</v>
      </c>
      <c r="C3133" t="str">
        <v>Not Yet Received</v>
      </c>
      <c r="D3133" s="6" t="str">
        <v>Not Yet Received</v>
      </c>
      <c r="E3133" s="6" t="str">
        <v>Not Yet Received</v>
      </c>
      <c r="F3133">
        <v>310913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28710</v>
      </c>
      <c r="C3134" t="str">
        <v>Not Yet Received</v>
      </c>
      <c r="D3134" s="6" t="str">
        <v>Not Yet Received</v>
      </c>
      <c r="E3134" s="6" t="str">
        <v>Not Yet Received</v>
      </c>
      <c r="F3134">
        <v>313238</v>
      </c>
      <c r="G3134">
        <v>3</v>
      </c>
      <c r="H3134">
        <v>3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23531.199999999997</v>
      </c>
      <c r="C3135" t="str">
        <v>Not Yet Received</v>
      </c>
      <c r="D3135" s="6" t="str">
        <v>Not Yet Received</v>
      </c>
      <c r="E3135" s="6" t="str">
        <v>Not Yet Received</v>
      </c>
      <c r="F3135">
        <v>314512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24090</v>
      </c>
      <c r="C3136" t="str">
        <v>Not Yet Received</v>
      </c>
      <c r="D3136" s="6" t="str">
        <v>Not Yet Received</v>
      </c>
      <c r="E3136" s="6" t="str">
        <v>Not Yet Received</v>
      </c>
      <c r="F3136">
        <v>317332</v>
      </c>
      <c r="G3136">
        <v>1</v>
      </c>
      <c r="H3136">
        <v>1</v>
      </c>
      <c r="I3136">
        <v>0</v>
      </c>
      <c r="J3136" t="str">
        <v>Banglore</v>
      </c>
      <c r="K3136" t="str">
        <v>Saturday (4-10-2025)</v>
      </c>
    </row>
    <row r="3137" spans="1:11" x14ac:dyDescent="0.25">
      <c r="A3137" t="str">
        <v>BioLegend</v>
      </c>
      <c r="B3137">
        <v>6899.2000000000007</v>
      </c>
      <c r="C3137" t="str">
        <v>Not Yet Received</v>
      </c>
      <c r="D3137" s="6" t="str">
        <v>Not Yet Received</v>
      </c>
      <c r="E3137" s="6" t="str">
        <v>Not Yet Received</v>
      </c>
      <c r="F3137">
        <v>317335</v>
      </c>
      <c r="G3137">
        <v>1</v>
      </c>
      <c r="H3137">
        <v>1</v>
      </c>
      <c r="I3137">
        <v>0</v>
      </c>
      <c r="J3137" t="str">
        <v>Kolkata</v>
      </c>
      <c r="K3137" t="str">
        <v>Monday (6-10-2025)</v>
      </c>
    </row>
    <row r="3138" spans="1:11" x14ac:dyDescent="0.25">
      <c r="A3138" t="str">
        <v>BioLegend</v>
      </c>
      <c r="B3138">
        <v>23760</v>
      </c>
      <c r="C3138" t="str">
        <v>Not Yet Received</v>
      </c>
      <c r="D3138" s="6" t="str">
        <v>Not Yet Received</v>
      </c>
      <c r="E3138" s="6" t="str">
        <v>Not Yet Received</v>
      </c>
      <c r="F3138">
        <v>317344</v>
      </c>
      <c r="G3138">
        <v>1</v>
      </c>
      <c r="H3138">
        <v>1</v>
      </c>
      <c r="I3138">
        <v>0</v>
      </c>
      <c r="J3138" t="str">
        <v>Banglore</v>
      </c>
      <c r="K3138" t="str">
        <v>On Hold</v>
      </c>
    </row>
    <row r="3139" spans="1:11" x14ac:dyDescent="0.25">
      <c r="A3139" t="str">
        <v>BioLegend</v>
      </c>
      <c r="B3139">
        <v>19157.599999999999</v>
      </c>
      <c r="C3139" t="str">
        <v>Not Yet Received</v>
      </c>
      <c r="D3139" s="6" t="str">
        <v>Not Yet Received</v>
      </c>
      <c r="E3139" s="6" t="str">
        <v>Not Yet Received</v>
      </c>
      <c r="F3139">
        <v>318318</v>
      </c>
      <c r="G3139">
        <v>1</v>
      </c>
      <c r="H3139">
        <v>1</v>
      </c>
      <c r="I3139">
        <v>0</v>
      </c>
      <c r="J3139" t="str">
        <v>Delhi</v>
      </c>
      <c r="K3139">
        <v>0</v>
      </c>
    </row>
    <row r="3140" spans="1:11" x14ac:dyDescent="0.25">
      <c r="A3140" t="str">
        <v>BioLegend</v>
      </c>
      <c r="B3140">
        <v>26862</v>
      </c>
      <c r="C3140" t="str">
        <v>Not Yet Received</v>
      </c>
      <c r="D3140" s="6" t="str">
        <v>Not Yet Received</v>
      </c>
      <c r="E3140" s="6" t="str">
        <v>Not Yet Received</v>
      </c>
      <c r="F3140">
        <v>318340</v>
      </c>
      <c r="G3140">
        <v>7</v>
      </c>
      <c r="H3140">
        <v>7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22792</v>
      </c>
      <c r="C3141" t="str">
        <v>Not Yet Received</v>
      </c>
      <c r="D3141" s="6" t="str">
        <v>Not Yet Received</v>
      </c>
      <c r="E3141" s="6" t="str">
        <v>Not Yet Received</v>
      </c>
      <c r="F3141">
        <v>320216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27588</v>
      </c>
      <c r="C3142" t="str">
        <v>Not Yet Received</v>
      </c>
      <c r="D3142" s="6" t="str">
        <v>Not Yet Received</v>
      </c>
      <c r="E3142" s="6" t="str">
        <v>Not Yet Received</v>
      </c>
      <c r="F3142">
        <v>321142</v>
      </c>
      <c r="G3142">
        <v>1</v>
      </c>
      <c r="H3142">
        <v>1</v>
      </c>
      <c r="I3142">
        <v>0</v>
      </c>
      <c r="J3142" t="str">
        <v>Banglore</v>
      </c>
      <c r="K3142" t="str">
        <v>Saturday (4-10-2025)</v>
      </c>
    </row>
    <row r="3143" spans="1:11" x14ac:dyDescent="0.25">
      <c r="A3143" t="str">
        <v>BioLegend</v>
      </c>
      <c r="B3143">
        <v>27588</v>
      </c>
      <c r="C3143" t="str">
        <v>Not Yet Received</v>
      </c>
      <c r="D3143" s="6" t="str">
        <v>Not Yet Received</v>
      </c>
      <c r="E3143" s="6" t="str">
        <v>Not Yet Received</v>
      </c>
      <c r="F3143">
        <v>323050</v>
      </c>
      <c r="G3143">
        <v>1</v>
      </c>
      <c r="H3143">
        <v>1</v>
      </c>
      <c r="I3143">
        <v>0</v>
      </c>
      <c r="J3143" t="str">
        <v>Banglore</v>
      </c>
      <c r="K3143" t="str">
        <v>Saturday (4-10-2025)</v>
      </c>
    </row>
    <row r="3144" spans="1:11" x14ac:dyDescent="0.25">
      <c r="A3144" t="str">
        <v>BioLegend</v>
      </c>
      <c r="B3144">
        <v>23531.199999999997</v>
      </c>
      <c r="C3144" t="str">
        <v>Not Yet Received</v>
      </c>
      <c r="D3144" s="6" t="str">
        <v>Not Yet Received</v>
      </c>
      <c r="E3144" s="6" t="str">
        <v>Not Yet Received</v>
      </c>
      <c r="F3144">
        <v>325622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16508.8</v>
      </c>
      <c r="C3145" t="str">
        <v>Not Yet Received</v>
      </c>
      <c r="D3145" s="6" t="str">
        <v>Not Yet Received</v>
      </c>
      <c r="E3145" s="6" t="str">
        <v>Not Yet Received</v>
      </c>
      <c r="F3145">
        <v>328708</v>
      </c>
      <c r="G3145">
        <v>1</v>
      </c>
      <c r="H3145">
        <v>1</v>
      </c>
      <c r="I3145">
        <v>0</v>
      </c>
      <c r="J3145" t="str">
        <v>Hyderabad</v>
      </c>
      <c r="K3145" t="str">
        <v>Saturday (4-10-2025)</v>
      </c>
    </row>
    <row r="3146" spans="1:11" x14ac:dyDescent="0.25">
      <c r="A3146" t="str">
        <v>BioLegend</v>
      </c>
      <c r="B3146">
        <v>14106.400000000001</v>
      </c>
      <c r="C3146" t="str">
        <v>Not Yet Received</v>
      </c>
      <c r="D3146" s="6" t="str">
        <v>Not Yet Received</v>
      </c>
      <c r="E3146" s="6" t="str">
        <v>Not Yet Received</v>
      </c>
      <c r="F3146">
        <v>329904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17987.2</v>
      </c>
      <c r="C3147" t="str">
        <v>Not Yet Received</v>
      </c>
      <c r="D3147" s="6" t="str">
        <v>Not Yet Received</v>
      </c>
      <c r="E3147" s="6" t="str">
        <v>Not Yet Received</v>
      </c>
      <c r="F3147">
        <v>329906</v>
      </c>
      <c r="G3147">
        <v>1</v>
      </c>
      <c r="H3147">
        <v>1</v>
      </c>
      <c r="I3147">
        <v>0</v>
      </c>
      <c r="J3147" t="str">
        <v>Delhi</v>
      </c>
      <c r="K3147">
        <v>0</v>
      </c>
    </row>
    <row r="3148" spans="1:11" x14ac:dyDescent="0.25">
      <c r="A3148" t="str">
        <v>BioLegend</v>
      </c>
      <c r="B3148">
        <v>26532</v>
      </c>
      <c r="C3148" t="str">
        <v>Not Yet Received</v>
      </c>
      <c r="D3148" s="6" t="str">
        <v>Not Yet Received</v>
      </c>
      <c r="E3148" s="6" t="str">
        <v>Not Yet Received</v>
      </c>
      <c r="F3148">
        <v>329920</v>
      </c>
      <c r="G3148">
        <v>1</v>
      </c>
      <c r="H3148">
        <v>1</v>
      </c>
      <c r="I3148">
        <v>0</v>
      </c>
      <c r="J3148" t="str">
        <v>Delhi</v>
      </c>
      <c r="K3148">
        <v>0</v>
      </c>
    </row>
    <row r="3149" spans="1:11" x14ac:dyDescent="0.25">
      <c r="A3149" t="str">
        <v>BioLegend</v>
      </c>
      <c r="B3149">
        <v>26532</v>
      </c>
      <c r="C3149" t="str">
        <v>Not Yet Received</v>
      </c>
      <c r="D3149" s="6" t="str">
        <v>Not Yet Received</v>
      </c>
      <c r="E3149" s="6" t="str">
        <v>Not Yet Received</v>
      </c>
      <c r="F3149">
        <v>329920</v>
      </c>
      <c r="G3149">
        <v>1</v>
      </c>
      <c r="H3149">
        <v>1</v>
      </c>
      <c r="I3149">
        <v>0</v>
      </c>
      <c r="J3149" t="str">
        <v>Banglore</v>
      </c>
      <c r="K3149" t="str">
        <v>Saturday (4-10-2025)</v>
      </c>
    </row>
    <row r="3150" spans="1:11" x14ac:dyDescent="0.25">
      <c r="A3150" t="str">
        <v>BioLegend</v>
      </c>
      <c r="B3150">
        <v>28314</v>
      </c>
      <c r="C3150" t="str">
        <v>Not Yet Received</v>
      </c>
      <c r="D3150" s="6" t="str">
        <v>Not Yet Received</v>
      </c>
      <c r="E3150" s="6" t="str">
        <v>Not Yet Received</v>
      </c>
      <c r="F3150">
        <v>337238</v>
      </c>
      <c r="G3150">
        <v>3</v>
      </c>
      <c r="H3150">
        <v>3</v>
      </c>
      <c r="I3150">
        <v>0</v>
      </c>
      <c r="J3150" t="str">
        <v>Mumbai</v>
      </c>
      <c r="K3150" t="str">
        <v>Saturday (4-10-2025)</v>
      </c>
    </row>
    <row r="3151" spans="1:11" x14ac:dyDescent="0.25">
      <c r="A3151" t="str">
        <v>BioLegend</v>
      </c>
      <c r="B3151">
        <v>6591.2000000000007</v>
      </c>
      <c r="C3151" t="str">
        <v>Not Yet Received</v>
      </c>
      <c r="D3151" s="6" t="str">
        <v>Not Yet Received</v>
      </c>
      <c r="E3151" s="6" t="str">
        <v>Not Yet Received</v>
      </c>
      <c r="F3151">
        <v>343107</v>
      </c>
      <c r="G3151">
        <v>2</v>
      </c>
      <c r="H3151">
        <v>2</v>
      </c>
      <c r="I3151">
        <v>0</v>
      </c>
      <c r="J3151" t="str">
        <v>Gujrat</v>
      </c>
      <c r="K3151" t="str">
        <v>Saturday (4-10-2025)</v>
      </c>
    </row>
    <row r="3152" spans="1:11" x14ac:dyDescent="0.25">
      <c r="A3152" t="str">
        <v>BioLegend</v>
      </c>
      <c r="B3152">
        <v>20944</v>
      </c>
      <c r="C3152" t="str">
        <v>Not Yet Received</v>
      </c>
      <c r="D3152" s="6" t="str">
        <v>Not Yet Received</v>
      </c>
      <c r="E3152" s="6" t="str">
        <v>Not Yet Received</v>
      </c>
      <c r="F3152">
        <v>343314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14291.2</v>
      </c>
      <c r="C3153" t="str">
        <v>Not Yet Received</v>
      </c>
      <c r="D3153" s="6" t="str">
        <v>Not Yet Received</v>
      </c>
      <c r="E3153" s="6" t="str">
        <v>Not Yet Received</v>
      </c>
      <c r="F3153">
        <v>343322</v>
      </c>
      <c r="G3153">
        <v>1</v>
      </c>
      <c r="H3153">
        <v>1</v>
      </c>
      <c r="I3153">
        <v>0</v>
      </c>
      <c r="J3153" t="str">
        <v>Delhi</v>
      </c>
      <c r="K3153">
        <v>0</v>
      </c>
    </row>
    <row r="3154" spans="1:11" x14ac:dyDescent="0.25">
      <c r="A3154" t="str">
        <v>BioLegend</v>
      </c>
      <c r="B3154">
        <v>9424.7999999999993</v>
      </c>
      <c r="C3154" t="str">
        <v>Not Yet Received</v>
      </c>
      <c r="D3154" s="6" t="str">
        <v>Not Yet Received</v>
      </c>
      <c r="E3154" s="6" t="str">
        <v>Not Yet Received</v>
      </c>
      <c r="F3154">
        <v>344103</v>
      </c>
      <c r="G3154">
        <v>1</v>
      </c>
      <c r="H3154">
        <v>1</v>
      </c>
      <c r="I3154">
        <v>0</v>
      </c>
      <c r="J3154" t="str">
        <v>Chennai</v>
      </c>
      <c r="K3154" t="str">
        <v>Saturday (4-10-2025)</v>
      </c>
    </row>
    <row r="3155" spans="1:11" x14ac:dyDescent="0.25">
      <c r="A3155" t="str">
        <v>BioLegend</v>
      </c>
      <c r="B3155">
        <v>29436</v>
      </c>
      <c r="C3155" t="str">
        <v>Not Yet Received</v>
      </c>
      <c r="D3155" s="6" t="str">
        <v>Not Yet Received</v>
      </c>
      <c r="E3155" s="6" t="str">
        <v>Not Yet Received</v>
      </c>
      <c r="F3155">
        <v>345024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227612</v>
      </c>
      <c r="C3156" t="str">
        <v>Not Yet Received</v>
      </c>
      <c r="D3156" s="6" t="str">
        <v>Not Yet Received</v>
      </c>
      <c r="E3156" s="6" t="str">
        <v>Not Yet Received</v>
      </c>
      <c r="F3156">
        <v>345907</v>
      </c>
      <c r="G3156">
        <v>1</v>
      </c>
      <c r="H3156">
        <v>1</v>
      </c>
      <c r="I3156">
        <v>0</v>
      </c>
      <c r="J3156" t="str">
        <v>BANGLORE</v>
      </c>
      <c r="K3156" t="str">
        <v>On Hold</v>
      </c>
    </row>
    <row r="3157" spans="1:11" x14ac:dyDescent="0.25">
      <c r="A3157" t="str">
        <v>BioLegend</v>
      </c>
      <c r="B3157">
        <v>7700</v>
      </c>
      <c r="C3157" t="str">
        <v>Not Yet Received</v>
      </c>
      <c r="D3157" s="6" t="str">
        <v>Not Yet Received</v>
      </c>
      <c r="E3157" s="6" t="str">
        <v>Not Yet Received</v>
      </c>
      <c r="F3157">
        <v>353007</v>
      </c>
      <c r="G3157">
        <v>1</v>
      </c>
      <c r="H3157">
        <v>1</v>
      </c>
      <c r="I3157">
        <v>0</v>
      </c>
      <c r="J3157" t="str">
        <v>Kerala</v>
      </c>
      <c r="K3157" t="str">
        <v>Saturday (4-10-2025)</v>
      </c>
    </row>
    <row r="3158" spans="1:11" x14ac:dyDescent="0.25">
      <c r="A3158" t="str">
        <v>BioLegend</v>
      </c>
      <c r="B3158">
        <v>20820.8</v>
      </c>
      <c r="C3158" t="str">
        <v>Not Yet Received</v>
      </c>
      <c r="D3158" s="6" t="str">
        <v>Not Yet Received</v>
      </c>
      <c r="E3158" s="6" t="str">
        <v>Not Yet Received</v>
      </c>
      <c r="F3158">
        <v>353606</v>
      </c>
      <c r="G3158">
        <v>1</v>
      </c>
      <c r="H3158">
        <v>1</v>
      </c>
      <c r="I3158">
        <v>0</v>
      </c>
      <c r="J3158" t="str">
        <v>Mumbai</v>
      </c>
      <c r="K3158" t="str">
        <v>Saturday (4-10-2025)</v>
      </c>
    </row>
    <row r="3159" spans="1:11" x14ac:dyDescent="0.25">
      <c r="A3159" t="str">
        <v>BioLegend</v>
      </c>
      <c r="B3159">
        <v>26862</v>
      </c>
      <c r="C3159" t="str">
        <v>Not Yet Received</v>
      </c>
      <c r="D3159" s="6" t="str">
        <v>Not Yet Received</v>
      </c>
      <c r="E3159" s="6" t="str">
        <v>Not Yet Received</v>
      </c>
      <c r="F3159">
        <v>353726</v>
      </c>
      <c r="G3159">
        <v>1</v>
      </c>
      <c r="H3159">
        <v>1</v>
      </c>
      <c r="I3159">
        <v>0</v>
      </c>
      <c r="J3159" t="str">
        <v>Mumbai</v>
      </c>
      <c r="K3159" t="str">
        <v>Saturday (4-10-2025)</v>
      </c>
    </row>
    <row r="3160" spans="1:11" x14ac:dyDescent="0.25">
      <c r="A3160" t="str">
        <v>BioLegend</v>
      </c>
      <c r="B3160">
        <v>8069.6</v>
      </c>
      <c r="C3160" t="str">
        <v>Not Yet Received</v>
      </c>
      <c r="D3160" s="6" t="str">
        <v>Not Yet Received</v>
      </c>
      <c r="E3160" s="6" t="str">
        <v>Not Yet Received</v>
      </c>
      <c r="F3160">
        <v>355607</v>
      </c>
      <c r="G3160">
        <v>1</v>
      </c>
      <c r="H3160">
        <v>1</v>
      </c>
      <c r="I3160">
        <v>0</v>
      </c>
      <c r="J3160" t="str">
        <v>Kanpur</v>
      </c>
      <c r="K3160" t="str">
        <v>Saturday (4-10-2025) (FOC)</v>
      </c>
    </row>
    <row r="3161" spans="1:11" x14ac:dyDescent="0.25">
      <c r="A3161" t="str">
        <v>BioLegend</v>
      </c>
      <c r="B3161">
        <v>12566.400000000001</v>
      </c>
      <c r="C3161" t="str">
        <v>Not Yet Received</v>
      </c>
      <c r="D3161" s="6" t="str">
        <v>Not Yet Received</v>
      </c>
      <c r="E3161" s="6" t="str">
        <v>Not Yet Received</v>
      </c>
      <c r="F3161">
        <v>363006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21375.200000000001</v>
      </c>
      <c r="C3162" t="str">
        <v>Not Yet Received</v>
      </c>
      <c r="D3162" s="6" t="str">
        <v>Not Yet Received</v>
      </c>
      <c r="E3162" s="6" t="str">
        <v>Not Yet Received</v>
      </c>
      <c r="F3162">
        <v>363034</v>
      </c>
      <c r="G3162">
        <v>1</v>
      </c>
      <c r="H3162">
        <v>1</v>
      </c>
      <c r="I3162">
        <v>0</v>
      </c>
      <c r="J3162" t="str">
        <v>Hyderabad</v>
      </c>
      <c r="K3162" t="str">
        <v>Saturday (4-10-2025)</v>
      </c>
    </row>
    <row r="3163" spans="1:11" x14ac:dyDescent="0.25">
      <c r="A3163" t="str">
        <v>BioLegend</v>
      </c>
      <c r="B3163">
        <v>9486.4</v>
      </c>
      <c r="C3163" t="str">
        <v>Not Yet Received</v>
      </c>
      <c r="D3163" s="6" t="str">
        <v>Not Yet Received</v>
      </c>
      <c r="E3163" s="6" t="str">
        <v>Not Yet Received</v>
      </c>
      <c r="F3163">
        <v>364803</v>
      </c>
      <c r="G3163">
        <v>1</v>
      </c>
      <c r="H3163">
        <v>1</v>
      </c>
      <c r="I3163">
        <v>0</v>
      </c>
      <c r="J3163" t="str">
        <v>Kanpur</v>
      </c>
      <c r="K3163" t="str">
        <v>Saturday (4-10-2025)</v>
      </c>
    </row>
    <row r="3164" spans="1:11" x14ac:dyDescent="0.25">
      <c r="A3164" t="str">
        <v>BioLegend</v>
      </c>
      <c r="B3164">
        <v>22792</v>
      </c>
      <c r="C3164" t="str">
        <v>Not Yet Received</v>
      </c>
      <c r="D3164" s="6" t="str">
        <v>Not Yet Received</v>
      </c>
      <c r="E3164" s="6" t="str">
        <v>Not Yet Received</v>
      </c>
      <c r="F3164">
        <v>367730</v>
      </c>
      <c r="G3164">
        <v>1</v>
      </c>
      <c r="H3164">
        <v>1</v>
      </c>
      <c r="I3164">
        <v>0</v>
      </c>
      <c r="J3164" t="str">
        <v>Banglore</v>
      </c>
      <c r="K3164" t="str">
        <v>On Hold</v>
      </c>
    </row>
    <row r="3165" spans="1:11" x14ac:dyDescent="0.25">
      <c r="A3165" t="str">
        <v>BioLegend</v>
      </c>
      <c r="B3165">
        <v>23531.199999999997</v>
      </c>
      <c r="C3165" t="str">
        <v>Not Yet Received</v>
      </c>
      <c r="D3165" s="6" t="str">
        <v>Not Yet Received</v>
      </c>
      <c r="E3165" s="6" t="str">
        <v>Not Yet Received</v>
      </c>
      <c r="F3165">
        <v>368504</v>
      </c>
      <c r="G3165">
        <v>2</v>
      </c>
      <c r="H3165">
        <v>2</v>
      </c>
      <c r="I3165">
        <v>0</v>
      </c>
      <c r="J3165" t="str">
        <v>MUMBAI</v>
      </c>
      <c r="K3165" t="str">
        <v>Saturday (4-10-2025)</v>
      </c>
    </row>
    <row r="3166" spans="1:11" x14ac:dyDescent="0.25">
      <c r="A3166" t="str">
        <v>BioLegend</v>
      </c>
      <c r="B3166">
        <v>23038.400000000001</v>
      </c>
      <c r="C3166" t="str">
        <v>Not Yet Received</v>
      </c>
      <c r="D3166" s="6" t="str">
        <v>Not Yet Received</v>
      </c>
      <c r="E3166" s="6" t="str">
        <v>Not Yet Received</v>
      </c>
      <c r="F3166">
        <v>369212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29436</v>
      </c>
      <c r="C3167" t="str">
        <v>Not Yet Received</v>
      </c>
      <c r="D3167" s="6" t="str">
        <v>Not Yet Received</v>
      </c>
      <c r="E3167" s="6" t="str">
        <v>Not Yet Received</v>
      </c>
      <c r="F3167">
        <v>372712</v>
      </c>
      <c r="G3167">
        <v>1</v>
      </c>
      <c r="H3167">
        <v>1</v>
      </c>
      <c r="I3167">
        <v>0</v>
      </c>
      <c r="J3167" t="str">
        <v>Delhi</v>
      </c>
      <c r="K3167">
        <v>0</v>
      </c>
    </row>
    <row r="3168" spans="1:11" x14ac:dyDescent="0.25">
      <c r="A3168" t="str">
        <v>BioLegend</v>
      </c>
      <c r="B3168">
        <v>10164</v>
      </c>
      <c r="C3168" t="str">
        <v>Not Yet Received</v>
      </c>
      <c r="D3168" s="6" t="str">
        <v>Not Yet Received</v>
      </c>
      <c r="E3168" s="6" t="str">
        <v>Not Yet Received</v>
      </c>
      <c r="F3168">
        <v>375113</v>
      </c>
      <c r="G3168">
        <v>1</v>
      </c>
      <c r="H3168">
        <v>1</v>
      </c>
      <c r="I3168">
        <v>0</v>
      </c>
      <c r="J3168" t="str">
        <v>Kolkata</v>
      </c>
      <c r="K3168" t="str">
        <v>Monday (6-10-2025)</v>
      </c>
    </row>
    <row r="3169" spans="1:11" x14ac:dyDescent="0.25">
      <c r="A3169" t="str">
        <v>BioLegend</v>
      </c>
      <c r="B3169">
        <v>22792</v>
      </c>
      <c r="C3169" t="str">
        <v>Not Yet Received</v>
      </c>
      <c r="D3169" s="6" t="str">
        <v>Not Yet Received</v>
      </c>
      <c r="E3169" s="6" t="str">
        <v>Not Yet Received</v>
      </c>
      <c r="F3169">
        <v>399214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1848</v>
      </c>
      <c r="C3170" t="str">
        <v>Not Yet Received</v>
      </c>
      <c r="D3170" s="6" t="str">
        <v>Not Yet Received</v>
      </c>
      <c r="E3170" s="6" t="str">
        <v>Not Yet Received</v>
      </c>
      <c r="F3170">
        <v>400101</v>
      </c>
      <c r="G3170">
        <v>2</v>
      </c>
      <c r="H3170">
        <v>2</v>
      </c>
      <c r="I3170">
        <v>0</v>
      </c>
      <c r="J3170" t="str">
        <v>Bhopal</v>
      </c>
      <c r="K3170" t="str">
        <v>Saturday (4-10-2025)</v>
      </c>
    </row>
    <row r="3171" spans="1:11" x14ac:dyDescent="0.25">
      <c r="A3171" t="str">
        <v>BioLegend</v>
      </c>
      <c r="B3171">
        <v>6529.6</v>
      </c>
      <c r="C3171" t="str">
        <v>Not Yet Received</v>
      </c>
      <c r="D3171" s="6" t="str">
        <v>Not Yet Received</v>
      </c>
      <c r="E3171" s="6" t="str">
        <v>Not Yet Received</v>
      </c>
      <c r="F3171">
        <v>400108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10225.6</v>
      </c>
      <c r="C3172" t="str">
        <v>Not Yet Received</v>
      </c>
      <c r="D3172" s="6" t="str">
        <v>Not Yet Received</v>
      </c>
      <c r="E3172" s="6" t="str">
        <v>Not Yet Received</v>
      </c>
      <c r="F3172">
        <v>400222</v>
      </c>
      <c r="G3172">
        <v>1</v>
      </c>
      <c r="H3172">
        <v>1</v>
      </c>
      <c r="I3172">
        <v>0</v>
      </c>
      <c r="J3172" t="str">
        <v>Banglore</v>
      </c>
      <c r="K3172" t="str">
        <v>On Hold</v>
      </c>
    </row>
    <row r="3173" spans="1:11" x14ac:dyDescent="0.25">
      <c r="A3173" t="str">
        <v>BioLegend</v>
      </c>
      <c r="B3173">
        <v>5112.8</v>
      </c>
      <c r="C3173" t="str">
        <v>Not Yet Received</v>
      </c>
      <c r="D3173" s="6" t="str">
        <v>Not Yet Received</v>
      </c>
      <c r="E3173" s="6" t="str">
        <v>Not Yet Received</v>
      </c>
      <c r="F3173">
        <v>400247</v>
      </c>
      <c r="G3173">
        <v>1</v>
      </c>
      <c r="H3173">
        <v>1</v>
      </c>
      <c r="I3173">
        <v>0</v>
      </c>
      <c r="J3173" t="str">
        <v>Banglore</v>
      </c>
      <c r="K3173" t="str">
        <v>On Hold</v>
      </c>
    </row>
    <row r="3174" spans="1:11" x14ac:dyDescent="0.25">
      <c r="A3174" t="str">
        <v>BioLegend</v>
      </c>
      <c r="B3174">
        <v>10890</v>
      </c>
      <c r="C3174" t="str">
        <v>Not Yet Received</v>
      </c>
      <c r="D3174" s="6" t="str">
        <v>Not Yet Received</v>
      </c>
      <c r="E3174" s="6" t="str">
        <v>Not Yet Received</v>
      </c>
      <c r="F3174">
        <v>400535</v>
      </c>
      <c r="G3174">
        <v>1</v>
      </c>
      <c r="H3174">
        <v>1</v>
      </c>
      <c r="I3174">
        <v>0</v>
      </c>
      <c r="J3174" t="str">
        <v>Delhi</v>
      </c>
      <c r="K3174">
        <v>0</v>
      </c>
    </row>
    <row r="3175" spans="1:11" x14ac:dyDescent="0.25">
      <c r="A3175" t="str">
        <v>BioLegend</v>
      </c>
      <c r="B3175">
        <v>13464</v>
      </c>
      <c r="C3175" t="str">
        <v>Not Yet Received</v>
      </c>
      <c r="D3175" s="6" t="str">
        <v>Not Yet Received</v>
      </c>
      <c r="E3175" s="6" t="str">
        <v>Not Yet Received</v>
      </c>
      <c r="F3175">
        <v>400539</v>
      </c>
      <c r="G3175">
        <v>1</v>
      </c>
      <c r="H3175">
        <v>1</v>
      </c>
      <c r="I3175">
        <v>0</v>
      </c>
      <c r="J3175" t="str">
        <v>Delhi</v>
      </c>
      <c r="K3175">
        <v>0</v>
      </c>
    </row>
    <row r="3176" spans="1:11" x14ac:dyDescent="0.25">
      <c r="A3176" t="str">
        <v>BioLegend</v>
      </c>
      <c r="B3176">
        <v>7946.4</v>
      </c>
      <c r="C3176" t="str">
        <v>Not Yet Received</v>
      </c>
      <c r="D3176" s="6" t="str">
        <v>Not Yet Received</v>
      </c>
      <c r="E3176" s="6" t="str">
        <v>Not Yet Received</v>
      </c>
      <c r="F3176">
        <v>405210</v>
      </c>
      <c r="G3176">
        <v>1</v>
      </c>
      <c r="H3176">
        <v>1</v>
      </c>
      <c r="I3176">
        <v>0</v>
      </c>
      <c r="J3176" t="str">
        <v>Kerala</v>
      </c>
      <c r="K3176" t="str">
        <v>Saturday (4-10-2025)</v>
      </c>
    </row>
    <row r="3177" spans="1:11" x14ac:dyDescent="0.25">
      <c r="A3177" t="str">
        <v>BioLegend</v>
      </c>
      <c r="B3177">
        <v>4373.6000000000004</v>
      </c>
      <c r="C3177" t="str">
        <v>Not Yet Received</v>
      </c>
      <c r="D3177" s="6" t="str">
        <v>Not Yet Received</v>
      </c>
      <c r="E3177" s="6" t="str">
        <v>Not Yet Received</v>
      </c>
      <c r="F3177">
        <v>407001</v>
      </c>
      <c r="G3177">
        <v>1</v>
      </c>
      <c r="H3177">
        <v>1</v>
      </c>
      <c r="I3177">
        <v>0</v>
      </c>
      <c r="J3177" t="str">
        <v>Kolkata</v>
      </c>
      <c r="K3177" t="str">
        <v>Monday (6-10-2025)</v>
      </c>
    </row>
    <row r="3178" spans="1:11" x14ac:dyDescent="0.25">
      <c r="A3178" t="str">
        <v>BioLegend</v>
      </c>
      <c r="B3178">
        <v>20636</v>
      </c>
      <c r="C3178" t="str">
        <v>Not Yet Received</v>
      </c>
      <c r="D3178" s="6" t="str">
        <v>Not Yet Received</v>
      </c>
      <c r="E3178" s="6" t="str">
        <v>Not Yet Received</v>
      </c>
      <c r="F3178">
        <v>423102</v>
      </c>
      <c r="G3178">
        <v>1</v>
      </c>
      <c r="H3178">
        <v>1</v>
      </c>
      <c r="I3178">
        <v>0</v>
      </c>
      <c r="J3178" t="str">
        <v>Pune</v>
      </c>
      <c r="K3178" t="str">
        <v>Saturday (4-10-2025)</v>
      </c>
    </row>
    <row r="3179" spans="1:11" x14ac:dyDescent="0.25">
      <c r="A3179" t="str">
        <v>BioLegend</v>
      </c>
      <c r="B3179">
        <v>5482.4</v>
      </c>
      <c r="C3179" t="str">
        <v>Not Yet Received</v>
      </c>
      <c r="D3179" s="6" t="str">
        <v>Not Yet Received</v>
      </c>
      <c r="E3179" s="6" t="str">
        <v>Not Yet Received</v>
      </c>
      <c r="F3179">
        <v>423105</v>
      </c>
      <c r="G3179">
        <v>1</v>
      </c>
      <c r="H3179">
        <v>1</v>
      </c>
      <c r="I3179">
        <v>0</v>
      </c>
      <c r="J3179" t="str">
        <v>BANGLORE</v>
      </c>
      <c r="K3179" t="str">
        <v>On Hold</v>
      </c>
    </row>
    <row r="3180" spans="1:11" x14ac:dyDescent="0.25">
      <c r="A3180" t="str">
        <v>BioLegend</v>
      </c>
      <c r="B3180">
        <v>5482.4</v>
      </c>
      <c r="C3180" t="str">
        <v>Not Yet Received</v>
      </c>
      <c r="D3180" s="6" t="str">
        <v>Not Yet Received</v>
      </c>
      <c r="E3180" s="6" t="str">
        <v>Not Yet Received</v>
      </c>
      <c r="F3180">
        <v>423107</v>
      </c>
      <c r="G3180">
        <v>1</v>
      </c>
      <c r="H3180">
        <v>1</v>
      </c>
      <c r="I3180">
        <v>0</v>
      </c>
      <c r="J3180" t="str">
        <v>Bhuvneshwar</v>
      </c>
      <c r="K3180" t="str">
        <v>On Hold FOC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423115</v>
      </c>
      <c r="G3181">
        <v>1</v>
      </c>
      <c r="H3181">
        <v>1</v>
      </c>
      <c r="I3181">
        <v>0</v>
      </c>
      <c r="J3181" t="str">
        <v>Bhuvneshwar</v>
      </c>
      <c r="K3181" t="str">
        <v>On Hold</v>
      </c>
    </row>
    <row r="3182" spans="1:11" x14ac:dyDescent="0.25">
      <c r="A3182" t="str">
        <v>BioLegend</v>
      </c>
      <c r="B3182">
        <v>6666</v>
      </c>
      <c r="C3182" t="str">
        <v>Not Yet Received</v>
      </c>
      <c r="D3182" s="6" t="str">
        <v>Not Yet Received</v>
      </c>
      <c r="E3182" s="6" t="str">
        <v>Not Yet Received</v>
      </c>
      <c r="F3182">
        <v>423801</v>
      </c>
      <c r="G3182">
        <v>1</v>
      </c>
      <c r="H3182">
        <v>1</v>
      </c>
      <c r="I3182">
        <v>0</v>
      </c>
      <c r="J3182" t="str">
        <v>Kolkata</v>
      </c>
      <c r="K3182" t="str">
        <v>Monday (6-10-2025)</v>
      </c>
    </row>
    <row r="3183" spans="1:11" x14ac:dyDescent="0.25">
      <c r="A3183" t="str">
        <v>BioLegend</v>
      </c>
      <c r="B3183">
        <v>6666</v>
      </c>
      <c r="C3183" t="str">
        <v>Not Yet Received</v>
      </c>
      <c r="D3183" s="6" t="str">
        <v>Not Yet Received</v>
      </c>
      <c r="E3183" s="6" t="str">
        <v>Not Yet Received</v>
      </c>
      <c r="F3183">
        <v>423801</v>
      </c>
      <c r="G3183">
        <v>1</v>
      </c>
      <c r="H3183">
        <v>1</v>
      </c>
      <c r="I3183">
        <v>0</v>
      </c>
      <c r="J3183" t="str">
        <v>Delhi</v>
      </c>
      <c r="K3183">
        <v>0</v>
      </c>
    </row>
    <row r="3184" spans="1:11" x14ac:dyDescent="0.25">
      <c r="A3184" t="str">
        <v>BioLegend</v>
      </c>
      <c r="B3184">
        <v>10164</v>
      </c>
      <c r="C3184" t="str">
        <v>Not Yet Received</v>
      </c>
      <c r="D3184" s="6" t="str">
        <v>Not Yet Received</v>
      </c>
      <c r="E3184" s="6" t="str">
        <v>Not Yet Received</v>
      </c>
      <c r="F3184">
        <v>424401</v>
      </c>
      <c r="G3184">
        <v>1</v>
      </c>
      <c r="H3184">
        <v>1</v>
      </c>
      <c r="I3184">
        <v>0</v>
      </c>
      <c r="J3184" t="str">
        <v>Delhi</v>
      </c>
      <c r="K3184">
        <v>0</v>
      </c>
    </row>
    <row r="3185" spans="1:11" x14ac:dyDescent="0.25">
      <c r="A3185" t="str">
        <v>BioLegend</v>
      </c>
      <c r="B3185">
        <v>8685.6</v>
      </c>
      <c r="C3185" t="str">
        <v>Not Yet Received</v>
      </c>
      <c r="D3185" s="6" t="str">
        <v>Not Yet Received</v>
      </c>
      <c r="E3185" s="6" t="str">
        <v>Not Yet Received</v>
      </c>
      <c r="F3185">
        <v>426102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15215.2</v>
      </c>
      <c r="C3186" t="str">
        <v>Not Yet Received</v>
      </c>
      <c r="D3186" s="6" t="str">
        <v>Not Yet Received</v>
      </c>
      <c r="E3186" s="6" t="str">
        <v>Not Yet Received</v>
      </c>
      <c r="F3186">
        <v>427402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18788</v>
      </c>
      <c r="C3187" t="str">
        <v>Not Yet Received</v>
      </c>
      <c r="D3187" s="6" t="str">
        <v>Not Yet Received</v>
      </c>
      <c r="E3187" s="6" t="str">
        <v>Not Yet Received</v>
      </c>
      <c r="F3187">
        <v>430104</v>
      </c>
      <c r="G3187">
        <v>1</v>
      </c>
      <c r="H3187">
        <v>1</v>
      </c>
      <c r="I3187">
        <v>0</v>
      </c>
      <c r="J3187" t="str">
        <v>Kolkata</v>
      </c>
      <c r="K3187" t="str">
        <v>Monday (6-10-2025)</v>
      </c>
    </row>
    <row r="3188" spans="1:11" x14ac:dyDescent="0.25">
      <c r="A3188" t="str">
        <v>BioLegend</v>
      </c>
      <c r="B3188">
        <v>18788</v>
      </c>
      <c r="C3188" t="str">
        <v>Not Yet Received</v>
      </c>
      <c r="D3188" s="6" t="str">
        <v>Not Yet Received</v>
      </c>
      <c r="E3188" s="6" t="str">
        <v>Not Yet Received</v>
      </c>
      <c r="F3188">
        <v>430604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36762</v>
      </c>
      <c r="C3189" t="str">
        <v>Not Yet Received</v>
      </c>
      <c r="D3189" s="6" t="str">
        <v>Not Yet Received</v>
      </c>
      <c r="E3189" s="6" t="str">
        <v>Not Yet Received</v>
      </c>
      <c r="F3189">
        <v>480019</v>
      </c>
      <c r="G3189">
        <v>1</v>
      </c>
      <c r="H3189">
        <v>1</v>
      </c>
      <c r="I3189">
        <v>0</v>
      </c>
      <c r="J3189" t="str">
        <v>Mumbai</v>
      </c>
      <c r="K3189" t="str">
        <v>Saturday (4-10-2025)</v>
      </c>
    </row>
    <row r="3190" spans="1:11" x14ac:dyDescent="0.25">
      <c r="A3190" t="str">
        <v>BioLegend</v>
      </c>
      <c r="B3190">
        <v>6776</v>
      </c>
      <c r="C3190" t="str">
        <v>Not Yet Received</v>
      </c>
      <c r="D3190" s="6" t="str">
        <v>Not Yet Received</v>
      </c>
      <c r="E3190" s="6" t="str">
        <v>Not Yet Received</v>
      </c>
      <c r="F3190">
        <v>505808</v>
      </c>
      <c r="G3190">
        <v>1</v>
      </c>
      <c r="H3190">
        <v>1</v>
      </c>
      <c r="I3190">
        <v>0</v>
      </c>
      <c r="J3190" t="str">
        <v>Gujrat</v>
      </c>
      <c r="K3190" t="str">
        <v>Saturday (4-10-2025)</v>
      </c>
    </row>
    <row r="3191" spans="1:11" x14ac:dyDescent="0.25">
      <c r="A3191" t="str">
        <v>BioLegend</v>
      </c>
      <c r="B3191">
        <v>2710.4</v>
      </c>
      <c r="C3191" t="str">
        <v>Not Yet Received</v>
      </c>
      <c r="D3191" s="6" t="str">
        <v>Not Yet Received</v>
      </c>
      <c r="E3191" s="6" t="str">
        <v>Not Yet Received</v>
      </c>
      <c r="F3191">
        <v>505809</v>
      </c>
      <c r="G3191">
        <v>1</v>
      </c>
      <c r="H3191">
        <v>1</v>
      </c>
      <c r="I3191">
        <v>0</v>
      </c>
      <c r="J3191" t="str">
        <v>Hyderabad</v>
      </c>
      <c r="K3191" t="str">
        <v>Saturday (4-10-2025)</v>
      </c>
    </row>
    <row r="3192" spans="1:11" x14ac:dyDescent="0.25">
      <c r="A3192" t="str">
        <v>BioLegend</v>
      </c>
      <c r="B3192">
        <v>20820.8</v>
      </c>
      <c r="C3192" t="str">
        <v>Not Yet Received</v>
      </c>
      <c r="D3192" s="6" t="str">
        <v>Not Yet Received</v>
      </c>
      <c r="E3192" s="6" t="str">
        <v>Not Yet Received</v>
      </c>
      <c r="F3192">
        <v>516906</v>
      </c>
      <c r="G3192">
        <v>1</v>
      </c>
      <c r="H3192">
        <v>1</v>
      </c>
      <c r="I3192">
        <v>0</v>
      </c>
      <c r="J3192" t="str">
        <v>Pune</v>
      </c>
      <c r="K3192" t="str">
        <v>Saturday (4-10-2025)</v>
      </c>
    </row>
    <row r="3193" spans="1:11" x14ac:dyDescent="0.25">
      <c r="A3193" t="str">
        <v>BioLegend</v>
      </c>
      <c r="B3193">
        <v>14106.400000000001</v>
      </c>
      <c r="C3193" t="str">
        <v>Not Yet Received</v>
      </c>
      <c r="D3193" s="6" t="str">
        <v>Not Yet Received</v>
      </c>
      <c r="E3193" s="6" t="str">
        <v>Not Yet Received</v>
      </c>
      <c r="F3193">
        <v>577002</v>
      </c>
      <c r="G3193">
        <v>1</v>
      </c>
      <c r="H3193">
        <v>1</v>
      </c>
      <c r="I3193">
        <v>0</v>
      </c>
      <c r="J3193" t="str">
        <v>Pune</v>
      </c>
      <c r="K3193" t="str">
        <v>Saturday (4-10-2025)</v>
      </c>
    </row>
    <row r="3194" spans="1:11" x14ac:dyDescent="0.25">
      <c r="A3194" t="str">
        <v>BioLegend</v>
      </c>
      <c r="B3194">
        <v>9055.2000000000007</v>
      </c>
      <c r="C3194" t="str">
        <v>Not Yet Received</v>
      </c>
      <c r="D3194" s="6" t="str">
        <v>Not Yet Received</v>
      </c>
      <c r="E3194" s="6" t="str">
        <v>Not Yet Received</v>
      </c>
      <c r="F3194">
        <v>582302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15584.8</v>
      </c>
      <c r="C3195" t="str">
        <v>Not Yet Received</v>
      </c>
      <c r="D3195" s="6" t="str">
        <v>Not Yet Received</v>
      </c>
      <c r="E3195" s="6" t="str">
        <v>Not Yet Received</v>
      </c>
      <c r="F3195">
        <v>640922</v>
      </c>
      <c r="G3195">
        <v>2</v>
      </c>
      <c r="H3195">
        <v>2</v>
      </c>
      <c r="I3195">
        <v>0</v>
      </c>
      <c r="J3195" t="str">
        <v>Haridwar</v>
      </c>
      <c r="K3195" t="str">
        <v>Monday (6-10-2025)</v>
      </c>
    </row>
    <row r="3196" spans="1:11" x14ac:dyDescent="0.25">
      <c r="A3196" t="str">
        <v>BioLegend</v>
      </c>
      <c r="B3196">
        <v>6221.6</v>
      </c>
      <c r="C3196" t="str">
        <v>Not Yet Received</v>
      </c>
      <c r="D3196" s="6" t="str">
        <v>Not Yet Received</v>
      </c>
      <c r="E3196" s="6" t="str">
        <v>Not Yet Received</v>
      </c>
      <c r="F3196">
        <v>643808</v>
      </c>
      <c r="G3196">
        <v>1</v>
      </c>
      <c r="H3196">
        <v>1</v>
      </c>
      <c r="I3196">
        <v>0</v>
      </c>
      <c r="J3196" t="str">
        <v>Hyderabad</v>
      </c>
      <c r="K3196" t="str">
        <v>Saturday (4-10-2025)</v>
      </c>
    </row>
    <row r="3197" spans="1:11" x14ac:dyDescent="0.25">
      <c r="A3197" t="str">
        <v>BioLegend</v>
      </c>
      <c r="B3197">
        <v>18048.8</v>
      </c>
      <c r="C3197" t="str">
        <v>Not Yet Received</v>
      </c>
      <c r="D3197" s="6" t="str">
        <v>Not Yet Received</v>
      </c>
      <c r="E3197" s="6" t="str">
        <v>Not Yet Received</v>
      </c>
      <c r="F3197">
        <v>644702</v>
      </c>
      <c r="G3197">
        <v>1</v>
      </c>
      <c r="H3197">
        <v>1</v>
      </c>
      <c r="I3197">
        <v>0</v>
      </c>
      <c r="J3197" t="str">
        <v>Chandigarh</v>
      </c>
      <c r="K3197" t="str">
        <v>Monday (6-10-2025)</v>
      </c>
    </row>
    <row r="3198" spans="1:11" x14ac:dyDescent="0.25">
      <c r="A3198" t="str">
        <v>BioLegend</v>
      </c>
      <c r="B3198">
        <v>19896.8</v>
      </c>
      <c r="C3198" t="str">
        <v>Not Yet Received</v>
      </c>
      <c r="D3198" s="6" t="str">
        <v>Not Yet Received</v>
      </c>
      <c r="E3198" s="6" t="str">
        <v>Not Yet Received</v>
      </c>
      <c r="F3198">
        <v>651002</v>
      </c>
      <c r="G3198">
        <v>1</v>
      </c>
      <c r="H3198">
        <v>1</v>
      </c>
      <c r="I3198">
        <v>0</v>
      </c>
      <c r="J3198" t="str">
        <v>Mumbai</v>
      </c>
      <c r="K3198" t="str">
        <v>Saturday (4-10-2025)</v>
      </c>
    </row>
    <row r="3199" spans="1:11" x14ac:dyDescent="0.25">
      <c r="A3199" t="str">
        <v>BioLegend</v>
      </c>
      <c r="B3199">
        <v>12012</v>
      </c>
      <c r="C3199" t="str">
        <v>Not Yet Received</v>
      </c>
      <c r="D3199" s="6" t="str">
        <v>Not Yet Received</v>
      </c>
      <c r="E3199" s="6" t="str">
        <v>Not Yet Received</v>
      </c>
      <c r="F3199">
        <v>653813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15584.8</v>
      </c>
      <c r="C3200" t="str">
        <v>Not Yet Received</v>
      </c>
      <c r="D3200" s="6" t="str">
        <v>Not Yet Received</v>
      </c>
      <c r="E3200" s="6" t="str">
        <v>Not Yet Received</v>
      </c>
      <c r="F3200">
        <v>691502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15584.8</v>
      </c>
      <c r="C3201" t="str">
        <v>Not Yet Received</v>
      </c>
      <c r="D3201" s="6" t="str">
        <v>Not Yet Received</v>
      </c>
      <c r="E3201" s="6" t="str">
        <v>Not Yet Received</v>
      </c>
      <c r="F3201">
        <v>692802</v>
      </c>
      <c r="G3201">
        <v>1</v>
      </c>
      <c r="H3201">
        <v>1</v>
      </c>
      <c r="I3201">
        <v>0</v>
      </c>
      <c r="J3201" t="str">
        <v>Pune</v>
      </c>
      <c r="K3201" t="str">
        <v>Saturday (4-10-2025)</v>
      </c>
    </row>
    <row r="3202" spans="1:11" x14ac:dyDescent="0.25">
      <c r="A3202" t="str">
        <v>BioLegend</v>
      </c>
      <c r="B3202">
        <v>17679.2</v>
      </c>
      <c r="C3202" t="str">
        <v>Not Yet Received</v>
      </c>
      <c r="D3202" s="6" t="str">
        <v>Not Yet Received</v>
      </c>
      <c r="E3202" s="6" t="str">
        <v>Not Yet Received</v>
      </c>
      <c r="F3202">
        <v>693504</v>
      </c>
      <c r="G3202">
        <v>1</v>
      </c>
      <c r="H3202">
        <v>1</v>
      </c>
      <c r="I3202">
        <v>0</v>
      </c>
      <c r="J3202" t="str">
        <v>Delhi</v>
      </c>
      <c r="K3202">
        <v>0</v>
      </c>
    </row>
    <row r="3203" spans="1:11" x14ac:dyDescent="0.25">
      <c r="A3203" t="str">
        <v>BioLegend</v>
      </c>
      <c r="B3203">
        <v>24393.599999999999</v>
      </c>
      <c r="C3203" t="str">
        <v>Not Yet Received</v>
      </c>
      <c r="D3203" s="6" t="str">
        <v>Not Yet Received</v>
      </c>
      <c r="E3203" s="6" t="str">
        <v>Not Yet Received</v>
      </c>
      <c r="F3203">
        <v>696806</v>
      </c>
      <c r="G3203">
        <v>1</v>
      </c>
      <c r="H3203">
        <v>1</v>
      </c>
      <c r="I3203">
        <v>0</v>
      </c>
      <c r="J3203" t="str">
        <v>Kolkata</v>
      </c>
      <c r="K3203" t="str">
        <v>Monday (6-10-2025)</v>
      </c>
    </row>
    <row r="3204" spans="1:11" x14ac:dyDescent="0.25">
      <c r="A3204" t="str">
        <v>BioLegend</v>
      </c>
      <c r="B3204">
        <v>24024</v>
      </c>
      <c r="C3204" t="str">
        <v>Not Yet Received</v>
      </c>
      <c r="D3204" s="6" t="str">
        <v>Not Yet Received</v>
      </c>
      <c r="E3204" s="6" t="str">
        <v>Not Yet Received</v>
      </c>
      <c r="F3204">
        <v>696814</v>
      </c>
      <c r="G3204">
        <v>1</v>
      </c>
      <c r="H3204">
        <v>1</v>
      </c>
      <c r="I3204">
        <v>0</v>
      </c>
      <c r="J3204" t="str">
        <v>Bhuvneshwar</v>
      </c>
      <c r="K3204" t="str">
        <v>On Hold</v>
      </c>
    </row>
    <row r="3205" spans="1:11" x14ac:dyDescent="0.25">
      <c r="A3205" t="str">
        <v>BioLegend</v>
      </c>
      <c r="B3205">
        <v>7268.7999999999993</v>
      </c>
      <c r="C3205" t="str">
        <v>Not Yet Received</v>
      </c>
      <c r="D3205" s="6" t="str">
        <v>Not Yet Received</v>
      </c>
      <c r="E3205" s="6" t="str">
        <v>Not Yet Received</v>
      </c>
      <c r="F3205">
        <v>740153</v>
      </c>
      <c r="G3205">
        <v>1</v>
      </c>
      <c r="H3205">
        <v>1</v>
      </c>
      <c r="I3205">
        <v>0</v>
      </c>
      <c r="J3205" t="str">
        <v>Gujrat</v>
      </c>
      <c r="K3205" t="str">
        <v>Saturday (4-10-2025)</v>
      </c>
    </row>
    <row r="3206" spans="1:11" x14ac:dyDescent="0.25">
      <c r="A3206" t="str">
        <v>BioLegend</v>
      </c>
      <c r="B3206">
        <v>7268.7999999999993</v>
      </c>
      <c r="C3206" t="str">
        <v>Not Yet Received</v>
      </c>
      <c r="D3206" s="6" t="str">
        <v>Not Yet Received</v>
      </c>
      <c r="E3206" s="6" t="str">
        <v>Not Yet Received</v>
      </c>
      <c r="F3206">
        <v>740154</v>
      </c>
      <c r="G3206">
        <v>1</v>
      </c>
      <c r="H3206">
        <v>1</v>
      </c>
      <c r="I3206">
        <v>0</v>
      </c>
      <c r="J3206" t="str">
        <v>Gujrat</v>
      </c>
      <c r="K3206" t="str">
        <v>Saturday (4-10-2025)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740155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740156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740157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740158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740159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740161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18110.400000000001</v>
      </c>
      <c r="C3213" t="str">
        <v>Not Yet Received</v>
      </c>
      <c r="D3213" s="6" t="str">
        <v>Not Yet Received</v>
      </c>
      <c r="E3213" s="6" t="str">
        <v>Not Yet Received</v>
      </c>
      <c r="F3213">
        <v>740165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740368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3634.3999999999996</v>
      </c>
      <c r="C3215" t="str">
        <v>Not Yet Received</v>
      </c>
      <c r="D3215" s="6" t="str">
        <v>Not Yet Received</v>
      </c>
      <c r="E3215" s="6" t="str">
        <v>Not Yet Received</v>
      </c>
      <c r="F3215">
        <v>740371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740373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431.19999999999993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740379</v>
      </c>
      <c r="G3217">
        <v>2</v>
      </c>
      <c r="H3217">
        <v>2</v>
      </c>
      <c r="I3217">
        <v>0</v>
      </c>
      <c r="J3217" t="str">
        <v>Gujrat</v>
      </c>
      <c r="K3217" t="str">
        <v>Saturday (4-10-2025) FOC</v>
      </c>
    </row>
    <row r="3218" spans="1:11" x14ac:dyDescent="0.25">
      <c r="A3218" t="str">
        <v>BioLegend</v>
      </c>
      <c r="B3218">
        <v>431.19999999999993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740379</v>
      </c>
      <c r="G3218">
        <v>1</v>
      </c>
      <c r="H3218">
        <v>1</v>
      </c>
      <c r="I3218">
        <v>0</v>
      </c>
      <c r="J3218" t="str">
        <v>Banglore</v>
      </c>
      <c r="K3218" t="str">
        <v>On Hold</v>
      </c>
    </row>
    <row r="3219" spans="1:11" x14ac:dyDescent="0.25">
      <c r="A3219" t="str">
        <v>BioLegend</v>
      </c>
      <c r="B3219">
        <v>18110.400000000001</v>
      </c>
      <c r="C3219" t="str">
        <v>Not Yet Received</v>
      </c>
      <c r="D3219" s="6" t="str">
        <v>Not Yet Received</v>
      </c>
      <c r="E3219" s="6" t="str">
        <v>Not Yet Received</v>
      </c>
      <c r="F3219">
        <v>740931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3634.3999999999996</v>
      </c>
      <c r="C3220" t="str">
        <v>Not Yet Received</v>
      </c>
      <c r="D3220" s="6" t="str">
        <v>Not Yet Received</v>
      </c>
      <c r="E3220" s="6" t="str">
        <v>Not Yet Received</v>
      </c>
      <c r="F3220">
        <v>740932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740936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740937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740939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740940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740941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740942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740944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108477.6</v>
      </c>
      <c r="C3229" t="str">
        <v>Not Yet Received</v>
      </c>
      <c r="D3229" s="6" t="str">
        <v>Not Yet Received</v>
      </c>
      <c r="E3229" s="6" t="str">
        <v>Not Yet Received</v>
      </c>
      <c r="F3229">
        <v>741024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65111.199999999997</v>
      </c>
      <c r="C3230" t="str">
        <v>Not Yet Received</v>
      </c>
      <c r="D3230" s="6" t="str">
        <v>Not Yet Received</v>
      </c>
      <c r="E3230" s="6" t="str">
        <v>Not Yet Received</v>
      </c>
      <c r="F3230">
        <v>741032</v>
      </c>
      <c r="G3230">
        <v>1</v>
      </c>
      <c r="H3230">
        <v>1</v>
      </c>
      <c r="I3230">
        <v>0</v>
      </c>
      <c r="J3230" t="str">
        <v>Banglore</v>
      </c>
      <c r="K3230" t="str">
        <v>On Hold</v>
      </c>
    </row>
    <row r="3231" spans="1:11" x14ac:dyDescent="0.25">
      <c r="A3231" t="str">
        <v>BioLegend</v>
      </c>
      <c r="B3231">
        <v>7268.7999999999993</v>
      </c>
      <c r="C3231" t="str">
        <v>Not Yet Received</v>
      </c>
      <c r="D3231" s="6" t="str">
        <v>Not Yet Received</v>
      </c>
      <c r="E3231" s="6" t="str">
        <v>Not Yet Received</v>
      </c>
      <c r="F3231">
        <v>741110</v>
      </c>
      <c r="G3231">
        <v>1</v>
      </c>
      <c r="H3231">
        <v>1</v>
      </c>
      <c r="I3231">
        <v>0</v>
      </c>
      <c r="J3231" t="str">
        <v>Banglore</v>
      </c>
      <c r="K3231" t="str">
        <v>On Hold (FOC)</v>
      </c>
    </row>
    <row r="3232" spans="1:11" x14ac:dyDescent="0.25">
      <c r="A3232" t="str">
        <v>BioLegend</v>
      </c>
      <c r="B3232">
        <v>108477.6</v>
      </c>
      <c r="C3232" t="str">
        <v>Not Yet Received</v>
      </c>
      <c r="D3232" s="6" t="str">
        <v>Not Yet Received</v>
      </c>
      <c r="E3232" s="6" t="str">
        <v>Not Yet Received</v>
      </c>
      <c r="F3232">
        <v>741335</v>
      </c>
      <c r="G3232">
        <v>1</v>
      </c>
      <c r="H3232">
        <v>1</v>
      </c>
      <c r="I3232">
        <v>0</v>
      </c>
      <c r="J3232" t="str">
        <v>Pune</v>
      </c>
      <c r="K3232" t="str">
        <v>Saturday (4-10-2025)</v>
      </c>
    </row>
    <row r="3233" spans="1:11" x14ac:dyDescent="0.25">
      <c r="A3233" t="str">
        <v>BioLegend</v>
      </c>
      <c r="B3233">
        <v>9055.2000000000007</v>
      </c>
      <c r="C3233" t="str">
        <v>Not Yet Received</v>
      </c>
      <c r="D3233" s="6" t="str">
        <v>Not Yet Received</v>
      </c>
      <c r="E3233" s="6" t="str">
        <v>Not Yet Received</v>
      </c>
      <c r="F3233">
        <v>824805</v>
      </c>
      <c r="G3233">
        <v>1</v>
      </c>
      <c r="H3233">
        <v>1</v>
      </c>
      <c r="I3233">
        <v>0</v>
      </c>
      <c r="J3233" t="str">
        <v>Pune</v>
      </c>
      <c r="K3233" t="str">
        <v>Saturday (4-10-2025)</v>
      </c>
    </row>
    <row r="3234" spans="1:11" x14ac:dyDescent="0.25">
      <c r="A3234" t="str">
        <v>BioLegend</v>
      </c>
      <c r="B3234">
        <v>6221.6</v>
      </c>
      <c r="C3234" t="str">
        <v>Not Yet Received</v>
      </c>
      <c r="D3234" s="6" t="str">
        <v>Not Yet Received</v>
      </c>
      <c r="E3234" s="6" t="str">
        <v>Not Yet Received</v>
      </c>
      <c r="F3234">
        <v>935101</v>
      </c>
      <c r="G3234">
        <v>1</v>
      </c>
      <c r="H3234">
        <v>1</v>
      </c>
      <c r="I3234">
        <v>0</v>
      </c>
      <c r="J3234" t="str">
        <v>Kanpur</v>
      </c>
      <c r="K3234" t="str">
        <v>Saturday (4-10-2025)</v>
      </c>
    </row>
    <row r="3235" spans="1:11" x14ac:dyDescent="0.25">
      <c r="A3235">
        <v>0</v>
      </c>
      <c r="B3235">
        <v>0</v>
      </c>
      <c r="C3235">
        <v>0</v>
      </c>
      <c r="D3235" s="6">
        <v>0</v>
      </c>
      <c r="E3235" s="6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3085</v>
      </c>
      <c r="E2" s="25">
        <f ca="1">SUMIF('Report 2'!A:N,'Brand Wise Report'!A2,'Report 2'!M:M)</f>
        <v>46200540.026666604</v>
      </c>
      <c r="F2" s="25">
        <f ca="1">SUMIF('Report 2'!A:N,'Brand Wise Report'!A2,'Report 2'!I:I)</f>
        <v>96</v>
      </c>
      <c r="G2" s="25">
        <f ca="1">SUMIF('Report 2'!A:N,'Brand Wise Report'!A2,'Report 2'!N:N)</f>
        <v>960487.7333333334</v>
      </c>
      <c r="H2" s="25"/>
      <c r="I2" s="25">
        <f>SUMIFS('Report 2'!I:I,'Report 2'!A:A,A2,'Report 2'!J:J,"stock")</f>
        <v>56</v>
      </c>
      <c r="J2" s="25">
        <f>SUMIFS('Report 2'!N:N,'Report 2'!A:A,A2,'Report 2'!J:J,"stock")</f>
        <v>351093.59999999992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7959034.1600000076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7393708.9600000083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128832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128832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78260053.429999903</v>
      </c>
      <c r="D39" s="50">
        <f t="shared" ca="1" si="0"/>
        <v>4039</v>
      </c>
      <c r="E39" s="50">
        <f t="shared" ca="1" si="0"/>
        <v>74485956.716666624</v>
      </c>
      <c r="F39" s="50">
        <f t="shared" ca="1" si="0"/>
        <v>301</v>
      </c>
      <c r="G39" s="50">
        <f t="shared" ca="1" si="0"/>
        <v>3774096.7133333338</v>
      </c>
      <c r="H39" s="50"/>
      <c r="I39" s="50">
        <f>SUM(I2:I38)</f>
        <v>233</v>
      </c>
      <c r="J39" s="50">
        <f>SUM(J2:J38)</f>
        <v>2206287.38</v>
      </c>
      <c r="K39" s="50">
        <f>SUM(K2:K38)</f>
        <v>68</v>
      </c>
      <c r="L39" s="50">
        <f>SUM(L2:L38)</f>
        <v>1567809.3333333333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2025-10-03T05:38:56Z</dcterms:modified>
  <cp:contentStatus/>
</cp:coreProperties>
</file>