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255A06AD-C6D7-4701-A6CA-707AB0BEE6FD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state="hidden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Report'!$I$1:$L$36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List'!$A$1:$F$206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MasterSheet!$A$1:$AC$2879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8" i="20" l="1"/>
  <c r="Y2541" i="1"/>
  <c r="Z2541" i="1"/>
  <c r="AA2541" i="1"/>
  <c r="AB2541" i="1"/>
  <c r="F2541" i="1" s="1"/>
  <c r="AC2541" i="1"/>
  <c r="A207" i="20"/>
  <c r="V2541" i="1"/>
  <c r="L2541" i="1"/>
  <c r="G2541" i="1"/>
  <c r="A206" i="20"/>
  <c r="Y2873" i="1"/>
  <c r="Z2873" i="1"/>
  <c r="AA2873" i="1"/>
  <c r="AB2873" i="1"/>
  <c r="F2873" i="1" s="1"/>
  <c r="AC2873" i="1"/>
  <c r="Y2874" i="1"/>
  <c r="Z2874" i="1"/>
  <c r="AA2874" i="1"/>
  <c r="AB2874" i="1"/>
  <c r="F2874" i="1" s="1"/>
  <c r="AC2874" i="1"/>
  <c r="Y2875" i="1"/>
  <c r="Z2875" i="1"/>
  <c r="AA2875" i="1"/>
  <c r="AB2875" i="1"/>
  <c r="AC2875" i="1"/>
  <c r="Y2876" i="1"/>
  <c r="Z2876" i="1"/>
  <c r="AA2876" i="1"/>
  <c r="AB2876" i="1"/>
  <c r="F2876" i="1" s="1"/>
  <c r="AC2876" i="1"/>
  <c r="Y2877" i="1"/>
  <c r="Z2877" i="1"/>
  <c r="AA2877" i="1"/>
  <c r="AB2877" i="1"/>
  <c r="F2877" i="1" s="1"/>
  <c r="AC2877" i="1"/>
  <c r="Y2878" i="1"/>
  <c r="Z2878" i="1"/>
  <c r="AA2878" i="1"/>
  <c r="AB2878" i="1"/>
  <c r="F2878" i="1" s="1"/>
  <c r="AC2878" i="1"/>
  <c r="Y2879" i="1"/>
  <c r="Z2879" i="1"/>
  <c r="AA2879" i="1"/>
  <c r="AB2879" i="1"/>
  <c r="F2879" i="1" s="1"/>
  <c r="AC2879" i="1"/>
  <c r="V2875" i="1"/>
  <c r="V2876" i="1"/>
  <c r="V2877" i="1"/>
  <c r="V2878" i="1"/>
  <c r="V2879" i="1"/>
  <c r="L2875" i="1"/>
  <c r="L2876" i="1"/>
  <c r="L2877" i="1"/>
  <c r="L2878" i="1"/>
  <c r="L2879" i="1"/>
  <c r="F2875" i="1"/>
  <c r="G2875" i="1"/>
  <c r="G2876" i="1"/>
  <c r="G2877" i="1"/>
  <c r="G2878" i="1"/>
  <c r="G2879" i="1"/>
  <c r="A205" i="20"/>
  <c r="L2874" i="1"/>
  <c r="G2874" i="1"/>
  <c r="V2873" i="1"/>
  <c r="V2874" i="1"/>
  <c r="L2873" i="1"/>
  <c r="G2873" i="1"/>
  <c r="AA2757" i="1"/>
  <c r="Y2757" i="1"/>
  <c r="Y2869" i="1"/>
  <c r="Z2869" i="1"/>
  <c r="AA2869" i="1"/>
  <c r="AB2869" i="1"/>
  <c r="AC2869" i="1"/>
  <c r="Y2870" i="1"/>
  <c r="Z2870" i="1"/>
  <c r="AA2870" i="1"/>
  <c r="AB2870" i="1"/>
  <c r="F2870" i="1" s="1"/>
  <c r="AC2870" i="1"/>
  <c r="Y2871" i="1"/>
  <c r="Z2871" i="1"/>
  <c r="AA2871" i="1"/>
  <c r="AB2871" i="1"/>
  <c r="F2871" i="1" s="1"/>
  <c r="AC2871" i="1"/>
  <c r="Y2872" i="1"/>
  <c r="Z2872" i="1"/>
  <c r="AA2872" i="1"/>
  <c r="AB2872" i="1"/>
  <c r="F2872" i="1" s="1"/>
  <c r="AC2872" i="1"/>
  <c r="V2871" i="1"/>
  <c r="V2872" i="1"/>
  <c r="L2871" i="1"/>
  <c r="L2872" i="1"/>
  <c r="G2871" i="1"/>
  <c r="G2872" i="1"/>
  <c r="O277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" i="1"/>
  <c r="L2870" i="1"/>
  <c r="L2869" i="1"/>
  <c r="V2869" i="1"/>
  <c r="V2870" i="1"/>
  <c r="F2869" i="1"/>
  <c r="G2869" i="1"/>
  <c r="G2870" i="1"/>
  <c r="Z2553" i="1"/>
  <c r="G2553" i="1"/>
  <c r="L2553" i="1"/>
  <c r="V2553" i="1"/>
  <c r="Y2553" i="1"/>
  <c r="AA2553" i="1"/>
  <c r="AB2553" i="1"/>
  <c r="F2553" i="1" s="1"/>
  <c r="G2679" i="1"/>
  <c r="L2679" i="1"/>
  <c r="V2679" i="1"/>
  <c r="Y2679" i="1"/>
  <c r="Z2679" i="1"/>
  <c r="AA2679" i="1"/>
  <c r="AB2679" i="1"/>
  <c r="F2679" i="1" s="1"/>
  <c r="G2690" i="1"/>
  <c r="L2690" i="1"/>
  <c r="V2690" i="1"/>
  <c r="Y2690" i="1"/>
  <c r="Z2690" i="1"/>
  <c r="AA2690" i="1"/>
  <c r="AB2690" i="1"/>
  <c r="F2690" i="1" s="1"/>
  <c r="Z2757" i="1"/>
  <c r="A203" i="20"/>
  <c r="A204" i="20" s="1"/>
  <c r="Y2864" i="1"/>
  <c r="Z2864" i="1"/>
  <c r="AA2864" i="1"/>
  <c r="Y2865" i="1"/>
  <c r="Z2865" i="1"/>
  <c r="AA2865" i="1"/>
  <c r="Y2866" i="1"/>
  <c r="Z2866" i="1"/>
  <c r="AA2866" i="1"/>
  <c r="Y2867" i="1"/>
  <c r="Z2867" i="1"/>
  <c r="AA2867" i="1"/>
  <c r="Y2868" i="1"/>
  <c r="Z2868" i="1"/>
  <c r="AA2868" i="1"/>
  <c r="AB2865" i="1"/>
  <c r="F2865" i="1" s="1"/>
  <c r="AB2866" i="1"/>
  <c r="F2866" i="1" s="1"/>
  <c r="AB2867" i="1"/>
  <c r="F2867" i="1" s="1"/>
  <c r="AB2868" i="1"/>
  <c r="F2868" i="1" s="1"/>
  <c r="V2865" i="1"/>
  <c r="V2866" i="1"/>
  <c r="V2867" i="1"/>
  <c r="V2868" i="1"/>
  <c r="L2865" i="1"/>
  <c r="L2866" i="1"/>
  <c r="L2867" i="1"/>
  <c r="L2868" i="1"/>
  <c r="G2865" i="1"/>
  <c r="G2866" i="1"/>
  <c r="G2867" i="1"/>
  <c r="G2868" i="1"/>
  <c r="AB2864" i="1"/>
  <c r="F2864" i="1" s="1"/>
  <c r="A202" i="20"/>
  <c r="V2864" i="1"/>
  <c r="L2864" i="1"/>
  <c r="G2864" i="1"/>
  <c r="AB2757" i="1"/>
  <c r="F2757" i="1" s="1"/>
  <c r="V2757" i="1"/>
  <c r="L2757" i="1"/>
  <c r="G2757" i="1"/>
  <c r="A201" i="20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AB2754" i="1"/>
  <c r="F2754" i="1" s="1"/>
  <c r="AB2755" i="1"/>
  <c r="F2755" i="1" s="1"/>
  <c r="AB2756" i="1"/>
  <c r="F2756" i="1" s="1"/>
  <c r="V2754" i="1"/>
  <c r="V2755" i="1"/>
  <c r="V2756" i="1"/>
  <c r="L2754" i="1"/>
  <c r="L2755" i="1"/>
  <c r="L2756" i="1"/>
  <c r="G2754" i="1"/>
  <c r="G2755" i="1"/>
  <c r="G2756" i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AB2750" i="1"/>
  <c r="F2750" i="1" s="1"/>
  <c r="AB2751" i="1"/>
  <c r="F2751" i="1" s="1"/>
  <c r="AB2752" i="1"/>
  <c r="F2752" i="1" s="1"/>
  <c r="AB2753" i="1"/>
  <c r="F2753" i="1" s="1"/>
  <c r="V2745" i="1"/>
  <c r="V2746" i="1"/>
  <c r="V2747" i="1"/>
  <c r="V2748" i="1"/>
  <c r="V2749" i="1"/>
  <c r="V2750" i="1"/>
  <c r="V2751" i="1"/>
  <c r="V2752" i="1"/>
  <c r="V2753" i="1"/>
  <c r="L2745" i="1"/>
  <c r="L2746" i="1"/>
  <c r="L2747" i="1"/>
  <c r="L2748" i="1"/>
  <c r="L2749" i="1"/>
  <c r="L2750" i="1"/>
  <c r="L2751" i="1"/>
  <c r="L2752" i="1"/>
  <c r="L2753" i="1"/>
  <c r="G2745" i="1"/>
  <c r="G2746" i="1"/>
  <c r="G2747" i="1"/>
  <c r="G2748" i="1"/>
  <c r="G2749" i="1"/>
  <c r="G2750" i="1"/>
  <c r="G2751" i="1"/>
  <c r="G2752" i="1"/>
  <c r="G2753" i="1"/>
  <c r="AB2743" i="1"/>
  <c r="F2743" i="1" s="1"/>
  <c r="AB2744" i="1"/>
  <c r="F2744" i="1" s="1"/>
  <c r="V2743" i="1"/>
  <c r="V2744" i="1"/>
  <c r="L2743" i="1"/>
  <c r="L2744" i="1"/>
  <c r="G2743" i="1"/>
  <c r="G2744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42" i="1"/>
  <c r="L2741" i="1"/>
  <c r="AB2741" i="1"/>
  <c r="F2741" i="1" s="1"/>
  <c r="AB2742" i="1"/>
  <c r="F2742" i="1" s="1"/>
  <c r="V2741" i="1"/>
  <c r="V2742" i="1"/>
  <c r="G2741" i="1"/>
  <c r="G2742" i="1"/>
  <c r="L2327" i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11" i="1"/>
  <c r="G2710" i="1"/>
  <c r="Y2710" i="1"/>
  <c r="Z2710" i="1"/>
  <c r="AA2710" i="1"/>
  <c r="Y2711" i="1"/>
  <c r="Z2711" i="1"/>
  <c r="AA2711" i="1"/>
  <c r="AB2710" i="1"/>
  <c r="F2710" i="1" s="1"/>
  <c r="AB2711" i="1"/>
  <c r="F2711" i="1" s="1"/>
  <c r="V2710" i="1"/>
  <c r="V2711" i="1"/>
  <c r="L2710" i="1"/>
  <c r="L2711" i="1"/>
  <c r="G2613" i="1"/>
  <c r="L2613" i="1"/>
  <c r="V2613" i="1"/>
  <c r="Y2613" i="1"/>
  <c r="Z2613" i="1"/>
  <c r="AA2613" i="1"/>
  <c r="AB2613" i="1"/>
  <c r="F2613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2" i="1"/>
  <c r="L2543" i="1"/>
  <c r="L2544" i="1"/>
  <c r="L2545" i="1"/>
  <c r="L2546" i="1"/>
  <c r="L2547" i="1"/>
  <c r="L2548" i="1"/>
  <c r="L2549" i="1"/>
  <c r="L2550" i="1"/>
  <c r="L2551" i="1"/>
  <c r="L2552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80" i="1"/>
  <c r="L2681" i="1"/>
  <c r="L2682" i="1"/>
  <c r="L2683" i="1"/>
  <c r="L2684" i="1"/>
  <c r="L2685" i="1"/>
  <c r="L2686" i="1"/>
  <c r="L2687" i="1"/>
  <c r="L2688" i="1"/>
  <c r="L2689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F2635" i="1" s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F2647" i="1" s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F2657" i="1" s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Y2706" i="1"/>
  <c r="Z2706" i="1"/>
  <c r="AA2706" i="1"/>
  <c r="AB2706" i="1"/>
  <c r="F2706" i="1" s="1"/>
  <c r="Y2707" i="1"/>
  <c r="Z2707" i="1"/>
  <c r="AA2707" i="1"/>
  <c r="AB2707" i="1"/>
  <c r="F2707" i="1" s="1"/>
  <c r="Y2708" i="1"/>
  <c r="Z2708" i="1"/>
  <c r="AA2708" i="1"/>
  <c r="AB2708" i="1"/>
  <c r="F2708" i="1" s="1"/>
  <c r="Y2709" i="1"/>
  <c r="Z2709" i="1"/>
  <c r="AA2709" i="1"/>
  <c r="AB2709" i="1"/>
  <c r="F2709" i="1" s="1"/>
  <c r="G2647" i="1"/>
  <c r="V2647" i="1"/>
  <c r="G2635" i="1"/>
  <c r="V2635" i="1"/>
  <c r="G2657" i="1"/>
  <c r="V2657" i="1"/>
  <c r="G2708" i="1"/>
  <c r="G2709" i="1"/>
  <c r="V2708" i="1"/>
  <c r="V2709" i="1"/>
  <c r="V2707" i="1"/>
  <c r="G2707" i="1"/>
  <c r="V2703" i="1"/>
  <c r="V2704" i="1"/>
  <c r="V2705" i="1"/>
  <c r="V2706" i="1"/>
  <c r="G2703" i="1"/>
  <c r="G2704" i="1"/>
  <c r="G2705" i="1"/>
  <c r="G2706" i="1"/>
  <c r="V2702" i="1"/>
  <c r="G2702" i="1"/>
  <c r="G2699" i="1"/>
  <c r="G2700" i="1"/>
  <c r="G2701" i="1"/>
  <c r="G2698" i="1"/>
  <c r="V2698" i="1"/>
  <c r="V2699" i="1"/>
  <c r="V2700" i="1"/>
  <c r="V2701" i="1"/>
  <c r="V2696" i="1"/>
  <c r="V2697" i="1"/>
  <c r="G2696" i="1"/>
  <c r="G2697" i="1"/>
  <c r="G2695" i="1"/>
  <c r="V2694" i="1"/>
  <c r="V2695" i="1"/>
  <c r="G2694" i="1"/>
  <c r="V2306" i="1"/>
  <c r="G2306" i="1"/>
  <c r="O1678" i="1" l="1"/>
  <c r="F1678" i="1"/>
  <c r="V1678" i="1"/>
  <c r="G1678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6" i="1"/>
  <c r="V2637" i="1"/>
  <c r="V2638" i="1"/>
  <c r="V2639" i="1"/>
  <c r="V2640" i="1"/>
  <c r="V2641" i="1"/>
  <c r="V2642" i="1"/>
  <c r="V2643" i="1"/>
  <c r="V2644" i="1"/>
  <c r="V2645" i="1"/>
  <c r="V2646" i="1"/>
  <c r="V2648" i="1"/>
  <c r="V2649" i="1"/>
  <c r="V2650" i="1"/>
  <c r="V2651" i="1"/>
  <c r="V2652" i="1"/>
  <c r="V2653" i="1"/>
  <c r="V2654" i="1"/>
  <c r="V2655" i="1"/>
  <c r="V2656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80" i="1"/>
  <c r="V2681" i="1"/>
  <c r="V2682" i="1"/>
  <c r="V2683" i="1"/>
  <c r="V2684" i="1"/>
  <c r="V2685" i="1"/>
  <c r="V2686" i="1"/>
  <c r="V2687" i="1"/>
  <c r="V2688" i="1"/>
  <c r="V2689" i="1"/>
  <c r="V2691" i="1"/>
  <c r="V2692" i="1"/>
  <c r="V2693" i="1"/>
  <c r="F2552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6" i="1"/>
  <c r="F2637" i="1"/>
  <c r="F2638" i="1"/>
  <c r="F2639" i="1"/>
  <c r="F2640" i="1"/>
  <c r="F2641" i="1"/>
  <c r="F2642" i="1"/>
  <c r="F2643" i="1"/>
  <c r="F2644" i="1"/>
  <c r="F2645" i="1"/>
  <c r="F2646" i="1"/>
  <c r="F2648" i="1"/>
  <c r="F2649" i="1"/>
  <c r="F2650" i="1"/>
  <c r="F2651" i="1"/>
  <c r="F2652" i="1"/>
  <c r="F2653" i="1"/>
  <c r="F2654" i="1"/>
  <c r="F2655" i="1"/>
  <c r="F2656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80" i="1"/>
  <c r="F2681" i="1"/>
  <c r="F2682" i="1"/>
  <c r="F2683" i="1"/>
  <c r="F2684" i="1"/>
  <c r="F2685" i="1"/>
  <c r="F2686" i="1"/>
  <c r="F2687" i="1"/>
  <c r="F2688" i="1"/>
  <c r="F2689" i="1"/>
  <c r="F2691" i="1"/>
  <c r="F2692" i="1"/>
  <c r="F269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6" i="1"/>
  <c r="G2637" i="1"/>
  <c r="G2638" i="1"/>
  <c r="G2639" i="1"/>
  <c r="G2640" i="1"/>
  <c r="G2641" i="1"/>
  <c r="G2642" i="1"/>
  <c r="G2643" i="1"/>
  <c r="G2644" i="1"/>
  <c r="G2645" i="1"/>
  <c r="G2646" i="1"/>
  <c r="G2648" i="1"/>
  <c r="G2649" i="1"/>
  <c r="G2650" i="1"/>
  <c r="G2651" i="1"/>
  <c r="G2652" i="1"/>
  <c r="G2653" i="1"/>
  <c r="G2654" i="1"/>
  <c r="G2655" i="1"/>
  <c r="G2656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80" i="1"/>
  <c r="G2681" i="1"/>
  <c r="G2682" i="1"/>
  <c r="G2683" i="1"/>
  <c r="G2684" i="1"/>
  <c r="G2685" i="1"/>
  <c r="G2686" i="1"/>
  <c r="G2687" i="1"/>
  <c r="G2688" i="1"/>
  <c r="G2689" i="1"/>
  <c r="G2691" i="1"/>
  <c r="G2692" i="1"/>
  <c r="G2693" i="1"/>
  <c r="V2503" i="1"/>
  <c r="V2174" i="1"/>
  <c r="V2552" i="1"/>
  <c r="G2552" i="1"/>
  <c r="O2520" i="1"/>
  <c r="O2462" i="1"/>
  <c r="O2466" i="1"/>
  <c r="O2458" i="1"/>
  <c r="F2550" i="1"/>
  <c r="F2551" i="1"/>
  <c r="V2550" i="1"/>
  <c r="V2551" i="1"/>
  <c r="G2550" i="1"/>
  <c r="G2551" i="1"/>
  <c r="F2548" i="1"/>
  <c r="F2549" i="1"/>
  <c r="V2548" i="1"/>
  <c r="V2549" i="1"/>
  <c r="G2548" i="1"/>
  <c r="G2549" i="1"/>
  <c r="G2543" i="1"/>
  <c r="G2544" i="1"/>
  <c r="G2545" i="1"/>
  <c r="G2546" i="1"/>
  <c r="G2547" i="1"/>
  <c r="F2543" i="1"/>
  <c r="F2544" i="1"/>
  <c r="F2545" i="1"/>
  <c r="F2546" i="1"/>
  <c r="F2547" i="1"/>
  <c r="V2546" i="1"/>
  <c r="V2547" i="1"/>
  <c r="V2543" i="1"/>
  <c r="V2544" i="1"/>
  <c r="V2545" i="1"/>
  <c r="F2542" i="1"/>
  <c r="V2542" i="1"/>
  <c r="G2542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C391" i="19" l="1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541" i="1" l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l="1" a="1"/>
  <c r="A2" i="27" s="1"/>
  <c r="A2" i="2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A2" i="2" l="1"/>
  <c r="L1" i="2" a="1"/>
  <c r="L1" i="2" s="1"/>
  <c r="S74" i="2"/>
  <c r="K76" i="2"/>
  <c r="S77" i="2"/>
  <c r="K80" i="2"/>
  <c r="S81" i="2"/>
  <c r="K84" i="2"/>
  <c r="S85" i="2"/>
  <c r="S86" i="2"/>
  <c r="K75" i="2"/>
  <c r="S76" i="2"/>
  <c r="K79" i="2"/>
  <c r="S80" i="2"/>
  <c r="K83" i="2"/>
  <c r="S84" i="2"/>
  <c r="K87" i="2"/>
  <c r="S78" i="2"/>
  <c r="K81" i="2"/>
  <c r="K74" i="2"/>
  <c r="S75" i="2"/>
  <c r="K78" i="2"/>
  <c r="S79" i="2"/>
  <c r="K82" i="2"/>
  <c r="S83" i="2"/>
  <c r="K86" i="2"/>
  <c r="S87" i="2"/>
  <c r="K7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B37" i="30" l="1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<sst xmlns="http://schemas.openxmlformats.org/spreadsheetml/2006/main" count="19257" uniqueCount="3719">
  <si>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</si>
  <si>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</si>
  <si>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</si>
  <si>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</si>
  <si>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</si>
  <si>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</si>
  <si>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</si>
  <si>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</si>
  <si>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</si>
  <si>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</si>
  <si>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</si>
  <si>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</si>
  <si>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</si>
  <si>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</si>
  <si>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</si>
  <si>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</si>
  <si>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</si>
  <si>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</si>
  <si>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</si>
  <si>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</si>
  <si>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</si>
  <si>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</si>
  <si>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</si>
  <si>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</si>
  <si>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</si>
  <si>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</si>
  <si>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</si>
  <si>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</si>
  <si>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</si>
  <si>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</si>
  <si>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</si>
  <si>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</si>
  <si>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</si>
  <si>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</si>
  <si>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</si>
  <si>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</si>
  <si>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</si>
  <si>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</si>
  <si>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</si>
  <si>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</si>
  <si>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</si>
  <si>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</si>
  <si>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</si>
  <si>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</si>
  <si>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</si>
  <si>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</si>
  <si>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</si>
  <si>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</si>
  <si>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</si>
  <si>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</si>
  <si>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</si>
  <si>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</si>
  <si>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</si>
  <si>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</si>
  <si>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</si>
  <si>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</si>
  <si>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</si>
  <si>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</si>
  <si>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</si>
  <si>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</si>
  <si>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</si>
  <si>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</si>
  <si>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</si>
  <si>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</si>
  <si>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</si>
  <si>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</si>
  <si>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</si>
  <si>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</si>
  <si>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</si>
  <si>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</si>
  <si>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</si>
  <si>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</si>
  <si>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</si>
  <si>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</si>
  <si>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</si>
  <si>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</si>
  <si>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</si>
  <si>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</si>
  <si>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</si>
  <si>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</si>
  <si>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</si>
  <si>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</si>
  <si>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</si>
  <si>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</si>
  <si>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</si>
  <si>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</si>
  <si>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</si>
  <si>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</si>
  <si>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</si>
  <si>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</si>
  <si>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</si>
  <si>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</si>
  <si>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</si>
  <si>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</si>
  <si>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</si>
  <si>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</si>
  <si>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</si>
  <si>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</si>
  <si>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</si>
  <si>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</si>
  <si>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</si>
  <si>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</si>
  <si>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</si>
  <si>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</si>
  <si>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</si>
  <si>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</si>
  <si>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</si>
  <si>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</si>
  <si>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</si>
  <si>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</si>
  <si>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</si>
  <si>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</si>
  <si>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</si>
  <si>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</si>
  <si>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</si>
  <si>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</si>
  <si>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</si>
  <si>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</si>
  <si>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</si>
  <si>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</si>
  <si>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</si>
  <si>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</si>
  <si>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</si>
  <si>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</si>
  <si>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</si>
  <si>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</si>
  <si>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</si>
  <si>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</si>
  <si>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</si>
  <si>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</si>
  <si>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</si>
  <si>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</si>
  <si>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</si>
  <si>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</si>
  <si>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</si>
  <si>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</si>
  <si>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</si>
  <si>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</si>
  <si>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</si>
  <si>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</si>
  <si>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</si>
  <si>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</si>
  <si>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</si>
  <si>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</si>
  <si>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</si>
  <si>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</si>
  <si>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</si>
  <si>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</si>
  <si>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</si>
  <si>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</si>
  <si>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</si>
  <si>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</si>
  <si>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</si>
  <si>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</si>
  <si>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</si>
  <si>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</si>
  <si>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</si>
  <si>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</si>
  <si>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</si>
  <si>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</si>
  <si>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</si>
  <si>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</si>
  <si>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</si>
  <si>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</si>
  <si>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</si>
  <si>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</si>
  <si>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</si>
  <si>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</si>
  <si>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</si>
  <si>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</si>
  <si>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</si>
  <si>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</si>
  <si>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</si>
  <si>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</si>
  <si>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</si>
  <si>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</si>
  <si>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</si>
  <si>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</si>
  <si>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</si>
  <si>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</si>
  <si>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</si>
  <si>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</si>
  <si>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</si>
  <si>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</si>
  <si>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</si>
  <si>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</si>
  <si>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</si>
  <si>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</si>
  <si>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</si>
  <si>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</si>
  <si>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</si>
  <si>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</si>
  <si>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</si>
  <si>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</si>
  <si>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</si>
  <si>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</si>
  <si>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</si>
  <si>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</si>
  <si>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</si>
  <si>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</si>
  <si>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</si>
  <si>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</si>
  <si>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</si>
  <si>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</si>
  <si>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</si>
  <si>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</si>
  <si>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</si>
  <si>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</si>
  <si>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</si>
  <si>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</si>
  <si>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</si>
  <si>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</si>
  <si>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</si>
  <si>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</si>
  <si>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</si>
  <si>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</si>
  <si>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</si>
  <si>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</si>
  <si>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</si>
  <si>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</si>
  <si>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</si>
  <si>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</si>
  <si>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</si>
  <si>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</si>
  <si>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</si>
  <si>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</si>
  <si>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</si>
  <si>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</si>
  <si>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</si>
  <si>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</si>
  <si>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</si>
  <si>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</si>
  <si>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</si>
  <si>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</si>
  <si>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</si>
  <si>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</si>
  <si>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</si>
  <si>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</si>
  <si>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</si>
  <si>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</si>
  <si>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</si>
  <si>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</si>
  <si>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</si>
  <si>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</si>
  <si>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</si>
  <si>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</si>
  <si>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</si>
  <si>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</si>
  <si>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</si>
  <si>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</si>
  <si>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</si>
  <si>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</si>
  <si>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</si>
  <si>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</si>
  <si>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</si>
  <si>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</si>
  <si>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</si>
  <si>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</si>
  <si>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</si>
  <si>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</si>
  <si>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</si>
  <si>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</si>
  <si>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</si>
  <si>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</si>
  <si>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</si>
  <si>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</si>
  <si>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</si>
  <si>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</si>
  <si>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</si>
  <si>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</si>
  <si>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</si>
  <si>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</si>
  <si>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</si>
  <si>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</si>
  <si>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</si>
  <si>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</si>
  <si>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</si>
  <si>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</si>
  <si>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</si>
  <si>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</si>
  <si>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</si>
  <si>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</si>
  <si>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</si>
  <si>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</si>
  <si>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</si>
  <si>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</si>
  <si>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</si>
  <si>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</si>
  <si>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</si>
  <si>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</si>
  <si>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</si>
  <si>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</si>
  <si>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</si>
  <si>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</si>
  <si>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</si>
  <si>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</si>
  <si>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</si>
  <si>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</si>
  <si>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</si>
  <si>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</si>
  <si>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</si>
  <si>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</si>
  <si>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</si>
  <si>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</si>
  <si>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</si>
  <si>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</si>
  <si>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</si>
  <si>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</si>
  <si>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</si>
  <si>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</si>
  <si>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</si>
  <si>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</si>
  <si>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</si>
  <si>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</si>
  <si>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</si>
  <si>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</si>
  <si>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</si>
  <si>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</si>
  <si>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</si>
  <si>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</si>
  <si>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</si>
  <si>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</si>
  <si>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</si>
  <si>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</si>
  <si>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</si>
  <si>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</si>
  <si>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</si>
  <si>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</si>
  <si>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</si>
  <si>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</si>
  <si>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</si>
  <si>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</si>
  <si>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</si>
  <si>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</si>
  <si>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</si>
  <si>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</si>
  <si>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</si>
  <si>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</si>
  <si>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</si>
  <si>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</si>
  <si>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</si>
  <si>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</si>
  <si>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</si>
  <si>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</si>
  <si>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</si>
  <si>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</si>
  <si>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</si>
  <si>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</si>
  <si>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</si>
  <si>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</si>
  <si>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</si>
  <si>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</si>
  <si>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</si>
  <si>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</si>
  <si>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</si>
  <si>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</si>
  <si>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</si>
  <si>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</si>
  <si>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</si>
  <si>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</si>
  <si>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</si>
  <si>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</si>
  <si>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</si>
  <si>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</si>
  <si>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</si>
  <si>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</si>
  <si>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</si>
  <si>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</si>
  <si>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</si>
  <si>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</si>
  <si>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</si>
  <si>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</si>
  <si>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</si>
  <si>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</si>
  <si>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</si>
  <si>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</si>
  <si>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</si>
  <si>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</si>
  <si>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</si>
  <si>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</si>
  <si>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</si>
  <si>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</si>
  <si>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</si>
  <si>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</si>
  <si>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</si>
  <si>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</si>
  <si>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</si>
  <si>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</si>
  <si>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</si>
  <si>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</si>
  <si>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</si>
  <si>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</si>
  <si>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</si>
  <si>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</si>
  <si>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</si>
  <si>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</si>
  <si>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</si>
  <si>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</si>
  <si>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</si>
  <si>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</si>
  <si>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</si>
  <si>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</si>
  <si>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</si>
  <si>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</si>
  <si>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</si>
  <si>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</si>
  <si>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</si>
  <si>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</si>
  <si>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</si>
  <si>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</si>
  <si>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</si>
  <si>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</si>
  <si>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</si>
  <si>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</si>
  <si>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</si>
  <si>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</si>
  <si>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</si>
  <si>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</si>
  <si>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</si>
  <si>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</si>
  <si>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</si>
  <si>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</si>
  <si>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</si>
  <si>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</si>
  <si>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</si>
  <si>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</si>
  <si>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</si>
  <si>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</si>
  <si>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</si>
  <si>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</si>
  <si>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</si>
  <si>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</si>
  <si>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</si>
  <si>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</si>
  <si>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</si>
  <si>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</si>
  <si>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</si>
  <si>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</si>
  <si>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</si>
  <si>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</si>
  <si>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</si>
  <si>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</si>
  <si>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</si>
  <si>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</si>
  <si>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</si>
  <si>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</si>
  <si>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</si>
  <si>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</si>
  <si>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</si>
  <si>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</si>
  <si>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</si>
  <si>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</si>
  <si>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</si>
  <si>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</si>
  <si>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</si>
  <si>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</si>
  <si>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</si>
  <si>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</si>
  <si>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</si>
  <si>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</si>
  <si>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</si>
  <si>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</si>
  <si>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</si>
  <si>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</si>
  <si>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</si>
  <si>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</si>
  <si>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</si>
  <si>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</si>
  <si>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</si>
  <si>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</si>
  <si>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</si>
  <si>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</si>
  <si>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</si>
  <si>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</si>
  <si>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</si>
  <si>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</si>
  <si>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</si>
  <si>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</si>
  <si>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</si>
  <si>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</si>
  <si>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</si>
  <si>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</si>
  <si>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</si>
  <si>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</si>
  <si>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</si>
  <si>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</si>
  <si>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</si>
  <si>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</si>
  <si>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</si>
  <si>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</si>
  <si>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</si>
  <si>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</si>
  <si>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</si>
  <si>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</si>
  <si>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</si>
  <si>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</si>
  <si>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</si>
  <si>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</si>
  <si>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</si>
  <si>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</si>
  <si>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</si>
  <si>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</si>
  <si>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</si>
  <si>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</si>
  <si>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</si>
  <si>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</si>
  <si>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</si>
  <si>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</si>
  <si>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</si>
  <si>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</si>
  <si>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</si>
  <si>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</si>
  <si>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</si>
  <si>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</si>
  <si>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</si>
  <si>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</si>
  <si>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</si>
  <si>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</si>
  <si>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</si>
  <si>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</si>
  <si>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</si>
  <si>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</si>
  <si>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</si>
  <si>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</si>
  <si>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</si>
  <si>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</si>
  <si>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</si>
  <si>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</si>
  <si>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</si>
  <si>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</si>
  <si>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</si>
  <si>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</si>
  <si>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</si>
  <si>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</si>
  <si>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</si>
  <si>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</si>
  <si>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</si>
  <si>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</si>
  <si>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</si>
  <si>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</si>
  <si>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</si>
  <si>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</si>
  <si>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</si>
  <si>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</si>
  <si>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</si>
  <si>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</si>
  <si>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</si>
  <si>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</si>
  <si>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</si>
  <si>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</si>
  <si>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</si>
  <si>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</si>
  <si>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</si>
  <si>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</si>
  <si>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</si>
  <si>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</si>
  <si>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</si>
  <si>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</si>
  <si>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</si>
  <si>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</si>
  <si>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</si>
  <si>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</si>
  <si>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</si>
  <si>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</si>
  <si>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</si>
  <si>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</si>
  <si>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</si>
  <si>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</si>
  <si>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</si>
  <si>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</si>
  <si>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</si>
  <si>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</si>
  <si>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</si>
  <si>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</si>
  <si>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</si>
  <si>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</si>
  <si>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</si>
  <si>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</si>
  <si>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</si>
  <si>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</si>
  <si>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</si>
  <si>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</si>
  <si>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</si>
  <si>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</si>
  <si>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</si>
  <si>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</si>
  <si>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</si>
  <si>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</si>
  <si>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</si>
  <si>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</si>
  <si>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</si>
  <si>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</si>
  <si>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</si>
  <si>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</si>
  <si>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</si>
  <si>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</si>
  <si>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</si>
  <si>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</si>
  <si>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</si>
  <si>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</si>
  <si>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</si>
  <si>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</si>
  <si>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</si>
  <si>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</si>
  <si>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</si>
  <si>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</si>
  <si>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</si>
  <si>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</si>
  <si>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</si>
  <si>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</si>
  <si>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</si>
  <si>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</si>
  <si>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</si>
  <si>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</si>
  <si>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</si>
  <si>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</si>
  <si>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</si>
  <si>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</si>
  <si>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</si>
  <si>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</si>
  <si>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</si>
  <si>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</si>
  <si>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</si>
  <si>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</si>
  <si>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</si>
  <si>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</si>
  <si>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</si>
  <si>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</si>
  <si>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</si>
  <si>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</si>
  <si>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</si>
  <si>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</si>
  <si>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</si>
  <si>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</si>
  <si>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</si>
  <si>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</si>
  <si>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</si>
  <si>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</si>
  <si>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</si>
  <si>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</si>
  <si>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</si>
  <si>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</si>
  <si>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</si>
  <si>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</si>
  <si>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</si>
  <si>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</si>
  <si>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</si>
  <si>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</si>
  <si>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</si>
  <si>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</si>
  <si>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</si>
  <si>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</si>
  <si>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</si>
  <si>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</si>
  <si>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</si>
  <si>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</si>
  <si>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</si>
  <si>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</si>
  <si>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</si>
  <si>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</si>
  <si>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</si>
  <si>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</si>
  <si>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</si>
  <si>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</si>
  <si>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</si>
  <si>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</si>
  <si>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</si>
  <si>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</si>
  <si>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</si>
  <si>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</si>
  <si>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</si>
  <si>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</si>
  <si>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</si>
  <si>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</si>
  <si>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</si>
  <si>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</si>
  <si>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</si>
  <si>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</si>
  <si>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</si>
  <si>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</si>
  <si>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</si>
  <si>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</si>
  <si>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</si>
  <si>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</si>
  <si>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</si>
  <si>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</si>
  <si>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</si>
  <si>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</si>
  <si>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</si>
  <si>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</si>
  <si>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</si>
  <si>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</si>
  <si>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</si>
  <si>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</si>
  <si>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</si>
  <si>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</si>
  <si>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</si>
  <si>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</si>
  <si>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</si>
  <si>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</si>
  <si>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</si>
  <si>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</si>
  <si>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</si>
  <si>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</si>
  <si>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</si>
  <si>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</si>
  <si>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</si>
  <si>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</si>
  <si>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</si>
  <si>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</si>
  <si>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</si>
  <si>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</si>
  <si>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</si>
  <si>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</si>
  <si>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</si>
  <si>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</si>
  <si>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</si>
  <si>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</si>
  <si>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</si>
  <si>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</si>
  <si>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</si>
  <si>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</si>
  <si>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</si>
  <si>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</si>
  <si>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</si>
  <si>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</si>
  <si>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</si>
  <si>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</si>
  <si>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</si>
  <si>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</si>
  <si>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</si>
  <si>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</si>
  <si>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</si>
  <si>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</si>
  <si>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</si>
  <si>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</si>
  <si>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</si>
  <si>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</si>
  <si>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</si>
  <si>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</si>
  <si>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</si>
  <si>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</si>
  <si>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</si>
  <si>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</si>
  <si>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</si>
  <si>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</si>
  <si>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</si>
  <si>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</si>
  <si>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</si>
  <si>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</si>
  <si>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</si>
  <si>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</si>
  <si>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</si>
  <si>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</si>
  <si>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</si>
  <si>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</si>
  <si>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</si>
  <si>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</si>
  <si>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</si>
  <si>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</si>
  <si>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</si>
  <si>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</si>
  <si>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</si>
  <si>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</si>
  <si>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</si>
  <si>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</si>
  <si>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</si>
  <si>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</si>
  <si>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</si>
  <si>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</si>
  <si>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</si>
  <si>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</si>
  <si>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</si>
  <si>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</si>
  <si>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</si>
  <si>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</si>
  <si>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</si>
  <si>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</si>
  <si>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</si>
  <si>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</si>
  <si>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</si>
  <si>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</si>
  <si>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</si>
  <si>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</si>
  <si>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</si>
  <si>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</si>
  <si>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</si>
  <si>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</si>
  <si>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</si>
  <si>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</si>
  <si>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</si>
  <si>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</si>
  <si>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</si>
  <si>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</si>
  <si>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</si>
  <si>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</si>
  <si>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</si>
  <si>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</si>
  <si>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</si>
  <si>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</si>
  <si>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</si>
  <si>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</si>
  <si>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</si>
  <si>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</si>
  <si>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</si>
  <si>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</si>
  <si>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</si>
  <si>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</si>
  <si>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</si>
  <si>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</si>
  <si>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</si>
  <si>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</si>
  <si>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</si>
  <si>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</si>
  <si>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</si>
  <si>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</si>
  <si>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</si>
  <si>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</si>
  <si>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</si>
  <si>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</si>
  <si>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</si>
  <si>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</si>
  <si>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</si>
  <si>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</si>
  <si>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</si>
  <si>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</si>
  <si>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</si>
  <si>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</si>
  <si>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</si>
  <si>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</si>
  <si>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</si>
  <si>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</si>
  <si>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</si>
  <si>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</si>
  <si>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</si>
  <si>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</si>
  <si>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</si>
  <si>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</si>
  <si>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</si>
  <si>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</si>
  <si>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</si>
  <si>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</si>
  <si>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</si>
  <si>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</si>
  <si>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</si>
  <si>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</si>
  <si>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</si>
  <si>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</si>
  <si>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</si>
  <si>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</si>
  <si>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</si>
  <si>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</si>
  <si>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</si>
  <si>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</si>
  <si>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</si>
  <si>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</si>
  <si>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</si>
  <si>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</si>
  <si>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</si>
  <si>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</si>
  <si>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</si>
  <si>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</si>
  <si>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</si>
  <si>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</si>
  <si>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</si>
  <si>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</si>
  <si>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</si>
  <si>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</si>
  <si>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</si>
  <si>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</si>
  <si>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</si>
  <si>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</si>
  <si>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</si>
  <si>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</si>
  <si>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</si>
  <si>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</si>
  <si>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</si>
  <si>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</si>
  <si>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</si>
  <si>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</si>
  <si>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</si>
  <si>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</si>
  <si>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</si>
  <si>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</si>
  <si>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</si>
  <si>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</si>
  <si>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</si>
  <si>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</si>
  <si>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</si>
  <si>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</si>
  <si>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</si>
  <si>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</si>
  <si>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</si>
  <si>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</si>
  <si>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</si>
  <si>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</si>
  <si>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</si>
  <si>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</si>
  <si>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</si>
  <si>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</si>
  <si>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</si>
  <si>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</si>
  <si>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</si>
  <si>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</si>
  <si>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</si>
  <si>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</si>
  <si>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</si>
  <si>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</si>
  <si>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</si>
  <si>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</si>
  <si>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</si>
  <si>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</si>
  <si>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</si>
  <si>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</si>
  <si>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</si>
  <si>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</si>
  <si>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</si>
  <si>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</si>
  <si>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</si>
  <si>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</si>
  <si>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</si>
  <si>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</si>
  <si>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</si>
  <si>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</si>
  <si>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</si>
  <si>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</si>
  <si>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</si>
  <si>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</si>
  <si>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</si>
  <si>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</si>
  <si>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</si>
  <si>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</si>
  <si>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</si>
  <si>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</si>
  <si>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</si>
  <si>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</si>
  <si>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</si>
  <si>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</si>
  <si>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</si>
  <si>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</si>
  <si>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</si>
  <si>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</si>
  <si>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</si>
  <si>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</si>
  <si>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</si>
  <si>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</si>
  <si>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</si>
  <si>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</si>
  <si>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</si>
  <si>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</si>
  <si>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</si>
  <si>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</si>
  <si>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</si>
  <si>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</si>
  <si>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</si>
  <si>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</si>
  <si>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</si>
  <si>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</si>
  <si>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</si>
  <si>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</si>
  <si>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</si>
  <si>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</si>
  <si>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</si>
  <si>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</si>
  <si>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</si>
  <si>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</si>
  <si>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</si>
  <si>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</si>
  <si>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</si>
  <si>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</si>
  <si>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</si>
  <si>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</si>
  <si>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</si>
  <si>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</si>
  <si>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</si>
  <si>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</si>
  <si>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</si>
  <si>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</si>
  <si>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</si>
  <si>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</si>
  <si>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</si>
  <si>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</si>
  <si>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</si>
  <si>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</si>
  <si>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</si>
  <si>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</si>
  <si>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</si>
  <si>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</si>
  <si>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</si>
  <si>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</si>
  <si>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</si>
  <si>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</si>
  <si>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</si>
  <si>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</si>
  <si>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</si>
  <si>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</si>
  <si>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</si>
  <si>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</si>
  <si>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</si>
  <si>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</si>
  <si>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</si>
  <si>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</si>
  <si>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</si>
  <si>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</si>
  <si>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</si>
  <si>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</si>
  <si>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</si>
  <si>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</si>
  <si>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</si>
  <si>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</si>
  <si>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</si>
  <si>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</si>
  <si>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</si>
  <si>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</si>
  <si>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</si>
  <si>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</si>
  <si>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</si>
  <si>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</si>
  <si>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</si>
  <si>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</si>
  <si>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</si>
  <si>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</si>
  <si>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</si>
  <si>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</si>
  <si>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</si>
  <si>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</si>
  <si>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</si>
  <si>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</si>
  <si>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</si>
  <si>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</si>
  <si>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</si>
  <si>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</si>
  <si>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</si>
  <si>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</si>
  <si>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</si>
  <si>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</si>
  <si>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</si>
  <si>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</si>
  <si>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</si>
  <si>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</si>
  <si>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</si>
  <si>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</si>
  <si>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</si>
  <si>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</si>
  <si>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</si>
  <si>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</si>
  <si>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</si>
  <si>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</si>
  <si>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</si>
  <si>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</si>
  <si>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</si>
  <si>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</si>
  <si>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</si>
  <si>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</si>
  <si>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</si>
  <si>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</si>
  <si>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</si>
  <si>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</si>
  <si>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</si>
  <si>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</si>
  <si>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</si>
  <si>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</si>
  <si>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</si>
  <si>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</si>
  <si>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</si>
  <si>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</si>
  <si>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</si>
  <si>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</si>
  <si>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</si>
  <si>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</si>
  <si>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</si>
  <si>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</si>
  <si>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</si>
  <si>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</si>
  <si>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</si>
  <si>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</si>
  <si>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</si>
  <si>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</si>
  <si>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</si>
  <si>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</si>
  <si>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</si>
  <si>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</si>
  <si>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</si>
  <si>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</si>
  <si>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</si>
  <si>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</si>
  <si>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</si>
  <si>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</si>
  <si>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</si>
  <si>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</si>
  <si>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</si>
  <si>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</si>
  <si>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</si>
  <si>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</si>
  <si>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</si>
  <si>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</si>
  <si>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</si>
  <si>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</si>
  <si>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</si>
  <si>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</si>
  <si>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</si>
  <si>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</si>
  <si>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</si>
  <si>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</si>
  <si>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</si>
  <si>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</si>
  <si>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</si>
  <si>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</si>
  <si>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</si>
  <si>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</si>
  <si>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</si>
  <si>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</si>
  <si>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</si>
  <si>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</si>
  <si>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</si>
  <si>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</si>
  <si>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</si>
  <si>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</si>
  <si>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</si>
  <si>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</si>
  <si>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</si>
  <si>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</si>
  <si>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</si>
  <si>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</si>
  <si>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</si>
  <si>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</si>
  <si>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</si>
  <si>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</si>
  <si>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</si>
  <si>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</si>
  <si>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</si>
  <si>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</si>
  <si>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</si>
  <si>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</si>
  <si>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</si>
  <si>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</si>
  <si>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</si>
  <si>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</si>
  <si>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</si>
  <si>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</si>
  <si>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</si>
  <si>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</si>
  <si>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</si>
  <si>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</si>
  <si>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</si>
  <si>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</si>
  <si>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</si>
  <si>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</si>
  <si>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</si>
  <si>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</si>
  <si>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</si>
  <si>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</si>
  <si>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</si>
  <si>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</si>
  <si>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</si>
  <si>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</si>
  <si>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</si>
  <si>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</si>
  <si>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</si>
  <si>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</si>
  <si>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</si>
  <si>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</si>
  <si>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</si>
  <si>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</si>
  <si>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</si>
  <si>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</si>
  <si>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</si>
  <si>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</si>
  <si>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</si>
  <si>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</si>
  <si>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</si>
  <si>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</si>
  <si>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</si>
  <si>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</si>
  <si>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</si>
  <si>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</si>
  <si>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</si>
  <si>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</si>
  <si>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</si>
  <si>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</si>
  <si>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</si>
  <si>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</si>
  <si>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</si>
  <si>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</si>
  <si>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</si>
  <si>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</si>
  <si>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</si>
  <si>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</si>
  <si>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</si>
  <si>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</si>
  <si>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</si>
  <si>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</si>
  <si>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</si>
  <si>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</si>
  <si>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</si>
  <si>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</si>
  <si>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</si>
  <si>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</si>
  <si>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</si>
  <si>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</si>
  <si>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</si>
  <si>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</si>
  <si>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</si>
  <si>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</si>
  <si>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</si>
  <si>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</si>
  <si>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</si>
  <si>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</si>
  <si>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</si>
  <si>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</si>
  <si>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</si>
  <si>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</si>
  <si>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</si>
  <si>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</si>
  <si>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</si>
  <si>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</si>
  <si>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</si>
  <si>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</si>
  <si>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</si>
  <si>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</si>
  <si>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</si>
  <si>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</si>
  <si>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</si>
  <si>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</si>
  <si>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</si>
  <si>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</si>
  <si>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</si>
  <si>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</si>
  <si>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</si>
  <si>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</si>
  <si>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</si>
  <si>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</si>
  <si>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</si>
  <si>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</si>
  <si>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</si>
  <si>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</si>
  <si>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</si>
  <si>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</si>
  <si>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</si>
  <si>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</si>
  <si>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</si>
  <si>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</si>
  <si>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</si>
  <si>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</si>
  <si>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</si>
  <si>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</si>
  <si>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</si>
  <si>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</si>
  <si>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</si>
  <si>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</si>
  <si>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</si>
  <si>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</si>
  <si>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</si>
  <si>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</si>
  <si>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</si>
  <si>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</si>
  <si>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</si>
  <si>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</si>
  <si>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</si>
  <si>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</si>
  <si>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</si>
  <si>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</si>
  <si>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</si>
  <si>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</si>
  <si>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</si>
  <si>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</si>
  <si>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</si>
  <si>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</si>
  <si>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</si>
  <si>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</si>
  <si>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</si>
  <si>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</si>
  <si>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</si>
  <si>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</si>
  <si>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</si>
  <si>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</si>
  <si>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</si>
  <si>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</si>
  <si>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</si>
  <si>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</si>
  <si>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</si>
  <si>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</si>
  <si>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</si>
  <si>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</si>
  <si>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</si>
  <si>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</si>
  <si>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</si>
  <si>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</si>
  <si>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</si>
  <si>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</si>
  <si>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</si>
  <si>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</si>
  <si>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</si>
  <si>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</si>
  <si>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</si>
  <si>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</si>
  <si>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</si>
  <si>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</si>
  <si>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</si>
  <si>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</si>
  <si>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</si>
  <si>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</si>
  <si>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</si>
  <si>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</si>
  <si>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</si>
  <si>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</si>
  <si>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</si>
  <si>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</si>
  <si>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</si>
  <si>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</si>
  <si>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</si>
  <si>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</si>
  <si>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</si>
  <si>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</si>
  <si>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</si>
  <si>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</si>
  <si>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</si>
  <si>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</si>
  <si>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</si>
  <si>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</si>
  <si>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</si>
  <si>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</si>
  <si>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</si>
  <si>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</si>
  <si>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</si>
  <si>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</si>
  <si>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</si>
  <si>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</si>
  <si>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</si>
  <si>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</si>
  <si>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</si>
  <si>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</si>
  <si>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</si>
  <si>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</si>
  <si>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</si>
  <si>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</si>
  <si>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</si>
  <si>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</si>
  <si>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</si>
  <si>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</si>
  <si>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</si>
  <si>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</si>
  <si>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</si>
  <si>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</si>
  <si>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</si>
  <si>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</si>
  <si>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</si>
  <si>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</si>
  <si>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</si>
  <si>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</si>
  <si>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</si>
  <si>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</si>
  <si>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</si>
  <si>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</si>
  <si>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</si>
  <si>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</si>
  <si>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</si>
  <si>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</si>
  <si>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</si>
  <si>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</si>
  <si>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</si>
  <si>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</si>
  <si>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</si>
  <si>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</si>
  <si>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</si>
  <si>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</si>
  <si>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</si>
  <si>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</si>
  <si>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</si>
  <si>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</si>
  <si>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</si>
  <si>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</si>
  <si>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</si>
  <si>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</si>
  <si>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</si>
  <si>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</si>
  <si>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</si>
  <si>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</si>
  <si>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</si>
  <si>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</si>
  <si>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</si>
  <si>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</si>
  <si>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</si>
  <si>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</si>
  <si>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</si>
  <si>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</si>
  <si>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</si>
  <si>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</si>
  <si>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</si>
  <si>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</si>
  <si>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</si>
  <si>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</si>
  <si>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</si>
  <si>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</si>
  <si>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</si>
  <si>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</si>
  <si>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</si>
  <si>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</si>
  <si>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</si>
  <si>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</si>
  <si>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</si>
  <si>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</si>
  <si>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</si>
  <si>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</si>
  <si>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</si>
  <si>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</si>
  <si>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</si>
  <si>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</si>
  <si>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</si>
  <si>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</si>
  <si>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</si>
  <si>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</si>
  <si>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</si>
  <si>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</si>
  <si>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</si>
  <si>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</si>
  <si>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</si>
  <si>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</si>
  <si>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</si>
  <si>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</si>
  <si>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</si>
  <si>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</si>
  <si>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</si>
  <si>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</si>
  <si>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</si>
  <si>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</si>
  <si>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</si>
  <si>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</si>
  <si>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</si>
  <si>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</si>
  <si>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</si>
  <si>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</si>
  <si>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</si>
  <si>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</si>
  <si>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</si>
  <si>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</si>
  <si>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</si>
  <si>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</si>
  <si>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</si>
  <si>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</si>
  <si>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</si>
  <si>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</si>
  <si>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</si>
  <si>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</si>
  <si>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</si>
  <si>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</si>
  <si>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</si>
  <si>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</si>
  <si>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</si>
  <si>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</si>
  <si>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</si>
  <si>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</si>
  <si>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</si>
  <si>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</si>
  <si>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</si>
  <si>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</si>
  <si>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</si>
  <si>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</si>
  <si>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</si>
  <si>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</si>
  <si>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</si>
  <si>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</si>
  <si>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</si>
  <si>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</si>
  <si>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</si>
  <si>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</si>
  <si>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</si>
  <si>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</si>
  <si>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</si>
  <si>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</si>
  <si>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</si>
  <si>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</si>
  <si>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</si>
  <si>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</si>
  <si>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</si>
  <si>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</si>
  <si>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</si>
  <si>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</si>
  <si>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</si>
  <si>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</si>
  <si>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</si>
  <si>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</si>
  <si>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</si>
  <si>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</si>
  <si>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</si>
  <si>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</si>
  <si>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</si>
  <si>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</si>
  <si>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</si>
  <si>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</si>
  <si>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</si>
  <si>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</si>
  <si>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</si>
  <si>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</si>
  <si>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</si>
  <si>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</si>
  <si>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</si>
  <si>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</si>
  <si>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</si>
  <si>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</si>
  <si>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</si>
  <si>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</si>
  <si>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</si>
  <si>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</si>
  <si>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</si>
  <si>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</si>
  <si>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</si>
  <si>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</si>
  <si>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</si>
  <si>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</si>
  <si>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</si>
  <si>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</si>
  <si>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</si>
  <si>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</si>
  <si>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</si>
  <si>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</si>
  <si>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</si>
  <si>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</si>
  <si>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</si>
  <si>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</si>
  <si>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</si>
  <si>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</si>
  <si>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</si>
  <si>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</si>
  <si>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</si>
  <si>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</si>
  <si>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</si>
  <si>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</si>
  <si>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</si>
  <si>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</si>
  <si>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</si>
  <si>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</si>
  <si>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</si>
  <si>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</si>
  <si>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</si>
  <si>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</si>
  <si>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</si>
  <si>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</si>
  <si>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</si>
  <si>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</si>
  <si>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</si>
  <si>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</si>
  <si>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</si>
  <si>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</si>
  <si>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</si>
  <si>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</si>
  <si>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</si>
  <si>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</si>
  <si>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</si>
  <si>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</si>
  <si>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</si>
  <si>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</si>
  <si>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</si>
  <si>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</si>
  <si>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</si>
  <si>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</si>
  <si>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</si>
  <si>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</si>
  <si>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</si>
  <si>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</si>
  <si>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</si>
  <si>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</si>
  <si>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</si>
  <si>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</si>
  <si>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</si>
  <si>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</si>
  <si>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</si>
  <si>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</si>
  <si>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</si>
  <si>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</si>
  <si>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</si>
  <si>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</si>
  <si>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</si>
  <si>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</si>
  <si>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</si>
  <si>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</si>
  <si>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</si>
  <si>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</si>
  <si>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</si>
  <si>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</si>
  <si>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</si>
  <si>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</si>
  <si>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</si>
  <si>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</si>
  <si>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</si>
  <si>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</si>
  <si>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</si>
  <si>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</si>
  <si>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</si>
  <si>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</si>
  <si>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</si>
  <si>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</si>
  <si>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</si>
  <si>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</si>
  <si>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</si>
  <si>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</si>
  <si>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</si>
  <si>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</si>
  <si>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</si>
  <si>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</si>
  <si>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</si>
  <si>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</si>
  <si>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</si>
  <si>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</si>
  <si>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</si>
  <si>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</si>
  <si>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</si>
  <si>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</si>
  <si>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</si>
  <si>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</si>
  <si>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</si>
  <si>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</si>
  <si>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</si>
  <si>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</si>
  <si>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</si>
  <si>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</si>
  <si>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</si>
  <si>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</si>
  <si>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</si>
  <si>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</si>
  <si>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</si>
  <si>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</si>
  <si>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</si>
  <si>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</si>
  <si>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</si>
  <si>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</si>
  <si>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</si>
  <si>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</si>
  <si>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</si>
  <si>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</si>
  <si>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</si>
  <si>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</si>
  <si>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</si>
  <si>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</si>
  <si>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</si>
  <si>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</si>
  <si>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</si>
  <si>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</si>
  <si>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</si>
  <si>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</si>
  <si>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</si>
  <si>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</si>
  <si>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</si>
  <si>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</si>
  <si>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</si>
  <si>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</si>
  <si>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</si>
  <si>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</si>
  <si>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</si>
  <si>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</si>
  <si>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</si>
  <si>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</si>
  <si>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</si>
  <si>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</si>
  <si>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</si>
  <si>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</si>
  <si>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</si>
  <si>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</si>
  <si>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</si>
  <si>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</si>
  <si>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</si>
  <si>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</si>
  <si>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</si>
  <si>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</si>
  <si>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</si>
  <si>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</si>
  <si>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</si>
  <si>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</si>
  <si>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</si>
  <si>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</si>
  <si>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</si>
  <si>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</si>
  <si>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</si>
  <si>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</si>
  <si>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</si>
  <si>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</si>
  <si>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</si>
  <si>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</si>
  <si>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</si>
  <si>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</si>
  <si>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</si>
  <si>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</si>
  <si>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</si>
  <si>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</si>
  <si>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</si>
  <si>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</si>
  <si>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</si>
  <si>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</si>
  <si>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</si>
  <si>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</si>
  <si>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</si>
  <si>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</si>
  <si>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</si>
  <si>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</si>
  <si>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</si>
  <si>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</si>
  <si>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</si>
  <si>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</si>
  <si>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</si>
  <si>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</si>
  <si>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</si>
  <si>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</si>
  <si>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</si>
  <si>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</si>
  <si>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</si>
  <si>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</si>
  <si>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</si>
  <si>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</si>
  <si>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</si>
  <si>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</si>
  <si>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</si>
  <si>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</si>
  <si>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</si>
  <si>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</si>
  <si>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</si>
  <si>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</si>
  <si>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</si>
  <si>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</si>
  <si>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</si>
  <si>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</si>
  <si>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</si>
  <si>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</si>
  <si>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</si>
  <si>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</si>
  <si>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</si>
  <si>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</si>
  <si>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</si>
  <si>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</si>
  <si>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</si>
  <si>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</si>
  <si>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</si>
  <si>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</si>
  <si>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</si>
  <si>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</si>
  <si>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</si>
  <si>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</si>
  <si>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</si>
  <si>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</si>
  <si>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</si>
  <si>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</si>
  <si>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</si>
  <si>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</si>
  <si>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</si>
  <si>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</si>
  <si>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</si>
  <si>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</si>
  <si>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</si>
  <si>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</si>
  <si>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</si>
  <si>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</si>
  <si>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</si>
  <si>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</si>
  <si>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</si>
  <si>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</si>
  <si>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</si>
  <si>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</si>
  <si>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</si>
  <si>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</si>
  <si>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</si>
  <si>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</si>
  <si>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</si>
  <si>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</si>
  <si>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</si>
  <si>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</si>
  <si>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</si>
  <si>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</si>
  <si>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</si>
  <si>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</si>
  <si>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</si>
  <si>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</si>
  <si>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</si>
  <si>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</si>
  <si>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</si>
  <si>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</si>
  <si>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</si>
  <si>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</si>
  <si>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</si>
  <si>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</si>
  <si>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</si>
  <si>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</si>
  <si>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</si>
  <si>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</si>
  <si>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</si>
  <si>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</si>
  <si>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</si>
  <si>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</si>
  <si>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</si>
  <si>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</si>
  <si>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</si>
  <si>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</si>
  <si>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</si>
  <si>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</si>
  <si>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</si>
  <si>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</si>
  <si>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</si>
  <si>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</si>
  <si>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</si>
  <si>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</si>
  <si>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</si>
  <si>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</si>
  <si>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</si>
  <si>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</si>
  <si>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</si>
  <si>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</si>
  <si>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</si>
  <si>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</si>
  <si>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</si>
  <si>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</si>
  <si>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</si>
  <si>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</si>
  <si>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</si>
  <si>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</si>
  <si>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</si>
  <si>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</si>
  <si>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</si>
  <si>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</si>
  <si>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</si>
  <si>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</si>
  <si>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</si>
  <si>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</si>
  <si>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</si>
  <si>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</si>
  <si>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</si>
  <si>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</si>
  <si>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</si>
  <si>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</si>
  <si>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</si>
  <si>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</si>
  <si>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</si>
  <si>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</si>
  <si>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</si>
  <si>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</si>
  <si>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</si>
  <si>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</si>
  <si>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</si>
  <si>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</si>
  <si>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</si>
  <si>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</si>
  <si>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</si>
  <si>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</si>
  <si>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</si>
  <si>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</si>
  <si>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</si>
  <si>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</si>
  <si>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</si>
  <si>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</si>
  <si>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</si>
  <si>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</si>
  <si>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</si>
  <si>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</si>
  <si>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</si>
  <si>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</si>
  <si>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</si>
  <si>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</si>
  <si>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</si>
  <si>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</si>
  <si>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</si>
  <si>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</si>
  <si>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</si>
  <si>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</si>
  <si>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</si>
  <si>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</si>
  <si>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</si>
  <si>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</si>
  <si>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</si>
  <si>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</si>
  <si>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</si>
  <si>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</si>
  <si>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</si>
  <si>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</si>
  <si>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</si>
  <si>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</si>
  <si>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</si>
  <si>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</si>
  <si>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</si>
  <si>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</si>
  <si>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</si>
  <si>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</si>
  <si>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</si>
  <si>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</si>
  <si>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</si>
  <si>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</si>
  <si>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</si>
  <si>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</si>
  <si>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</si>
  <si>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</si>
  <si>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</si>
  <si>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</si>
  <si>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</si>
  <si>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</si>
  <si>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</si>
  <si>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</si>
  <si>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</si>
  <si>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</si>
  <si>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</si>
  <si>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</si>
  <si>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</si>
  <si>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</si>
  <si>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</si>
  <si>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</si>
  <si>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</si>
  <si>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</si>
  <si>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</si>
  <si>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</si>
  <si>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</si>
  <si>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</si>
  <si>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</si>
  <si>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</si>
  <si>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</si>
  <si>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</si>
  <si>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</si>
  <si>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</si>
  <si>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</si>
  <si>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</si>
  <si>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</si>
  <si>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</si>
  <si>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</si>
  <si>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</si>
  <si>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</si>
  <si>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</si>
  <si>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</si>
  <si>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</si>
  <si>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</si>
  <si>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</si>
  <si>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</si>
  <si>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</si>
  <si>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</si>
  <si>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</si>
  <si>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</si>
  <si>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</si>
  <si>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</si>
  <si>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</si>
  <si>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</si>
  <si>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</si>
  <si>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</si>
  <si>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</si>
  <si>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</si>
  <si>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</si>
  <si>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</si>
  <si>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</si>
  <si>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</si>
  <si>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</si>
  <si>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</si>
  <si>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</si>
  <si>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</si>
  <si>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</si>
  <si>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</si>
  <si>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</si>
  <si>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</si>
  <si>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</si>
  <si>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</si>
  <si>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</si>
  <si>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</si>
  <si>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</si>
  <si>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</si>
  <si>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</si>
  <si>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</si>
  <si>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</si>
  <si>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</si>
  <si>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</si>
  <si>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</si>
  <si>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</si>
  <si>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</si>
  <si>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</si>
  <si>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</si>
  <si>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</si>
  <si>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</si>
  <si>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</si>
  <si>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</si>
  <si>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</si>
  <si>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</si>
  <si>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</si>
  <si>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</si>
  <si>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</si>
  <si>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</si>
  <si>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</si>
  <si>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</si>
  <si>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</si>
  <si>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</si>
  <si>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</si>
  <si>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</si>
  <si>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</si>
  <si>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</si>
  <si>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</si>
  <si>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</si>
  <si>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</si>
  <si>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</si>
  <si>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</si>
  <si>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</si>
  <si>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</si>
  <si>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</si>
  <si>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</si>
  <si>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</si>
  <si>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</si>
  <si>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</si>
  <si>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</si>
  <si>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</si>
  <si>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</si>
  <si>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</si>
  <si>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</si>
  <si>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</si>
  <si>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</si>
  <si>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</si>
  <si>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</si>
  <si>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</si>
  <si>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</si>
  <si>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</si>
  <si>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</si>
  <si>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</si>
  <si>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</si>
  <si>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</si>
  <si>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</si>
  <si>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</si>
  <si>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</si>
  <si>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</si>
  <si>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</si>
  <si>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</si>
  <si>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</si>
  <si>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</si>
  <si>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</si>
  <si>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</si>
  <si>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</si>
  <si>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</si>
  <si>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</si>
  <si>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</si>
  <si>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</si>
  <si>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</si>
  <si>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</si>
  <si>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</si>
  <si>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</si>
  <si>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</si>
  <si>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</si>
  <si>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</si>
  <si>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</si>
  <si>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</si>
  <si>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</si>
  <si>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</si>
  <si>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</si>
  <si>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</si>
  <si>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</si>
  <si>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</si>
  <si>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</si>
  <si>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</si>
  <si>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</si>
  <si>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</si>
  <si>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</si>
  <si>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</si>
  <si>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</si>
  <si>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</si>
  <si>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</si>
  <si>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</si>
  <si>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</si>
  <si>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</si>
  <si>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</si>
  <si>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</si>
  <si>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</si>
  <si>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</si>
  <si>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</si>
  <si>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</si>
  <si>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</si>
  <si>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</si>
  <si>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</si>
  <si>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</si>
  <si>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</si>
  <si>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</si>
  <si>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</si>
  <si>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</si>
  <si>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</si>
  <si>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</si>
  <si>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</si>
  <si>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</si>
  <si>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</si>
  <si>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</si>
  <si>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</si>
  <si>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</si>
  <si>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</si>
  <si>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</si>
  <si>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</si>
  <si>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</si>
  <si>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</si>
  <si>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</si>
  <si>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</si>
  <si>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</si>
  <si>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</si>
  <si>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</si>
  <si>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</si>
  <si>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</si>
  <si>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</si>
  <si>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</si>
  <si>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</si>
  <si>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</si>
  <si>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</si>
  <si>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</si>
  <si>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</si>
  <si>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</si>
  <si>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</si>
  <si>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</si>
  <si>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</si>
  <si>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</si>
  <si>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</si>
  <si>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</si>
  <si>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</si>
  <si>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</si>
  <si>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</si>
  <si>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</si>
  <si>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</si>
  <si>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</si>
  <si>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</si>
  <si>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</si>
  <si>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</si>
  <si>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</si>
  <si>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</si>
  <si>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</si>
  <si>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</si>
  <si>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</si>
  <si>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</si>
  <si>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</si>
  <si>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</si>
  <si>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</si>
  <si>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</si>
  <si>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</si>
  <si>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</si>
  <si>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</si>
  <si>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</si>
  <si>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</si>
  <si>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</si>
  <si>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</si>
  <si>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</si>
  <si>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</si>
  <si>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</si>
  <si>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</si>
  <si>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</si>
  <si>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</si>
  <si>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</si>
  <si>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</si>
  <si>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</si>
  <si>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</si>
  <si>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</si>
  <si>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</si>
  <si>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</si>
  <si>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</si>
  <si>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</si>
  <si>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</si>
  <si>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</si>
  <si>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</si>
  <si>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</si>
  <si>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</si>
  <si>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</si>
  <si>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</si>
  <si>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</si>
  <si>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</si>
  <si>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</si>
  <si>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</si>
  <si>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</si>
  <si>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</si>
  <si>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</si>
  <si>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</si>
  <si>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</si>
  <si>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</si>
  <si>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</si>
  <si>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</si>
  <si>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</si>
  <si>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</si>
  <si>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</si>
  <si>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</si>
  <si>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</si>
  <si>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</si>
  <si>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</si>
  <si>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</si>
  <si>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</si>
  <si>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</si>
  <si>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</si>
  <si>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</si>
  <si>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</si>
  <si>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</si>
  <si>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</si>
  <si>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</si>
  <si>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</si>
  <si>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</si>
  <si>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</si>
  <si>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</si>
  <si>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</si>
  <si>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</si>
  <si>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</si>
  <si>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</si>
  <si>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</si>
  <si>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</si>
  <si>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</si>
  <si>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</si>
  <si>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</si>
  <si>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</si>
  <si>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</si>
  <si>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</si>
  <si>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</si>
  <si>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</si>
  <si>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</si>
  <si>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</si>
  <si>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</si>
  <si>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</si>
  <si>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</si>
  <si>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</si>
  <si>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</si>
  <si>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</si>
  <si>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</si>
  <si>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</si>
  <si>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</si>
  <si>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</si>
  <si>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</si>
  <si>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</si>
  <si>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</si>
  <si>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</si>
  <si>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</si>
  <si>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</si>
  <si>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</si>
  <si>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</si>
  <si>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</si>
  <si>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</si>
  <si>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</si>
  <si>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</si>
  <si>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</si>
  <si>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</si>
  <si>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</si>
  <si>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</si>
  <si>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</si>
  <si>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</si>
  <si>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</si>
  <si>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</si>
  <si>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</si>
  <si>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</si>
  <si>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</si>
  <si>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</si>
  <si>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</si>
  <si>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</si>
  <si>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</si>
  <si>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</si>
  <si>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</si>
  <si>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</si>
  <si>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</si>
  <si>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</si>
  <si>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</si>
  <si>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</si>
  <si>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</si>
  <si>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</si>
  <si>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</si>
  <si>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</si>
  <si>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</si>
  <si>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</si>
  <si>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</si>
  <si>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</si>
  <si>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</si>
  <si>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</si>
  <si>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</si>
  <si>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</si>
  <si>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</si>
  <si>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</si>
  <si>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</si>
  <si>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</si>
  <si>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</si>
  <si>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</si>
  <si>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</si>
  <si>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</si>
  <si>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</si>
  <si>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</si>
  <si>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</si>
  <si>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</si>
  <si>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</si>
  <si>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</si>
  <si>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</si>
  <si>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</si>
  <si>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</si>
  <si>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</si>
  <si>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</si>
  <si>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</si>
  <si>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</si>
  <si>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</si>
  <si>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</si>
  <si>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</si>
  <si>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</si>
  <si>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</si>
  <si>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</si>
  <si>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</si>
  <si>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</si>
  <si>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</si>
  <si>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</si>
  <si>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</si>
  <si>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</si>
  <si>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</si>
  <si>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</si>
  <si>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</si>
  <si>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</si>
  <si>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</si>
  <si>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</si>
  <si>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</si>
  <si>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</si>
  <si>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</si>
  <si>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</si>
  <si>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</si>
  <si>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</si>
  <si>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</si>
  <si>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</si>
  <si>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</si>
  <si>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</si>
  <si>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</si>
  <si>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</si>
  <si>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</si>
  <si>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</si>
  <si>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</si>
  <si>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</si>
  <si>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</si>
  <si>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</si>
  <si>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</si>
  <si>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</si>
  <si>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</si>
  <si>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</si>
  <si>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</si>
  <si>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</si>
  <si>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</si>
  <si>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</si>
  <si>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</si>
  <si>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</si>
  <si>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</si>
  <si>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</si>
  <si>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</si>
  <si>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</si>
  <si>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</si>
  <si>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</si>
  <si>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</si>
  <si>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</si>
  <si>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</si>
  <si>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</si>
  <si>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</si>
  <si>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</si>
  <si>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</si>
  <si>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</si>
  <si>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</si>
  <si>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</si>
  <si>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</si>
  <si>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</si>
  <si>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</si>
  <si>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</si>
  <si>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</si>
  <si>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</si>
  <si>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</si>
  <si>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</si>
  <si>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</si>
  <si>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</si>
  <si>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</si>
  <si>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</si>
  <si>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</si>
  <si>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</si>
  <si>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</si>
  <si>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</si>
  <si>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</si>
  <si>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</si>
  <si>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</si>
  <si>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</si>
  <si>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</si>
  <si>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</si>
  <si>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</si>
  <si>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</si>
  <si>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</si>
  <si>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</si>
  <si>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</si>
  <si>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</si>
  <si>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</si>
  <si>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</si>
  <si>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</si>
  <si>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</si>
  <si>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</si>
  <si>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</si>
  <si>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</si>
  <si>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</si>
  <si>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</si>
  <si>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</si>
  <si>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</si>
  <si>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</si>
  <si>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</si>
  <si>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</si>
  <si>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</si>
  <si>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</si>
  <si>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</si>
  <si>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</si>
  <si>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</si>
  <si>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</si>
  <si>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</si>
  <si>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</si>
  <si>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</si>
  <si>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</si>
  <si>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</si>
  <si>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</si>
  <si>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</si>
  <si>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</si>
  <si>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</si>
  <si>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</si>
  <si>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</si>
  <si>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</si>
  <si>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</si>
  <si>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</si>
  <si>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</si>
  <si>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</si>
  <si>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</si>
  <si>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</si>
  <si>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</si>
  <si>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</si>
  <si>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</si>
  <si>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</si>
  <si>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</si>
  <si>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</si>
  <si>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</si>
  <si>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</si>
  <si>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</si>
  <si>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</si>
  <si>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</si>
  <si>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</si>
  <si>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</si>
  <si>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</si>
  <si>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</si>
  <si>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</si>
  <si>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</si>
  <si>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</si>
  <si>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</si>
  <si>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</si>
  <si>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</si>
  <si>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</si>
  <si>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</si>
  <si>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</si>
  <si>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</si>
  <si>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</si>
  <si>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</si>
  <si>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</si>
  <si>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</si>
  <si>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</si>
  <si>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</si>
  <si>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</si>
  <si>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</si>
  <si>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</si>
  <si>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</si>
  <si>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</si>
  <si>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</si>
  <si>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</si>
  <si>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</si>
  <si>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</si>
  <si>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</si>
  <si>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</si>
  <si>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</si>
  <si>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</si>
  <si>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</si>
  <si>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</si>
  <si>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</si>
  <si>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</si>
  <si>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</si>
  <si>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</si>
  <si>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</si>
  <si>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</si>
  <si>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</si>
  <si>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</si>
  <si>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</si>
  <si>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</si>
  <si>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</si>
  <si>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</si>
  <si>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</si>
  <si>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</si>
  <si>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</si>
  <si>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</si>
  <si>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</si>
  <si>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</si>
  <si>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</si>
  <si>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</si>
  <si>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</si>
  <si>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</si>
  <si>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</si>
  <si>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</si>
  <si>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</si>
  <si>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</si>
  <si>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</si>
  <si>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</si>
  <si>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</si>
  <si>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</si>
  <si>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</si>
  <si>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</si>
  <si>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</si>
  <si>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</si>
  <si>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</si>
  <si>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</si>
  <si>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</si>
  <si>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</si>
  <si>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</si>
  <si>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</si>
  <si>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</si>
  <si>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</si>
  <si>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</si>
  <si>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</si>
  <si>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</si>
  <si>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</si>
  <si>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</si>
  <si>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</si>
  <si>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</si>
  <si>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</si>
  <si>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</si>
  <si>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</si>
  <si>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</si>
  <si>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</si>
  <si>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</si>
  <si>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</si>
  <si>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</si>
  <si>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</si>
  <si>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</si>
  <si>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</si>
  <si>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</si>
  <si>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</si>
  <si>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</si>
  <si>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</si>
  <si>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</si>
  <si>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</si>
  <si>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</si>
  <si>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</si>
  <si>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</si>
  <si>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</si>
  <si>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</si>
  <si>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</si>
  <si>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</si>
  <si>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</si>
  <si>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</si>
  <si>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</si>
  <si>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</si>
  <si>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</si>
  <si>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</si>
  <si>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</si>
  <si>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</si>
  <si>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</si>
  <si>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</si>
  <si>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</si>
  <si>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</si>
  <si>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</si>
  <si>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</si>
  <si>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</si>
  <si>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</si>
  <si>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</si>
  <si>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</si>
  <si>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</si>
  <si>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</si>
  <si>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</si>
  <si>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</si>
  <si>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</si>
  <si>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</si>
  <si>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</si>
  <si>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</si>
  <si>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</si>
  <si>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</si>
  <si>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</si>
  <si>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</si>
  <si>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</si>
  <si>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</si>
  <si>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</si>
  <si>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</si>
  <si>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</si>
  <si>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</si>
  <si>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</si>
  <si>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</si>
  <si>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</si>
  <si>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</si>
  <si>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</si>
  <si>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</si>
  <si>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</si>
  <si>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</si>
  <si>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</si>
  <si>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</si>
  <si>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</si>
  <si>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</si>
  <si>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</si>
  <si>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</si>
  <si>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</si>
  <si>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</si>
  <si>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</si>
  <si>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</si>
  <si>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</si>
  <si>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</si>
  <si>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</si>
  <si>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</si>
  <si>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</si>
  <si>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</si>
  <si>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</si>
  <si>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</si>
  <si>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</si>
  <si>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</si>
  <si>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</si>
  <si>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</si>
  <si>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</si>
  <si>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</si>
  <si>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</si>
  <si>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</si>
  <si>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</si>
  <si>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</si>
  <si>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</si>
  <si>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</si>
  <si>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</si>
  <si>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</si>
  <si>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</si>
  <si>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</si>
  <si>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</si>
  <si>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</si>
  <si>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</si>
  <si>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</si>
  <si>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</si>
  <si>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</si>
  <si>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</si>
  <si>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</si>
  <si>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</si>
  <si>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</si>
  <si>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</si>
  <si>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</si>
  <si>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</si>
  <si>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</si>
  <si>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</si>
  <si>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</si>
  <si>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</si>
  <si>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</si>
  <si>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</si>
  <si>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</si>
  <si>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</si>
  <si>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</si>
  <si>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</si>
  <si>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</si>
  <si>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</si>
  <si>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</si>
  <si>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</si>
  <si>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</si>
  <si>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</si>
  <si>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</si>
  <si>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</si>
  <si>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</si>
  <si>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</si>
  <si>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</si>
  <si>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</si>
  <si>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</si>
  <si>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</si>
  <si>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</si>
  <si>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</si>
  <si>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</si>
  <si>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</si>
  <si>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</si>
  <si>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</si>
  <si>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</si>
  <si>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</si>
  <si>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</si>
  <si>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</si>
  <si>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</si>
  <si>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</si>
  <si>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</si>
  <si>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</si>
  <si>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</si>
  <si>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</si>
  <si>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</si>
  <si>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</si>
  <si>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</si>
  <si>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</si>
  <si>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</si>
  <si>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</si>
  <si>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</si>
  <si>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</si>
  <si>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</si>
  <si>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</si>
  <si>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</si>
  <si>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</si>
  <si>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</si>
  <si>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</si>
  <si>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</si>
  <si>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</si>
  <si>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</si>
  <si>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</si>
  <si>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</si>
  <si>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</si>
  <si>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</si>
  <si>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</si>
  <si>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</si>
  <si>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</si>
  <si>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</si>
  <si>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</si>
  <si>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</si>
  <si>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</si>
  <si>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</si>
  <si>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</si>
  <si>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</si>
  <si>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</si>
  <si>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</si>
  <si>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</si>
  <si>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</si>
  <si>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</si>
  <si>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</si>
  <si>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</si>
  <si>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</si>
  <si>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</si>
  <si>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</si>
  <si>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</si>
  <si>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</si>
  <si>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</si>
  <si>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</si>
  <si>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</si>
  <si>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</si>
  <si>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</si>
  <si>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</si>
  <si>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</si>
  <si>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</si>
  <si>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</si>
  <si>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</si>
  <si>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</si>
  <si>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</si>
  <si>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</si>
  <si>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</si>
  <si>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</si>
  <si>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</si>
  <si>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</si>
  <si>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</si>
  <si>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</si>
  <si>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</si>
  <si>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</si>
  <si>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</si>
  <si>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</si>
  <si>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</si>
  <si>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</si>
  <si>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</si>
  <si>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</si>
  <si>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</si>
  <si>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</si>
  <si>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</si>
  <si>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</si>
  <si>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</si>
  <si>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</si>
  <si>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</si>
  <si>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</si>
  <si>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</si>
  <si>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</si>
  <si>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</si>
  <si>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</si>
  <si>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</si>
  <si>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</si>
  <si>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</si>
  <si>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</si>
  <si>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</si>
  <si>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</si>
  <si>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</si>
  <si>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</si>
  <si>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</si>
  <si>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</si>
  <si>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</si>
  <si>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</si>
  <si>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</si>
  <si>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</si>
  <si>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</si>
  <si>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</si>
  <si>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</si>
  <si>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</si>
  <si>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</si>
  <si>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</si>
  <si>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</si>
  <si>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</si>
  <si>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</si>
  <si>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</si>
  <si>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</si>
  <si>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</si>
  <si>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</si>
  <si>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</si>
  <si>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</si>
  <si>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</si>
  <si>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</si>
  <si>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</si>
  <si>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</si>
  <si>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</si>
  <si>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</si>
  <si>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</si>
  <si>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</si>
  <si>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</si>
  <si>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</si>
  <si>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</si>
  <si>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</si>
  <si>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</si>
  <si>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</si>
  <si>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</si>
  <si>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</si>
  <si>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</si>
  <si>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</si>
  <si>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</si>
  <si>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</si>
  <si>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</si>
  <si>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</si>
  <si>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</si>
  <si>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</si>
  <si>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</si>
  <si>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</si>
  <si>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</si>
  <si>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</si>
  <si>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</si>
  <si>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</si>
  <si>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</si>
  <si>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</si>
  <si>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</si>
  <si>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</si>
  <si>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</si>
  <si>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</si>
  <si>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</si>
  <si>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</si>
  <si>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</si>
  <si>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</si>
  <si>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</si>
  <si>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</si>
  <si>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</si>
  <si>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</si>
  <si>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</si>
  <si>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</si>
  <si>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</si>
  <si>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</si>
  <si>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</si>
  <si>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</si>
  <si>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</si>
  <si>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</si>
  <si>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</si>
  <si>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</si>
  <si>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</si>
  <si>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</si>
  <si>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</si>
  <si>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</si>
  <si>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</si>
  <si>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</si>
  <si>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</si>
  <si>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</si>
  <si>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</si>
  <si>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</si>
  <si>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</si>
  <si>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</si>
  <si>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</si>
  <si>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</si>
  <si>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</si>
  <si>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</si>
  <si>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</si>
  <si>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</si>
  <si>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</si>
  <si>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</si>
  <si>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</si>
  <si>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</si>
  <si>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</si>
  <si>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</si>
  <si>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</si>
  <si>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</si>
  <si>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</si>
  <si>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</si>
  <si>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</si>
  <si>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</si>
  <si>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</si>
  <si>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</si>
  <si>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</si>
  <si>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</si>
  <si>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</si>
  <si>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</si>
  <si>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</si>
  <si>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</si>
  <si>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</si>
  <si>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</si>
  <si>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</si>
  <si>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</si>
  <si>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</si>
  <si>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</si>
  <si>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</si>
  <si>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</si>
  <si>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</si>
  <si>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</si>
  <si>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</si>
  <si>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</si>
  <si>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</si>
  <si>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</si>
  <si>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</si>
  <si>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</si>
  <si>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</si>
  <si>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</si>
  <si>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</si>
  <si>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</si>
  <si>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</si>
  <si>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</si>
  <si>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</si>
  <si>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</si>
  <si>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</si>
  <si>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</si>
  <si>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</si>
  <si>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</si>
  <si>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</si>
  <si>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</si>
  <si>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</si>
  <si>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</si>
  <si>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</si>
  <si>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</si>
  <si>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</si>
  <si>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</si>
  <si>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</si>
  <si>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</si>
  <si>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</si>
  <si>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</si>
  <si>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</si>
  <si>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</si>
  <si>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</si>
  <si>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</si>
  <si>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</si>
  <si>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</si>
  <si>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</si>
  <si>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</si>
  <si>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</si>
  <si>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</si>
  <si>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</si>
  <si>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</si>
  <si>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</si>
  <si>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</si>
  <si>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</si>
  <si>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</si>
  <si>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</si>
  <si>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</si>
  <si>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</si>
  <si>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</si>
  <si>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</si>
  <si>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</si>
  <si>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</si>
  <si>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</si>
  <si>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</si>
  <si>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</si>
  <si>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</si>
  <si>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</si>
  <si>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</si>
  <si>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</si>
  <si>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</si>
  <si>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</si>
  <si>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</si>
  <si>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</si>
  <si>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</si>
  <si>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</si>
  <si>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</si>
  <si>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</si>
  <si>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</si>
  <si>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</si>
  <si>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</si>
  <si>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</si>
  <si>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</si>
  <si>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</si>
  <si>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</si>
  <si>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</si>
  <si>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</si>
  <si>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</si>
  <si>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</si>
  <si>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</si>
  <si>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</si>
  <si>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</si>
  <si>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</si>
  <si>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</si>
  <si>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</si>
  <si>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</si>
  <si>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</si>
  <si>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</si>
  <si>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</si>
  <si>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</si>
  <si>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</si>
  <si>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</si>
  <si>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</si>
  <si>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</si>
  <si>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</si>
  <si>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</si>
  <si>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</si>
  <si>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</si>
  <si>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</si>
  <si>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</si>
  <si>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</si>
  <si>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</si>
  <si>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</si>
  <si>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</si>
  <si>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</si>
  <si>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</si>
  <si>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</si>
  <si>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</si>
  <si>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</si>
  <si>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</si>
  <si>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</si>
  <si>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</si>
  <si>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</si>
  <si>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</si>
  <si>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</si>
  <si>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</si>
  <si>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</si>
  <si>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</si>
  <si>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</si>
  <si>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</si>
  <si>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</si>
  <si>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</si>
  <si>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</si>
  <si>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</si>
  <si>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</si>
  <si>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</si>
  <si>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</si>
  <si>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</si>
  <si>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</si>
  <si>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</si>
  <si>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</si>
  <si>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</si>
  <si>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</si>
  <si>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</si>
  <si>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</si>
  <si>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</si>
  <si>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</si>
  <si>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</si>
  <si>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</si>
  <si>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</si>
  <si>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</si>
  <si>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</si>
  <si>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</si>
  <si>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</si>
  <si>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</si>
  <si>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</si>
  <si>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</si>
  <si>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</si>
  <si>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</si>
  <si>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</si>
  <si>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</si>
  <si>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</si>
  <si>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</si>
  <si>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</si>
  <si>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</si>
  <si>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</si>
  <si>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</si>
  <si>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</si>
  <si>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</si>
  <si>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</si>
  <si>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</si>
  <si>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</si>
  <si>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</si>
  <si>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</si>
  <si>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</si>
  <si>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</si>
  <si>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</si>
  <si>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</si>
  <si>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</si>
  <si>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</si>
  <si>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</si>
  <si>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</si>
  <si>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</si>
  <si>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</si>
  <si>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</si>
  <si>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</si>
  <si>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</si>
  <si>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</si>
  <si>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</si>
  <si>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</si>
  <si>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</si>
  <si>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</si>
  <si>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</si>
  <si>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</si>
  <si>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</si>
  <si>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</si>
  <si>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</si>
  <si>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</si>
  <si>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</si>
  <si>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</si>
  <si>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</si>
  <si>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</si>
  <si>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</si>
  <si>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</si>
  <si>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</si>
  <si>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</si>
  <si>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</si>
  <si>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</si>
  <si>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</si>
  <si>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</si>
  <si>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</si>
  <si>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</si>
  <si>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</si>
  <si>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</si>
  <si>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</si>
  <si>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</si>
  <si>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</si>
  <si>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</si>
  <si>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</si>
  <si>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</si>
  <si>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</si>
  <si>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</si>
  <si>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</si>
  <si>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</si>
  <si>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</si>
  <si>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</si>
  <si>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</si>
  <si>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</si>
  <si>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</si>
  <si>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</si>
  <si>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</si>
  <si>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</si>
  <si>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</si>
  <si>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</si>
  <si>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</si>
  <si>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</si>
  <si>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</si>
  <si>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</si>
  <si>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</si>
  <si>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</si>
  <si>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</si>
  <si>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</si>
  <si>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</si>
  <si>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</si>
  <si>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</si>
  <si>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</si>
  <si>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</si>
  <si>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</si>
  <si>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</si>
  <si>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</si>
  <si>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</si>
  <si>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</si>
  <si>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</si>
  <si>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</si>
  <si>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</si>
  <si>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</si>
  <si>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</si>
  <si>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</si>
  <si>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</si>
  <si>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</si>
  <si>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</si>
  <si>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</si>
  <si>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</si>
  <si>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</si>
  <si>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</si>
  <si>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</si>
  <si>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</si>
  <si>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</si>
  <si>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</si>
  <si>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</si>
  <si>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</si>
  <si>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</si>
  <si>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</si>
  <si>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</si>
  <si>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</si>
  <si>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</si>
  <si>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</si>
  <si>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</si>
  <si>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</si>
  <si>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</si>
  <si>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</si>
  <si>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</si>
  <si>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</si>
  <si>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</si>
  <si>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</si>
  <si>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</si>
  <si>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</si>
  <si>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</si>
  <si>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</si>
  <si>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</si>
  <si>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</si>
  <si>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</si>
  <si>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</si>
  <si>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</si>
  <si>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</si>
  <si>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</si>
  <si>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</si>
  <si>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</si>
  <si>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</si>
  <si>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</si>
  <si>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</si>
  <si>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</si>
  <si>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</si>
  <si>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</si>
  <si>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</si>
  <si>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</si>
  <si>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</si>
  <si>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</si>
  <si>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</si>
  <si>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</si>
  <si>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</si>
  <si>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</si>
  <si>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</si>
  <si>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</si>
  <si>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</si>
  <si>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</si>
  <si>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</si>
  <si>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</si>
  <si>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</si>
  <si>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</si>
  <si>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</si>
  <si>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</si>
  <si>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</si>
  <si>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</si>
  <si>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</si>
  <si>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</si>
  <si>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</si>
  <si>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</si>
  <si>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</si>
  <si>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</si>
  <si>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</si>
  <si>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</si>
  <si>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</si>
  <si>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</si>
  <si>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</si>
  <si>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</si>
  <si>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</si>
  <si>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</si>
  <si>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</si>
  <si>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</si>
  <si>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</si>
  <si>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</si>
  <si>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</si>
  <si>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</si>
  <si>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</si>
  <si>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</si>
  <si>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</si>
  <si>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</si>
  <si>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</si>
  <si>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</si>
  <si>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</si>
  <si>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</si>
  <si>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</si>
  <si>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</si>
  <si>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</si>
  <si>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</si>
  <si>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</si>
  <si>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</si>
  <si>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</si>
  <si>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</si>
  <si>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</si>
  <si>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</si>
  <si>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</si>
  <si>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</si>
  <si>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</si>
  <si>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</si>
  <si>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</si>
  <si>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</si>
  <si>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</si>
  <si>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</si>
  <si>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</si>
  <si>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</si>
  <si>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</si>
  <si>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</si>
  <si>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</si>
  <si>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</si>
  <si>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</si>
  <si>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</si>
  <si>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</si>
  <si>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</si>
  <si>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</si>
  <si>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</si>
  <si>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</si>
  <si>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</si>
  <si>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</si>
  <si>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</si>
  <si>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</si>
  <si>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</si>
  <si>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</si>
  <si>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</si>
  <si>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</si>
  <si>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</si>
  <si>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</si>
  <si>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</si>
  <si>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</si>
  <si>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</si>
  <si>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</si>
  <si>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</si>
  <si>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</si>
  <si>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</si>
  <si>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</si>
  <si>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</si>
  <si>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</si>
  <si>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</si>
  <si>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</si>
  <si>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</si>
  <si>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</si>
  <si>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</si>
  <si>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</si>
  <si>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</si>
  <si>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</si>
  <si>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</si>
  <si>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</si>
  <si>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</si>
  <si>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</si>
  <si>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</si>
  <si>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</si>
  <si>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</si>
  <si>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</si>
  <si>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</si>
  <si>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</si>
  <si>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</si>
  <si>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</si>
  <si>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</si>
  <si>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</si>
  <si>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</si>
  <si>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</si>
  <si>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</si>
  <si>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</si>
  <si>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</si>
  <si>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</si>
  <si>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</si>
  <si>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</si>
  <si>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</si>
  <si>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</si>
  <si>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</si>
  <si>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</si>
  <si>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</si>
  <si>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</si>
  <si>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</si>
  <si>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</si>
  <si>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</si>
  <si>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</si>
  <si>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</si>
  <si>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</si>
  <si>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</si>
  <si>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</si>
  <si>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</si>
  <si>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</si>
  <si>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</si>
  <si>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</si>
  <si>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</si>
  <si>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</si>
  <si>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</si>
  <si>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</si>
  <si>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</si>
  <si>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</si>
  <si>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</si>
  <si>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</si>
  <si>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</si>
  <si>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</si>
  <si>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</si>
  <si>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</si>
  <si>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</si>
  <si>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</si>
  <si>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</si>
  <si>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</si>
  <si>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</si>
  <si>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</si>
  <si>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</si>
  <si>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</si>
  <si>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</si>
  <si>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</si>
  <si>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</si>
  <si>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</si>
  <si>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</si>
  <si>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</si>
  <si>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</si>
  <si>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</si>
  <si>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</si>
  <si>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</si>
  <si>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</si>
  <si>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</si>
  <si>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</si>
  <si>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</si>
  <si>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</si>
  <si>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</si>
  <si>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</si>
  <si>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</si>
  <si>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</si>
  <si>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</si>
  <si>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</si>
  <si>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</si>
  <si>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</si>
  <si>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</si>
  <si>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</si>
  <si>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</si>
  <si>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</si>
  <si>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</si>
  <si>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</si>
  <si>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</si>
  <si>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</si>
  <si>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</si>
  <si>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</si>
  <si>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</si>
  <si>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</si>
  <si>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</si>
  <si>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</si>
  <si>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</si>
  <si>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</si>
  <si>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</si>
  <si>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</si>
  <si>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</si>
  <si>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</si>
  <si>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</si>
  <si>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</si>
  <si>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</si>
  <si>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</si>
  <si>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</si>
  <si>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</si>
  <si>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</si>
  <si>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</si>
  <si>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</si>
  <si>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</si>
  <si>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</si>
  <si>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</si>
  <si>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</si>
  <si>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</si>
  <si>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</si>
  <si>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</si>
  <si>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</si>
  <si>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</si>
  <si>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</si>
  <si>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</si>
  <si>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</si>
  <si>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</si>
  <si>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</si>
  <si>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</si>
  <si>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</si>
  <si>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</si>
  <si>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</si>
  <si>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</si>
  <si>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</si>
  <si>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</si>
  <si>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</si>
  <si>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</si>
  <si>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</si>
  <si>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</si>
  <si>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</si>
  <si>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</si>
  <si>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</si>
  <si>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</si>
  <si>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</si>
  <si>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</si>
  <si>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</si>
  <si>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</si>
  <si>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</si>
  <si>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</si>
  <si>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</si>
  <si>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</si>
  <si>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</si>
  <si>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</si>
  <si>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</si>
  <si>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</si>
  <si>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</si>
  <si>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</si>
  <si>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</si>
  <si>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</si>
  <si>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</si>
  <si>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</si>
  <si>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</si>
  <si>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</si>
  <si>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</si>
  <si>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</si>
  <si>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</si>
  <si>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</si>
  <si>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</si>
  <si>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</si>
  <si>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</si>
  <si>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</si>
  <si>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</si>
  <si>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</si>
  <si>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</si>
  <si>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</si>
  <si>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</si>
  <si>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</si>
  <si>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</si>
  <si>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</si>
  <si>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</si>
  <si>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</si>
  <si>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</si>
  <si>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</si>
  <si>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</si>
  <si>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</si>
  <si>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</si>
  <si>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</si>
  <si>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</si>
  <si>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</si>
  <si>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</si>
  <si>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</si>
  <si>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</si>
  <si>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</si>
  <si>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</si>
  <si>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</si>
  <si>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</si>
  <si>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</si>
  <si>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</si>
  <si>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</si>
  <si>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</si>
  <si>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</si>
  <si>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</si>
  <si>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</si>
  <si>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</si>
  <si>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</si>
  <si>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</si>
  <si>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</si>
  <si>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</si>
  <si>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</si>
  <si>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</si>
  <si>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</si>
  <si>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</si>
  <si>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</si>
  <si>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</si>
  <si>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</si>
  <si>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</si>
  <si>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</si>
  <si>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</si>
  <si>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</si>
  <si>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</si>
  <si>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</si>
  <si>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</si>
  <si>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</si>
  <si>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</si>
  <si>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</si>
  <si>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</si>
  <si>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</si>
  <si>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</si>
  <si>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</si>
  <si>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</si>
  <si>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</si>
  <si>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</si>
  <si>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</si>
  <si>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</si>
  <si>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</si>
  <si>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</si>
  <si>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</si>
  <si>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</si>
  <si>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</si>
  <si>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</si>
  <si>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</si>
  <si>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</si>
  <si>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</si>
  <si>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</si>
  <si>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</si>
  <si>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</si>
  <si>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</si>
  <si>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</si>
  <si>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</si>
  <si>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</si>
  <si>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</si>
  <si>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</si>
  <si>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</si>
  <si>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</si>
  <si>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</si>
  <si>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</si>
  <si>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</si>
  <si>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</si>
  <si>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</si>
  <si>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</si>
  <si>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</si>
  <si>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</si>
  <si>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</si>
  <si>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</si>
  <si>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</si>
  <si>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</si>
  <si>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</si>
  <si>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</si>
  <si>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</si>
  <si>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</si>
  <si>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</si>
  <si>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</si>
  <si>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</si>
  <si>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</si>
  <si>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</si>
  <si>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</si>
  <si>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</si>
  <si>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</si>
  <si>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</si>
  <si>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</si>
  <si>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</si>
  <si>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</si>
  <si>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</si>
  <si>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</si>
  <si>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</si>
  <si>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</si>
  <si>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</si>
  <si>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</si>
  <si>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</si>
  <si>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</si>
  <si>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</si>
  <si>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</si>
  <si>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</si>
  <si>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</si>
  <si>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</si>
  <si>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</si>
  <si>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</si>
  <si>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</si>
  <si>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</si>
  <si>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</si>
  <si>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</si>
  <si>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</si>
  <si>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</si>
  <si>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</si>
  <si>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</si>
  <si>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</si>
  <si>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</si>
  <si>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</si>
  <si>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</si>
  <si>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</si>
  <si>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</si>
  <si>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</si>
  <si>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</si>
  <si>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</si>
  <si>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</si>
  <si>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</si>
  <si>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</si>
  <si>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</si>
  <si>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</si>
  <si>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</si>
  <si>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</si>
  <si>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</si>
  <si>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</si>
  <si>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</si>
  <si>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</si>
  <si>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</si>
  <si>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</si>
  <si>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</si>
  <si>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</si>
  <si>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</si>
  <si>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</si>
  <si>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</si>
  <si>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</si>
  <si>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</si>
  <si>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</si>
  <si>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</si>
  <si>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</si>
  <si>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</si>
  <si>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</si>
  <si>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</si>
  <si>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</si>
  <si>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</si>
  <si>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</si>
  <si>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</si>
  <si>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</si>
  <si>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</si>
  <si>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</si>
  <si>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</si>
  <si>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</si>
  <si>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</si>
  <si>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</si>
  <si>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</si>
  <si>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</si>
  <si>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</si>
  <si>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</si>
  <si>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</si>
  <si>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</si>
  <si>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</si>
  <si>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</si>
  <si>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</si>
  <si>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</si>
  <si>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</si>
  <si>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</si>
  <si>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</si>
  <si>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</si>
  <si>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</si>
  <si>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</si>
  <si>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</si>
  <si>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</si>
  <si>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</si>
  <si>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</si>
  <si>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</si>
  <si>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</si>
  <si>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</si>
  <si>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</si>
  <si>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</si>
  <si>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</si>
  <si>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</si>
  <si>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</si>
  <si>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</si>
  <si>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</si>
  <si>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</si>
  <si>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</si>
  <si>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</si>
  <si>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</si>
  <si>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</si>
  <si>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</si>
  <si>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</si>
  <si>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</si>
  <si>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</si>
  <si>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</si>
  <si>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</si>
  <si>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</si>
  <si>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</si>
  <si>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</si>
  <si>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</si>
  <si>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</si>
  <si>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</si>
  <si>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</si>
  <si>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</si>
  <si>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</si>
  <si>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</si>
  <si>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</si>
  <si>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</si>
  <si>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</si>
  <si>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</si>
  <si>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</si>
  <si>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</si>
  <si>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</si>
  <si>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</si>
  <si>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</si>
  <si>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</si>
  <si>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</si>
  <si>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</si>
  <si>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</si>
  <si>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</si>
  <si>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</si>
  <si>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</si>
  <si>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</si>
  <si>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</si>
  <si>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</si>
  <si>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</si>
  <si>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</si>
  <si>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</si>
  <si>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</si>
  <si>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</si>
  <si>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</si>
  <si>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</si>
  <si>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Contact Customer Service</t>
  </si>
  <si>
    <t>MP/LS/25-26/1283</t>
  </si>
  <si>
    <t>Out for Delivery</t>
  </si>
  <si>
    <t>Shipment Partially Delivered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</si>
  <si>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</si>
  <si>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</si>
  <si>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</si>
  <si>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</si>
  <si>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</si>
  <si>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</si>
  <si>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</si>
  <si>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</si>
  <si>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</si>
  <si>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</si>
  <si>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</si>
  <si>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</si>
  <si>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</si>
  <si>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</si>
  <si>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</si>
  <si>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</si>
  <si>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</si>
  <si>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</si>
  <si>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</si>
  <si>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</si>
  <si>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</si>
  <si>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Payment Hold</t>
  </si>
  <si>
    <t>Address Confirmation by Vishal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</si>
</sst>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2879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3493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  <c r="AC1" s="71" t="s">
        <v>2343</v>
      </c>
    </row>
    <row r="2" spans="1:29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  <c r="AC2" s="71" t="str">
        <f>VLOOKUP(P2,'Customer List'!B:D,3,)</f>
        <v>Local</v>
      </c>
    </row>
    <row r="3" spans="1:29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  <c r="AC3" s="71" t="str">
        <f>VLOOKUP(P3,'Customer List'!B:D,3,)</f>
        <v>Local</v>
      </c>
    </row>
    <row r="4" spans="1:29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  <c r="AC4" s="71" t="str">
        <f>VLOOKUP(P4,'Customer List'!B:D,3,)</f>
        <v>OutStation</v>
      </c>
    </row>
    <row r="5" spans="1:29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3575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3574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  <c r="AC5" s="71" t="str">
        <f>VLOOKUP(P5,'Customer List'!B:D,3,)</f>
        <v>STOCK</v>
      </c>
    </row>
    <row r="6" spans="1:29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  <c r="AC6" s="71" t="str">
        <f>VLOOKUP(P6,'Customer List'!B:D,3,)</f>
        <v>OutStation</v>
      </c>
    </row>
    <row r="7" spans="1:29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  <c r="AC7" s="71" t="str">
        <f>VLOOKUP(P7,'Customer List'!B:D,3,)</f>
        <v>OutStation</v>
      </c>
    </row>
    <row r="8" spans="1:29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  <c r="AC8" s="71" t="str">
        <f>VLOOKUP(P8,'Customer List'!B:D,3,)</f>
        <v>OutStation</v>
      </c>
    </row>
    <row r="9" spans="1:29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  <c r="AC9" s="71" t="str">
        <f>VLOOKUP(P9,'Customer List'!B:D,3,)</f>
        <v>OutStation</v>
      </c>
    </row>
    <row r="10" spans="1:29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  <c r="AC10" s="71" t="str">
        <f>VLOOKUP(P10,'Customer List'!B:D,3,)</f>
        <v>OutStation</v>
      </c>
    </row>
    <row r="11" spans="1:29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  <c r="AC11" s="71" t="str">
        <f>VLOOKUP(P11,'Customer List'!B:D,3,)</f>
        <v>OutStation</v>
      </c>
    </row>
    <row r="12" spans="1:29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  <c r="AC12" s="71" t="str">
        <f>VLOOKUP(P12,'Customer List'!B:D,3,)</f>
        <v>Local</v>
      </c>
    </row>
    <row r="13" spans="1:29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  <c r="AC13" s="71" t="str">
        <f>VLOOKUP(P13,'Customer List'!B:D,3,)</f>
        <v>Local</v>
      </c>
    </row>
    <row r="14" spans="1:29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  <c r="AC14" s="71" t="str">
        <f>VLOOKUP(P14,'Customer List'!B:D,3,)</f>
        <v>Local</v>
      </c>
    </row>
    <row r="15" spans="1:29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  <c r="AC15" s="71" t="str">
        <f>VLOOKUP(P15,'Customer List'!B:D,3,)</f>
        <v>Local</v>
      </c>
    </row>
    <row r="16" spans="1:29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  <c r="AC16" s="71" t="str">
        <f>VLOOKUP(P16,'Customer List'!B:D,3,)</f>
        <v>Local</v>
      </c>
    </row>
    <row r="17" spans="1:29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  <c r="AC17" s="71" t="str">
        <f>VLOOKUP(P17,'Customer List'!B:D,3,)</f>
        <v>OutStation</v>
      </c>
    </row>
    <row r="18" spans="1:29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  <c r="AC18" s="71" t="str">
        <f>VLOOKUP(P18,'Customer List'!B:D,3,)</f>
        <v>OutStation</v>
      </c>
    </row>
    <row r="19" spans="1:29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  <c r="AC19" s="71" t="str">
        <f>VLOOKUP(P19,'Customer List'!B:D,3,)</f>
        <v>STOCK</v>
      </c>
    </row>
    <row r="20" spans="1:29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  <c r="AC20" s="71" t="str">
        <f>VLOOKUP(P20,'Customer List'!B:D,3,)</f>
        <v>STOCK</v>
      </c>
    </row>
    <row r="21" spans="1:29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  <c r="AC21" s="71" t="str">
        <f>VLOOKUP(P21,'Customer List'!B:D,3,)</f>
        <v>Local</v>
      </c>
    </row>
    <row r="22" spans="1:29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  <c r="AC22" s="71" t="str">
        <f>VLOOKUP(P22,'Customer List'!B:D,3,)</f>
        <v>STOCK</v>
      </c>
    </row>
    <row r="23" spans="1:29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  <c r="AC23" s="71" t="str">
        <f>VLOOKUP(P23,'Customer List'!B:D,3,)</f>
        <v>OutStation</v>
      </c>
    </row>
    <row r="24" spans="1:29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  <c r="AC24" s="71" t="str">
        <f>VLOOKUP(P24,'Customer List'!B:D,3,)</f>
        <v>OutStation</v>
      </c>
    </row>
    <row r="25" spans="1:29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  <c r="AC25" s="71" t="str">
        <f>VLOOKUP(P25,'Customer List'!B:D,3,)</f>
        <v>Local</v>
      </c>
    </row>
    <row r="26" spans="1:29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  <c r="AC26" s="71" t="str">
        <f>VLOOKUP(P26,'Customer List'!B:D,3,)</f>
        <v>OutStation</v>
      </c>
    </row>
    <row r="27" spans="1:29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  <c r="AC27" s="71" t="str">
        <f>VLOOKUP(P27,'Customer List'!B:D,3,)</f>
        <v>OutStation</v>
      </c>
    </row>
    <row r="28" spans="1:29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  <c r="AC28" s="71" t="str">
        <f>VLOOKUP(P28,'Customer List'!B:D,3,)</f>
        <v>STOCK</v>
      </c>
    </row>
    <row r="29" spans="1:29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  <c r="AC29" s="71" t="str">
        <f>VLOOKUP(P29,'Customer List'!B:D,3,)</f>
        <v>STOCK</v>
      </c>
    </row>
    <row r="30" spans="1:29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  <c r="AC30" s="71" t="str">
        <f>VLOOKUP(P30,'Customer List'!B:D,3,)</f>
        <v>Local</v>
      </c>
    </row>
    <row r="31" spans="1:29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  <c r="AC31" s="71" t="str">
        <f>VLOOKUP(P31,'Customer List'!B:D,3,)</f>
        <v>OutStation</v>
      </c>
    </row>
    <row r="32" spans="1:29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  <c r="AC32" s="71" t="str">
        <f>VLOOKUP(P32,'Customer List'!B:D,3,)</f>
        <v>Local</v>
      </c>
    </row>
    <row r="33" spans="1:29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  <c r="AC33" s="71" t="str">
        <f>VLOOKUP(P33,'Customer List'!B:D,3,)</f>
        <v>STOCK</v>
      </c>
    </row>
    <row r="34" spans="1:29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3562</v>
      </c>
      <c r="N34" s="47">
        <v>45915</v>
      </c>
      <c r="O34" s="57">
        <v>8060</v>
      </c>
      <c r="P34" s="26" t="s">
        <v>3444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/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  <c r="AC34" s="71" t="str">
        <f>VLOOKUP(P34,'Customer List'!B:D,3,)</f>
        <v>Local</v>
      </c>
    </row>
    <row r="35" spans="1:29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  <c r="AC35" s="71" t="str">
        <f>VLOOKUP(P35,'Customer List'!B:D,3,)</f>
        <v>Local</v>
      </c>
    </row>
    <row r="36" spans="1:29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  <c r="AC36" s="71" t="str">
        <f>VLOOKUP(P36,'Customer List'!B:D,3,)</f>
        <v>Local</v>
      </c>
    </row>
    <row r="37" spans="1:29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  <c r="AC37" s="71" t="str">
        <f>VLOOKUP(P37,'Customer List'!B:D,3,)</f>
        <v>STOCK</v>
      </c>
    </row>
    <row r="38" spans="1:29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  <c r="AC38" s="71" t="str">
        <f>VLOOKUP(P38,'Customer List'!B:D,3,)</f>
        <v>STOCK</v>
      </c>
    </row>
    <row r="39" spans="1:29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  <c r="AC39" s="71" t="str">
        <f>VLOOKUP(P39,'Customer List'!B:D,3,)</f>
        <v>OutStation</v>
      </c>
    </row>
    <row r="40" spans="1:29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  <c r="AC40" s="71" t="str">
        <f>VLOOKUP(P40,'Customer List'!B:D,3,)</f>
        <v>OutStation</v>
      </c>
    </row>
    <row r="41" spans="1:29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  <c r="AC41" s="71" t="str">
        <f>VLOOKUP(P41,'Customer List'!B:D,3,)</f>
        <v>STOCK</v>
      </c>
    </row>
    <row r="42" spans="1:29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  <c r="AC42" s="71" t="str">
        <f>VLOOKUP(P42,'Customer List'!B:D,3,)</f>
        <v>Local</v>
      </c>
    </row>
    <row r="43" spans="1:29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  <c r="AC43" s="71" t="str">
        <f>VLOOKUP(P43,'Customer List'!B:D,3,)</f>
        <v>Local</v>
      </c>
    </row>
    <row r="44" spans="1:29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  <c r="AC44" s="71" t="str">
        <f>VLOOKUP(P44,'Customer List'!B:D,3,)</f>
        <v>Local</v>
      </c>
    </row>
    <row r="45" spans="1:29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  <c r="AC45" s="71" t="str">
        <f>VLOOKUP(P45,'Customer List'!B:D,3,)</f>
        <v>Local</v>
      </c>
    </row>
    <row r="46" spans="1:29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  <c r="AC46" s="71" t="str">
        <f>VLOOKUP(P46,'Customer List'!B:D,3,)</f>
        <v>Local</v>
      </c>
    </row>
    <row r="47" spans="1:29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  <c r="AC47" s="71" t="str">
        <f>VLOOKUP(P47,'Customer List'!B:D,3,)</f>
        <v>Local</v>
      </c>
    </row>
    <row r="48" spans="1:29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  <c r="AC48" s="71" t="str">
        <f>VLOOKUP(P48,'Customer List'!B:D,3,)</f>
        <v>Local</v>
      </c>
    </row>
    <row r="49" spans="1:29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  <c r="AC49" s="71" t="str">
        <f>VLOOKUP(P49,'Customer List'!B:D,3,)</f>
        <v>Local</v>
      </c>
    </row>
    <row r="50" spans="1:29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  <c r="AC50" s="71" t="str">
        <f>VLOOKUP(P50,'Customer List'!B:D,3,)</f>
        <v>Local</v>
      </c>
    </row>
    <row r="51" spans="1:29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  <c r="AC51" s="71" t="str">
        <f>VLOOKUP(P51,'Customer List'!B:D,3,)</f>
        <v>Local</v>
      </c>
    </row>
    <row r="52" spans="1:29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  <c r="AC52" s="71" t="str">
        <f>VLOOKUP(P52,'Customer List'!B:D,3,)</f>
        <v>Local</v>
      </c>
    </row>
    <row r="53" spans="1:29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  <c r="AC53" s="71" t="str">
        <f>VLOOKUP(P53,'Customer List'!B:D,3,)</f>
        <v>Local</v>
      </c>
    </row>
    <row r="54" spans="1:29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  <c r="AC54" s="71" t="str">
        <f>VLOOKUP(P54,'Customer List'!B:D,3,)</f>
        <v>Local</v>
      </c>
    </row>
    <row r="55" spans="1:29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  <c r="AC55" s="71" t="str">
        <f>VLOOKUP(P55,'Customer List'!B:D,3,)</f>
        <v>Local</v>
      </c>
    </row>
    <row r="56" spans="1:29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  <c r="AC56" s="71" t="str">
        <f>VLOOKUP(P56,'Customer List'!B:D,3,)</f>
        <v>Local</v>
      </c>
    </row>
    <row r="57" spans="1:29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  <c r="AC57" s="71" t="str">
        <f>VLOOKUP(P57,'Customer List'!B:D,3,)</f>
        <v>Local</v>
      </c>
    </row>
    <row r="58" spans="1:29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  <c r="AC58" s="71" t="str">
        <f>VLOOKUP(P58,'Customer List'!B:D,3,)</f>
        <v>Local</v>
      </c>
    </row>
    <row r="59" spans="1:29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  <c r="AC59" s="71" t="str">
        <f>VLOOKUP(P59,'Customer List'!B:D,3,)</f>
        <v>Local</v>
      </c>
    </row>
    <row r="60" spans="1:29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  <c r="AC60" s="71" t="str">
        <f>VLOOKUP(P60,'Customer List'!B:D,3,)</f>
        <v>Local</v>
      </c>
    </row>
    <row r="61" spans="1:29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  <c r="AC61" s="71" t="str">
        <f>VLOOKUP(P61,'Customer List'!B:D,3,)</f>
        <v>Local</v>
      </c>
    </row>
    <row r="62" spans="1:29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  <c r="AC62" s="71" t="str">
        <f>VLOOKUP(P62,'Customer List'!B:D,3,)</f>
        <v>OutStation</v>
      </c>
    </row>
    <row r="63" spans="1:29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  <c r="AC63" s="71" t="str">
        <f>VLOOKUP(P63,'Customer List'!B:D,3,)</f>
        <v>Local</v>
      </c>
    </row>
    <row r="64" spans="1:29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  <c r="AC64" s="71" t="str">
        <f>VLOOKUP(P64,'Customer List'!B:D,3,)</f>
        <v>OutStation</v>
      </c>
    </row>
    <row r="65" spans="1:29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  <c r="AC65" s="71" t="str">
        <f>VLOOKUP(P65,'Customer List'!B:D,3,)</f>
        <v>Local</v>
      </c>
    </row>
    <row r="66" spans="1:29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  <c r="AC66" s="71" t="str">
        <f>VLOOKUP(P66,'Customer List'!B:D,3,)</f>
        <v>Local</v>
      </c>
    </row>
    <row r="67" spans="1:29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  <c r="AC67" s="71" t="str">
        <f>VLOOKUP(P67,'Customer List'!B:D,3,)</f>
        <v>Local</v>
      </c>
    </row>
    <row r="68" spans="1:29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  <c r="AC68" s="71" t="str">
        <f>VLOOKUP(P68,'Customer List'!B:D,3,)</f>
        <v>Local</v>
      </c>
    </row>
    <row r="69" spans="1:29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  <c r="AC69" s="71" t="str">
        <f>VLOOKUP(P69,'Customer List'!B:D,3,)</f>
        <v>Local</v>
      </c>
    </row>
    <row r="70" spans="1:29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  <c r="AC70" s="71" t="str">
        <f>VLOOKUP(P70,'Customer List'!B:D,3,)</f>
        <v>Local</v>
      </c>
    </row>
    <row r="71" spans="1:29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  <c r="AC71" s="71" t="str">
        <f>VLOOKUP(P71,'Customer List'!B:D,3,)</f>
        <v>Local</v>
      </c>
    </row>
    <row r="72" spans="1:29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  <c r="AC72" s="71" t="str">
        <f>VLOOKUP(P72,'Customer List'!B:D,3,)</f>
        <v>Local</v>
      </c>
    </row>
    <row r="73" spans="1:29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  <c r="AC73" s="71" t="str">
        <f>VLOOKUP(P73,'Customer List'!B:D,3,)</f>
        <v>Local</v>
      </c>
    </row>
    <row r="74" spans="1:29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  <c r="AC74" s="71" t="str">
        <f>VLOOKUP(P74,'Customer List'!B:D,3,)</f>
        <v>Local</v>
      </c>
    </row>
    <row r="75" spans="1:29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  <c r="AC75" s="71" t="str">
        <f>VLOOKUP(P75,'Customer List'!B:D,3,)</f>
        <v>Local</v>
      </c>
    </row>
    <row r="76" spans="1:29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  <c r="AC76" s="71" t="str">
        <f>VLOOKUP(P76,'Customer List'!B:D,3,)</f>
        <v>Local</v>
      </c>
    </row>
    <row r="77" spans="1:29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  <c r="AC77" s="71" t="str">
        <f>VLOOKUP(P77,'Customer List'!B:D,3,)</f>
        <v>Local</v>
      </c>
    </row>
    <row r="78" spans="1:29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  <c r="AC78" s="71" t="str">
        <f>VLOOKUP(P78,'Customer List'!B:D,3,)</f>
        <v>Local</v>
      </c>
    </row>
    <row r="79" spans="1:29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  <c r="AC79" s="71" t="str">
        <f>VLOOKUP(P79,'Customer List'!B:D,3,)</f>
        <v>Local</v>
      </c>
    </row>
    <row r="80" spans="1:29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  <c r="AC80" s="71" t="str">
        <f>VLOOKUP(P80,'Customer List'!B:D,3,)</f>
        <v>Local</v>
      </c>
    </row>
    <row r="81" spans="1:29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  <c r="AC81" s="71" t="str">
        <f>VLOOKUP(P81,'Customer List'!B:D,3,)</f>
        <v>Local</v>
      </c>
    </row>
    <row r="82" spans="1:29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  <c r="AC82" s="71" t="str">
        <f>VLOOKUP(P82,'Customer List'!B:D,3,)</f>
        <v>Local</v>
      </c>
    </row>
    <row r="83" spans="1:29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  <c r="AC83" s="71" t="str">
        <f>VLOOKUP(P83,'Customer List'!B:D,3,)</f>
        <v>OutStation</v>
      </c>
    </row>
    <row r="84" spans="1:29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  <c r="AC84" s="71" t="str">
        <f>VLOOKUP(P84,'Customer List'!B:D,3,)</f>
        <v>Local</v>
      </c>
    </row>
    <row r="85" spans="1:29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  <c r="AC85" s="71" t="str">
        <f>VLOOKUP(P85,'Customer List'!B:D,3,)</f>
        <v>Local</v>
      </c>
    </row>
    <row r="86" spans="1:29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  <c r="AC86" s="71" t="str">
        <f>VLOOKUP(P86,'Customer List'!B:D,3,)</f>
        <v>Local</v>
      </c>
    </row>
    <row r="87" spans="1:29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  <c r="AC87" s="71" t="str">
        <f>VLOOKUP(P87,'Customer List'!B:D,3,)</f>
        <v>OutStation</v>
      </c>
    </row>
    <row r="88" spans="1:29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  <c r="AC88" s="71" t="str">
        <f>VLOOKUP(P88,'Customer List'!B:D,3,)</f>
        <v>Local</v>
      </c>
    </row>
    <row r="89" spans="1:29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  <c r="AC89" s="71" t="str">
        <f>VLOOKUP(P89,'Customer List'!B:D,3,)</f>
        <v>Local</v>
      </c>
    </row>
    <row r="90" spans="1:29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  <c r="AC90" s="71" t="str">
        <f>VLOOKUP(P90,'Customer List'!B:D,3,)</f>
        <v>Local</v>
      </c>
    </row>
    <row r="91" spans="1:29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  <c r="AC91" s="71" t="str">
        <f>VLOOKUP(P91,'Customer List'!B:D,3,)</f>
        <v>Local</v>
      </c>
    </row>
    <row r="92" spans="1:29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  <c r="AC92" s="71" t="str">
        <f>VLOOKUP(P92,'Customer List'!B:D,3,)</f>
        <v>Local</v>
      </c>
    </row>
    <row r="93" spans="1:29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  <c r="AC93" s="71" t="str">
        <f>VLOOKUP(P93,'Customer List'!B:D,3,)</f>
        <v>Local</v>
      </c>
    </row>
    <row r="94" spans="1:29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  <c r="AC94" s="71" t="str">
        <f>VLOOKUP(P94,'Customer List'!B:D,3,)</f>
        <v>Local</v>
      </c>
    </row>
    <row r="95" spans="1:29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  <c r="AC95" s="71" t="str">
        <f>VLOOKUP(P95,'Customer List'!B:D,3,)</f>
        <v>Local</v>
      </c>
    </row>
    <row r="96" spans="1:29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  <c r="AC96" s="71" t="str">
        <f>VLOOKUP(P96,'Customer List'!B:D,3,)</f>
        <v>Local</v>
      </c>
    </row>
    <row r="97" spans="1:29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  <c r="AC97" s="71" t="str">
        <f>VLOOKUP(P97,'Customer List'!B:D,3,)</f>
        <v>Local</v>
      </c>
    </row>
    <row r="98" spans="1:29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  <c r="AC98" s="71" t="str">
        <f>VLOOKUP(P98,'Customer List'!B:D,3,)</f>
        <v>Local</v>
      </c>
    </row>
    <row r="99" spans="1:29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  <c r="AC99" s="71" t="str">
        <f>VLOOKUP(P99,'Customer List'!B:D,3,)</f>
        <v>Local</v>
      </c>
    </row>
    <row r="100" spans="1:29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  <c r="AC100" s="71" t="str">
        <f>VLOOKUP(P100,'Customer List'!B:D,3,)</f>
        <v>Local</v>
      </c>
    </row>
    <row r="101" spans="1:29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  <c r="AC101" s="71" t="str">
        <f>VLOOKUP(P101,'Customer List'!B:D,3,)</f>
        <v>Local</v>
      </c>
    </row>
    <row r="102" spans="1:29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  <c r="AC102" s="71" t="str">
        <f>VLOOKUP(P102,'Customer List'!B:D,3,)</f>
        <v>Local</v>
      </c>
    </row>
    <row r="103" spans="1:29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  <c r="AC103" s="71" t="str">
        <f>VLOOKUP(P103,'Customer List'!B:D,3,)</f>
        <v>Local</v>
      </c>
    </row>
    <row r="104" spans="1:29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  <c r="AC104" s="71" t="str">
        <f>VLOOKUP(P104,'Customer List'!B:D,3,)</f>
        <v>Local</v>
      </c>
    </row>
    <row r="105" spans="1:29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  <c r="AC105" s="71" t="str">
        <f>VLOOKUP(P105,'Customer List'!B:D,3,)</f>
        <v>Local</v>
      </c>
    </row>
    <row r="106" spans="1:29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  <c r="AC106" s="71" t="str">
        <f>VLOOKUP(P106,'Customer List'!B:D,3,)</f>
        <v>OutStation</v>
      </c>
    </row>
    <row r="107" spans="1:29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  <c r="AC107" s="71" t="str">
        <f>VLOOKUP(P107,'Customer List'!B:D,3,)</f>
        <v>Local</v>
      </c>
    </row>
    <row r="108" spans="1:29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  <c r="AC108" s="71" t="str">
        <f>VLOOKUP(P108,'Customer List'!B:D,3,)</f>
        <v>OutStation</v>
      </c>
    </row>
    <row r="109" spans="1:29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  <c r="AC109" s="71" t="str">
        <f>VLOOKUP(P109,'Customer List'!B:D,3,)</f>
        <v>Local</v>
      </c>
    </row>
    <row r="110" spans="1:29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  <c r="AC110" s="71" t="str">
        <f>VLOOKUP(P110,'Customer List'!B:D,3,)</f>
        <v>Local</v>
      </c>
    </row>
    <row r="111" spans="1:29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  <c r="AC111" s="71" t="str">
        <f>VLOOKUP(P111,'Customer List'!B:D,3,)</f>
        <v>Local</v>
      </c>
    </row>
    <row r="112" spans="1:29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  <c r="AC112" s="71" t="str">
        <f>VLOOKUP(P112,'Customer List'!B:D,3,)</f>
        <v>Local</v>
      </c>
    </row>
    <row r="113" spans="1:29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  <c r="AC113" s="71" t="str">
        <f>VLOOKUP(P113,'Customer List'!B:D,3,)</f>
        <v>Local</v>
      </c>
    </row>
    <row r="114" spans="1:29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  <c r="AC114" s="71" t="str">
        <f>VLOOKUP(P114,'Customer List'!B:D,3,)</f>
        <v>Local</v>
      </c>
    </row>
    <row r="115" spans="1:29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  <c r="AC115" s="71" t="str">
        <f>VLOOKUP(P115,'Customer List'!B:D,3,)</f>
        <v>Local</v>
      </c>
    </row>
    <row r="116" spans="1:29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  <c r="AC116" s="71" t="str">
        <f>VLOOKUP(P116,'Customer List'!B:D,3,)</f>
        <v>Local</v>
      </c>
    </row>
    <row r="117" spans="1:29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  <c r="AC117" s="71" t="str">
        <f>VLOOKUP(P117,'Customer List'!B:D,3,)</f>
        <v>OutStation</v>
      </c>
    </row>
    <row r="118" spans="1:29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  <c r="AC118" s="71" t="str">
        <f>VLOOKUP(P118,'Customer List'!B:D,3,)</f>
        <v>Local</v>
      </c>
    </row>
    <row r="119" spans="1:29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  <c r="AC119" s="71" t="str">
        <f>VLOOKUP(P119,'Customer List'!B:D,3,)</f>
        <v>Local</v>
      </c>
    </row>
    <row r="120" spans="1:29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  <c r="AC120" s="71" t="str">
        <f>VLOOKUP(P120,'Customer List'!B:D,3,)</f>
        <v>Local</v>
      </c>
    </row>
    <row r="121" spans="1:29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  <c r="AC121" s="71" t="str">
        <f>VLOOKUP(P121,'Customer List'!B:D,3,)</f>
        <v>Local</v>
      </c>
    </row>
    <row r="122" spans="1:29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  <c r="AC122" s="71" t="str">
        <f>VLOOKUP(P122,'Customer List'!B:D,3,)</f>
        <v>OutStation</v>
      </c>
    </row>
    <row r="123" spans="1:29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  <c r="AC123" s="71" t="str">
        <f>VLOOKUP(P123,'Customer List'!B:D,3,)</f>
        <v>OutStation</v>
      </c>
    </row>
    <row r="124" spans="1:29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  <c r="AC124" s="71" t="str">
        <f>VLOOKUP(P124,'Customer List'!B:D,3,)</f>
        <v>Local</v>
      </c>
    </row>
    <row r="125" spans="1:29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  <c r="AC125" s="71" t="str">
        <f>VLOOKUP(P125,'Customer List'!B:D,3,)</f>
        <v>Local</v>
      </c>
    </row>
    <row r="126" spans="1:29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  <c r="AC126" s="71" t="str">
        <f>VLOOKUP(P126,'Customer List'!B:D,3,)</f>
        <v>OutStation</v>
      </c>
    </row>
    <row r="127" spans="1:29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  <c r="AC127" s="71" t="str">
        <f>VLOOKUP(P127,'Customer List'!B:D,3,)</f>
        <v>OutStation</v>
      </c>
    </row>
    <row r="128" spans="1:29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  <c r="AC128" s="71" t="str">
        <f>VLOOKUP(P128,'Customer List'!B:D,3,)</f>
        <v>OutStation</v>
      </c>
    </row>
    <row r="129" spans="1:29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  <c r="AC129" s="71" t="str">
        <f>VLOOKUP(P129,'Customer List'!B:D,3,)</f>
        <v>OutStation</v>
      </c>
    </row>
    <row r="130" spans="1:29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  <c r="AC130" s="71" t="str">
        <f>VLOOKUP(P130,'Customer List'!B:D,3,)</f>
        <v>Local</v>
      </c>
    </row>
    <row r="131" spans="1:29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  <c r="AC131" s="71" t="str">
        <f>VLOOKUP(P131,'Customer List'!B:D,3,)</f>
        <v>Local</v>
      </c>
    </row>
    <row r="132" spans="1:29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  <c r="AC132" s="71" t="str">
        <f>VLOOKUP(P132,'Customer List'!B:D,3,)</f>
        <v>OutStation</v>
      </c>
    </row>
    <row r="133" spans="1:29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  <c r="AC133" s="71" t="str">
        <f>VLOOKUP(P133,'Customer List'!B:D,3,)</f>
        <v>Local</v>
      </c>
    </row>
    <row r="134" spans="1:29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  <c r="AC134" s="71" t="str">
        <f>VLOOKUP(P134,'Customer List'!B:D,3,)</f>
        <v>OutStation</v>
      </c>
    </row>
    <row r="135" spans="1:29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  <c r="AC135" s="71" t="str">
        <f>VLOOKUP(P135,'Customer List'!B:D,3,)</f>
        <v>OutStation</v>
      </c>
    </row>
    <row r="136" spans="1:29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  <c r="AC136" s="71" t="str">
        <f>VLOOKUP(P136,'Customer List'!B:D,3,)</f>
        <v>OutStation</v>
      </c>
    </row>
    <row r="137" spans="1:29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  <c r="AC137" s="71" t="str">
        <f>VLOOKUP(P137,'Customer List'!B:D,3,)</f>
        <v>OutStation</v>
      </c>
    </row>
    <row r="138" spans="1:29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  <c r="AC138" s="71" t="str">
        <f>VLOOKUP(P138,'Customer List'!B:D,3,)</f>
        <v>Local</v>
      </c>
    </row>
    <row r="139" spans="1:29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  <c r="AC139" s="71" t="str">
        <f>VLOOKUP(P139,'Customer List'!B:D,3,)</f>
        <v>Local</v>
      </c>
    </row>
    <row r="140" spans="1:29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  <c r="AC140" s="71" t="str">
        <f>VLOOKUP(P140,'Customer List'!B:D,3,)</f>
        <v>OutStation</v>
      </c>
    </row>
    <row r="141" spans="1:29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  <c r="AC141" s="71" t="str">
        <f>VLOOKUP(P141,'Customer List'!B:D,3,)</f>
        <v>OutStation</v>
      </c>
    </row>
    <row r="142" spans="1:29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  <c r="AC142" s="71" t="str">
        <f>VLOOKUP(P142,'Customer List'!B:D,3,)</f>
        <v>OutStation</v>
      </c>
    </row>
    <row r="143" spans="1:29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  <c r="AC143" s="71" t="str">
        <f>VLOOKUP(P143,'Customer List'!B:D,3,)</f>
        <v>OutStation</v>
      </c>
    </row>
    <row r="144" spans="1:29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  <c r="AC144" s="71" t="str">
        <f>VLOOKUP(P144,'Customer List'!B:D,3,)</f>
        <v>OutStation</v>
      </c>
    </row>
    <row r="145" spans="1:29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  <c r="AC145" s="71" t="str">
        <f>VLOOKUP(P145,'Customer List'!B:D,3,)</f>
        <v>OutStation</v>
      </c>
    </row>
    <row r="146" spans="1:29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  <c r="AC146" s="71" t="str">
        <f>VLOOKUP(P146,'Customer List'!B:D,3,)</f>
        <v>Local</v>
      </c>
    </row>
    <row r="147" spans="1:29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  <c r="AC147" s="71" t="str">
        <f>VLOOKUP(P147,'Customer List'!B:D,3,)</f>
        <v>Local</v>
      </c>
    </row>
    <row r="148" spans="1:29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  <c r="AC148" s="71" t="str">
        <f>VLOOKUP(P148,'Customer List'!B:D,3,)</f>
        <v>OutStation</v>
      </c>
    </row>
    <row r="149" spans="1:29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  <c r="AC149" s="71" t="str">
        <f>VLOOKUP(P149,'Customer List'!B:D,3,)</f>
        <v>OutStation</v>
      </c>
    </row>
    <row r="150" spans="1:29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  <c r="AC150" s="71" t="str">
        <f>VLOOKUP(P150,'Customer List'!B:D,3,)</f>
        <v>OutStation</v>
      </c>
    </row>
    <row r="151" spans="1:29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  <c r="AC151" s="71" t="str">
        <f>VLOOKUP(P151,'Customer List'!B:D,3,)</f>
        <v>OutStation</v>
      </c>
    </row>
    <row r="152" spans="1:29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  <c r="AC152" s="71" t="str">
        <f>VLOOKUP(P152,'Customer List'!B:D,3,)</f>
        <v>OutStation</v>
      </c>
    </row>
    <row r="153" spans="1:29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  <c r="AC153" s="71" t="str">
        <f>VLOOKUP(P153,'Customer List'!B:D,3,)</f>
        <v>Local</v>
      </c>
    </row>
    <row r="154" spans="1:29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  <c r="AC154" s="71" t="str">
        <f>VLOOKUP(P154,'Customer List'!B:D,3,)</f>
        <v>OutStation</v>
      </c>
    </row>
    <row r="155" spans="1:29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  <c r="AC155" s="71" t="str">
        <f>VLOOKUP(P155,'Customer List'!B:D,3,)</f>
        <v>Local</v>
      </c>
    </row>
    <row r="156" spans="1:29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  <c r="AC156" s="71" t="str">
        <f>VLOOKUP(P156,'Customer List'!B:D,3,)</f>
        <v>Local</v>
      </c>
    </row>
    <row r="157" spans="1:29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  <c r="AC157" s="71" t="str">
        <f>VLOOKUP(P157,'Customer List'!B:D,3,)</f>
        <v>OutStation</v>
      </c>
    </row>
    <row r="158" spans="1:29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  <c r="AC158" s="71" t="str">
        <f>VLOOKUP(P158,'Customer List'!B:D,3,)</f>
        <v>Local</v>
      </c>
    </row>
    <row r="159" spans="1:29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  <c r="AC159" s="71" t="str">
        <f>VLOOKUP(P159,'Customer List'!B:D,3,)</f>
        <v>Local</v>
      </c>
    </row>
    <row r="160" spans="1:29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  <c r="AC160" s="71" t="str">
        <f>VLOOKUP(P160,'Customer List'!B:D,3,)</f>
        <v>OutStation</v>
      </c>
    </row>
    <row r="161" spans="1:29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  <c r="AC161" s="71" t="str">
        <f>VLOOKUP(P161,'Customer List'!B:D,3,)</f>
        <v>OutStation</v>
      </c>
    </row>
    <row r="162" spans="1:29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  <c r="AC162" s="71" t="str">
        <f>VLOOKUP(P162,'Customer List'!B:D,3,)</f>
        <v>Local</v>
      </c>
    </row>
    <row r="163" spans="1:29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  <c r="AC163" s="71" t="str">
        <f>VLOOKUP(P163,'Customer List'!B:D,3,)</f>
        <v>Local</v>
      </c>
    </row>
    <row r="164" spans="1:29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  <c r="AC164" s="71" t="str">
        <f>VLOOKUP(P164,'Customer List'!B:D,3,)</f>
        <v>Local</v>
      </c>
    </row>
    <row r="165" spans="1:29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  <c r="AC165" s="71" t="str">
        <f>VLOOKUP(P165,'Customer List'!B:D,3,)</f>
        <v>Local</v>
      </c>
    </row>
    <row r="166" spans="1:29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  <c r="AC166" s="71" t="str">
        <f>VLOOKUP(P166,'Customer List'!B:D,3,)</f>
        <v>Local</v>
      </c>
    </row>
    <row r="167" spans="1:29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  <c r="AC167" s="71" t="str">
        <f>VLOOKUP(P167,'Customer List'!B:D,3,)</f>
        <v>OutStation</v>
      </c>
    </row>
    <row r="168" spans="1:29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  <c r="AC168" s="71" t="str">
        <f>VLOOKUP(P168,'Customer List'!B:D,3,)</f>
        <v>OutStation</v>
      </c>
    </row>
    <row r="169" spans="1:29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  <c r="AC169" s="71" t="str">
        <f>VLOOKUP(P169,'Customer List'!B:D,3,)</f>
        <v>OutStation</v>
      </c>
    </row>
    <row r="170" spans="1:29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  <c r="AC170" s="71" t="str">
        <f>VLOOKUP(P170,'Customer List'!B:D,3,)</f>
        <v>OutStation</v>
      </c>
    </row>
    <row r="171" spans="1:29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  <c r="AC171" s="71" t="str">
        <f>VLOOKUP(P171,'Customer List'!B:D,3,)</f>
        <v>Local</v>
      </c>
    </row>
    <row r="172" spans="1:29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  <c r="AC172" s="71" t="str">
        <f>VLOOKUP(P172,'Customer List'!B:D,3,)</f>
        <v>Local</v>
      </c>
    </row>
    <row r="173" spans="1:29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  <c r="AC173" s="71" t="str">
        <f>VLOOKUP(P173,'Customer List'!B:D,3,)</f>
        <v>Local</v>
      </c>
    </row>
    <row r="174" spans="1:29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  <c r="AC174" s="71" t="str">
        <f>VLOOKUP(P174,'Customer List'!B:D,3,)</f>
        <v>OutStation</v>
      </c>
    </row>
    <row r="175" spans="1:29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  <c r="AC175" s="71" t="str">
        <f>VLOOKUP(P175,'Customer List'!B:D,3,)</f>
        <v>Local</v>
      </c>
    </row>
    <row r="176" spans="1:29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  <c r="AC176" s="71" t="str">
        <f>VLOOKUP(P176,'Customer List'!B:D,3,)</f>
        <v>OutStation</v>
      </c>
    </row>
    <row r="177" spans="1:29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  <c r="AC177" s="71" t="str">
        <f>VLOOKUP(P177,'Customer List'!B:D,3,)</f>
        <v>OutStation</v>
      </c>
    </row>
    <row r="178" spans="1:29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  <c r="AC178" s="71" t="str">
        <f>VLOOKUP(P178,'Customer List'!B:D,3,)</f>
        <v>Local</v>
      </c>
    </row>
    <row r="179" spans="1:29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  <c r="AC179" s="71" t="str">
        <f>VLOOKUP(P179,'Customer List'!B:D,3,)</f>
        <v>Local</v>
      </c>
    </row>
    <row r="180" spans="1:29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  <c r="AC180" s="71" t="str">
        <f>VLOOKUP(P180,'Customer List'!B:D,3,)</f>
        <v>OutStation</v>
      </c>
    </row>
    <row r="181" spans="1:29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  <c r="AC181" s="71" t="str">
        <f>VLOOKUP(P181,'Customer List'!B:D,3,)</f>
        <v>Local</v>
      </c>
    </row>
    <row r="182" spans="1:29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  <c r="AC182" s="71" t="str">
        <f>VLOOKUP(P182,'Customer List'!B:D,3,)</f>
        <v>Local</v>
      </c>
    </row>
    <row r="183" spans="1:29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  <c r="AC183" s="71" t="str">
        <f>VLOOKUP(P183,'Customer List'!B:D,3,)</f>
        <v>OutStation</v>
      </c>
    </row>
    <row r="184" spans="1:29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  <c r="AC184" s="71" t="str">
        <f>VLOOKUP(P184,'Customer List'!B:D,3,)</f>
        <v>Local</v>
      </c>
    </row>
    <row r="185" spans="1:29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  <c r="AC185" s="71" t="str">
        <f>VLOOKUP(P185,'Customer List'!B:D,3,)</f>
        <v>OutStation</v>
      </c>
    </row>
    <row r="186" spans="1:29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  <c r="AC186" s="71" t="str">
        <f>VLOOKUP(P186,'Customer List'!B:D,3,)</f>
        <v>OutStation</v>
      </c>
    </row>
    <row r="187" spans="1:29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  <c r="AC187" s="71" t="str">
        <f>VLOOKUP(P187,'Customer List'!B:D,3,)</f>
        <v>Local</v>
      </c>
    </row>
    <row r="188" spans="1:29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  <c r="AC188" s="71" t="str">
        <f>VLOOKUP(P188,'Customer List'!B:D,3,)</f>
        <v>Local</v>
      </c>
    </row>
    <row r="189" spans="1:29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  <c r="AC189" s="71" t="str">
        <f>VLOOKUP(P189,'Customer List'!B:D,3,)</f>
        <v>Local</v>
      </c>
    </row>
    <row r="190" spans="1:29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  <c r="AC190" s="71" t="str">
        <f>VLOOKUP(P190,'Customer List'!B:D,3,)</f>
        <v>Local</v>
      </c>
    </row>
    <row r="191" spans="1:29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  <c r="AC191" s="71" t="str">
        <f>VLOOKUP(P191,'Customer List'!B:D,3,)</f>
        <v>Local</v>
      </c>
    </row>
    <row r="192" spans="1:29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  <c r="AC192" s="71" t="str">
        <f>VLOOKUP(P192,'Customer List'!B:D,3,)</f>
        <v>Local</v>
      </c>
    </row>
    <row r="193" spans="1:29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  <c r="AC193" s="71" t="str">
        <f>VLOOKUP(P193,'Customer List'!B:D,3,)</f>
        <v>Local</v>
      </c>
    </row>
    <row r="194" spans="1:29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  <c r="AC194" s="71" t="str">
        <f>VLOOKUP(P194,'Customer List'!B:D,3,)</f>
        <v>Local</v>
      </c>
    </row>
    <row r="195" spans="1:29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  <c r="AC195" s="71" t="str">
        <f>VLOOKUP(P195,'Customer List'!B:D,3,)</f>
        <v>Local</v>
      </c>
    </row>
    <row r="196" spans="1:29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  <c r="AC196" s="71" t="str">
        <f>VLOOKUP(P196,'Customer List'!B:D,3,)</f>
        <v>Local</v>
      </c>
    </row>
    <row r="197" spans="1:29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  <c r="AC197" s="71" t="str">
        <f>VLOOKUP(P197,'Customer List'!B:D,3,)</f>
        <v>Local</v>
      </c>
    </row>
    <row r="198" spans="1:29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  <c r="AC198" s="71" t="str">
        <f>VLOOKUP(P198,'Customer List'!B:D,3,)</f>
        <v>Local</v>
      </c>
    </row>
    <row r="199" spans="1:29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  <c r="AC199" s="71" t="str">
        <f>VLOOKUP(P199,'Customer List'!B:D,3,)</f>
        <v>Local</v>
      </c>
    </row>
    <row r="200" spans="1:29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  <c r="AC200" s="71" t="str">
        <f>VLOOKUP(P200,'Customer List'!B:D,3,)</f>
        <v>OutStation</v>
      </c>
    </row>
    <row r="201" spans="1:29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  <c r="AC201" s="71" t="str">
        <f>VLOOKUP(P201,'Customer List'!B:D,3,)</f>
        <v>OutStation</v>
      </c>
    </row>
    <row r="202" spans="1:29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  <c r="AC202" s="71" t="str">
        <f>VLOOKUP(P202,'Customer List'!B:D,3,)</f>
        <v>Local</v>
      </c>
    </row>
    <row r="203" spans="1:29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  <c r="AC203" s="71" t="str">
        <f>VLOOKUP(P203,'Customer List'!B:D,3,)</f>
        <v>Local</v>
      </c>
    </row>
    <row r="204" spans="1:29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  <c r="AC204" s="71" t="str">
        <f>VLOOKUP(P204,'Customer List'!B:D,3,)</f>
        <v>Local</v>
      </c>
    </row>
    <row r="205" spans="1:29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  <c r="AC205" s="71" t="str">
        <f>VLOOKUP(P205,'Customer List'!B:D,3,)</f>
        <v>Local</v>
      </c>
    </row>
    <row r="206" spans="1:29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  <c r="AC206" s="71" t="str">
        <f>VLOOKUP(P206,'Customer List'!B:D,3,)</f>
        <v>OutStation</v>
      </c>
    </row>
    <row r="207" spans="1:29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  <c r="AC207" s="71" t="str">
        <f>VLOOKUP(P207,'Customer List'!B:D,3,)</f>
        <v>OutStation</v>
      </c>
    </row>
    <row r="208" spans="1:29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  <c r="AC208" s="71" t="str">
        <f>VLOOKUP(P208,'Customer List'!B:D,3,)</f>
        <v>Local</v>
      </c>
    </row>
    <row r="209" spans="1:29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  <c r="AC209" s="71" t="str">
        <f>VLOOKUP(P209,'Customer List'!B:D,3,)</f>
        <v>OutStation</v>
      </c>
    </row>
    <row r="210" spans="1:29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  <c r="AC210" s="71" t="str">
        <f>VLOOKUP(P210,'Customer List'!B:D,3,)</f>
        <v>Local</v>
      </c>
    </row>
    <row r="211" spans="1:29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  <c r="AC211" s="71" t="str">
        <f>VLOOKUP(P211,'Customer List'!B:D,3,)</f>
        <v>OutStation</v>
      </c>
    </row>
    <row r="212" spans="1:29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  <c r="AC212" s="71" t="str">
        <f>VLOOKUP(P212,'Customer List'!B:D,3,)</f>
        <v>Local</v>
      </c>
    </row>
    <row r="213" spans="1:29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  <c r="AC213" s="71" t="str">
        <f>VLOOKUP(P213,'Customer List'!B:D,3,)</f>
        <v>OutStation</v>
      </c>
    </row>
    <row r="214" spans="1:29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  <c r="AC214" s="71" t="str">
        <f>VLOOKUP(P214,'Customer List'!B:D,3,)</f>
        <v>OutStation</v>
      </c>
    </row>
    <row r="215" spans="1:29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  <c r="AC215" s="71" t="str">
        <f>VLOOKUP(P215,'Customer List'!B:D,3,)</f>
        <v>Local</v>
      </c>
    </row>
    <row r="216" spans="1:29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  <c r="AC216" s="71" t="str">
        <f>VLOOKUP(P216,'Customer List'!B:D,3,)</f>
        <v>Local</v>
      </c>
    </row>
    <row r="217" spans="1:29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  <c r="AC217" s="71" t="str">
        <f>VLOOKUP(P217,'Customer List'!B:D,3,)</f>
        <v>OutStation</v>
      </c>
    </row>
    <row r="218" spans="1:29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  <c r="AC218" s="71" t="str">
        <f>VLOOKUP(P218,'Customer List'!B:D,3,)</f>
        <v>OutStation</v>
      </c>
    </row>
    <row r="219" spans="1:29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  <c r="AC219" s="71" t="str">
        <f>VLOOKUP(P219,'Customer List'!B:D,3,)</f>
        <v>Local</v>
      </c>
    </row>
    <row r="220" spans="1:29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  <c r="AC220" s="71" t="str">
        <f>VLOOKUP(P220,'Customer List'!B:D,3,)</f>
        <v>OutStation</v>
      </c>
    </row>
    <row r="221" spans="1:29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  <c r="AC221" s="71" t="str">
        <f>VLOOKUP(P221,'Customer List'!B:D,3,)</f>
        <v>OutStation</v>
      </c>
    </row>
    <row r="222" spans="1:29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  <c r="AC222" s="71" t="str">
        <f>VLOOKUP(P222,'Customer List'!B:D,3,)</f>
        <v>OutStation</v>
      </c>
    </row>
    <row r="223" spans="1:29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  <c r="AC223" s="71" t="str">
        <f>VLOOKUP(P223,'Customer List'!B:D,3,)</f>
        <v>OutStation</v>
      </c>
    </row>
    <row r="224" spans="1:29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  <c r="AC224" s="71" t="str">
        <f>VLOOKUP(P224,'Customer List'!B:D,3,)</f>
        <v>Local</v>
      </c>
    </row>
    <row r="225" spans="1:29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  <c r="AC225" s="71" t="str">
        <f>VLOOKUP(P225,'Customer List'!B:D,3,)</f>
        <v>OutStation</v>
      </c>
    </row>
    <row r="226" spans="1:29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  <c r="AC226" s="71" t="str">
        <f>VLOOKUP(P226,'Customer List'!B:D,3,)</f>
        <v>Local</v>
      </c>
    </row>
    <row r="227" spans="1:29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  <c r="AC227" s="71" t="str">
        <f>VLOOKUP(P227,'Customer List'!B:D,3,)</f>
        <v>OutStation</v>
      </c>
    </row>
    <row r="228" spans="1:29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  <c r="AC228" s="71" t="str">
        <f>VLOOKUP(P228,'Customer List'!B:D,3,)</f>
        <v>Local</v>
      </c>
    </row>
    <row r="229" spans="1:29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  <c r="AC229" s="71" t="str">
        <f>VLOOKUP(P229,'Customer List'!B:D,3,)</f>
        <v>OutStation</v>
      </c>
    </row>
    <row r="230" spans="1:29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  <c r="AC230" s="71" t="str">
        <f>VLOOKUP(P230,'Customer List'!B:D,3,)</f>
        <v>Local</v>
      </c>
    </row>
    <row r="231" spans="1:29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  <c r="AC231" s="71" t="str">
        <f>VLOOKUP(P231,'Customer List'!B:D,3,)</f>
        <v>OutStation</v>
      </c>
    </row>
    <row r="232" spans="1:29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  <c r="AC232" s="71" t="str">
        <f>VLOOKUP(P232,'Customer List'!B:D,3,)</f>
        <v>OutStation</v>
      </c>
    </row>
    <row r="233" spans="1:29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  <c r="AC233" s="71" t="str">
        <f>VLOOKUP(P233,'Customer List'!B:D,3,)</f>
        <v>OutStation</v>
      </c>
    </row>
    <row r="234" spans="1:29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  <c r="AC234" s="71" t="str">
        <f>VLOOKUP(P234,'Customer List'!B:D,3,)</f>
        <v>OutStation</v>
      </c>
    </row>
    <row r="235" spans="1:29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  <c r="AC235" s="71" t="str">
        <f>VLOOKUP(P235,'Customer List'!B:D,3,)</f>
        <v>Local</v>
      </c>
    </row>
    <row r="236" spans="1:29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  <c r="AC236" s="71" t="str">
        <f>VLOOKUP(P236,'Customer List'!B:D,3,)</f>
        <v>OutStation</v>
      </c>
    </row>
    <row r="237" spans="1:29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  <c r="AC237" s="71" t="str">
        <f>VLOOKUP(P237,'Customer List'!B:D,3,)</f>
        <v>Local</v>
      </c>
    </row>
    <row r="238" spans="1:29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  <c r="AC238" s="71" t="str">
        <f>VLOOKUP(P238,'Customer List'!B:D,3,)</f>
        <v>OutStation</v>
      </c>
    </row>
    <row r="239" spans="1:29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  <c r="AC239" s="71" t="str">
        <f>VLOOKUP(P239,'Customer List'!B:D,3,)</f>
        <v>OutStation</v>
      </c>
    </row>
    <row r="240" spans="1:29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  <c r="AC240" s="71" t="str">
        <f>VLOOKUP(P240,'Customer List'!B:D,3,)</f>
        <v>OutStation</v>
      </c>
    </row>
    <row r="241" spans="1:29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  <c r="AC241" s="71" t="str">
        <f>VLOOKUP(P241,'Customer List'!B:D,3,)</f>
        <v>Local</v>
      </c>
    </row>
    <row r="242" spans="1:29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  <c r="AC242" s="71" t="str">
        <f>VLOOKUP(P242,'Customer List'!B:D,3,)</f>
        <v>Local</v>
      </c>
    </row>
    <row r="243" spans="1:29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  <c r="AC243" s="71" t="str">
        <f>VLOOKUP(P243,'Customer List'!B:D,3,)</f>
        <v>Local</v>
      </c>
    </row>
    <row r="244" spans="1:29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  <c r="AC244" s="71" t="str">
        <f>VLOOKUP(P244,'Customer List'!B:D,3,)</f>
        <v>OutStation</v>
      </c>
    </row>
    <row r="245" spans="1:29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  <c r="AC245" s="71" t="str">
        <f>VLOOKUP(P245,'Customer List'!B:D,3,)</f>
        <v>OutStation</v>
      </c>
    </row>
    <row r="246" spans="1:29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  <c r="AC246" s="71" t="str">
        <f>VLOOKUP(P246,'Customer List'!B:D,3,)</f>
        <v>OutStation</v>
      </c>
    </row>
    <row r="247" spans="1:29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  <c r="AC247" s="71" t="str">
        <f>VLOOKUP(P247,'Customer List'!B:D,3,)</f>
        <v>Local</v>
      </c>
    </row>
    <row r="248" spans="1:29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  <c r="AC248" s="71" t="str">
        <f>VLOOKUP(P248,'Customer List'!B:D,3,)</f>
        <v>OutStation</v>
      </c>
    </row>
    <row r="249" spans="1:29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  <c r="AC249" s="71" t="str">
        <f>VLOOKUP(P249,'Customer List'!B:D,3,)</f>
        <v>OutStation</v>
      </c>
    </row>
    <row r="250" spans="1:29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  <c r="AC250" s="71" t="str">
        <f>VLOOKUP(P250,'Customer List'!B:D,3,)</f>
        <v>Local</v>
      </c>
    </row>
    <row r="251" spans="1:29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  <c r="AC251" s="71" t="str">
        <f>VLOOKUP(P251,'Customer List'!B:D,3,)</f>
        <v>Local</v>
      </c>
    </row>
    <row r="252" spans="1:29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  <c r="AC252" s="71" t="str">
        <f>VLOOKUP(P252,'Customer List'!B:D,3,)</f>
        <v>Local</v>
      </c>
    </row>
    <row r="253" spans="1:29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  <c r="AC253" s="71" t="str">
        <f>VLOOKUP(P253,'Customer List'!B:D,3,)</f>
        <v>OutStation</v>
      </c>
    </row>
    <row r="254" spans="1:29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  <c r="AC254" s="71" t="str">
        <f>VLOOKUP(P254,'Customer List'!B:D,3,)</f>
        <v>Local</v>
      </c>
    </row>
    <row r="255" spans="1:29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  <c r="AC255" s="71" t="str">
        <f>VLOOKUP(P255,'Customer List'!B:D,3,)</f>
        <v>OutStation</v>
      </c>
    </row>
    <row r="256" spans="1:29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  <c r="AC256" s="71" t="str">
        <f>VLOOKUP(P256,'Customer List'!B:D,3,)</f>
        <v>Local</v>
      </c>
    </row>
    <row r="257" spans="1:29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  <c r="AC257" s="71" t="str">
        <f>VLOOKUP(P257,'Customer List'!B:D,3,)</f>
        <v>Local</v>
      </c>
    </row>
    <row r="258" spans="1:29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  <c r="AC258" s="71" t="str">
        <f>VLOOKUP(P258,'Customer List'!B:D,3,)</f>
        <v>OutStation</v>
      </c>
    </row>
    <row r="259" spans="1:29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  <c r="AC259" s="71" t="str">
        <f>VLOOKUP(P259,'Customer List'!B:D,3,)</f>
        <v>OutStation</v>
      </c>
    </row>
    <row r="260" spans="1:29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  <c r="AC260" s="71" t="str">
        <f>VLOOKUP(P260,'Customer List'!B:D,3,)</f>
        <v>Local</v>
      </c>
    </row>
    <row r="261" spans="1:29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  <c r="AC261" s="71" t="str">
        <f>VLOOKUP(P261,'Customer List'!B:D,3,)</f>
        <v>OutStation</v>
      </c>
    </row>
    <row r="262" spans="1:29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  <c r="AC262" s="71" t="str">
        <f>VLOOKUP(P262,'Customer List'!B:D,3,)</f>
        <v>OutStation</v>
      </c>
    </row>
    <row r="263" spans="1:29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  <c r="AC263" s="71" t="str">
        <f>VLOOKUP(P263,'Customer List'!B:D,3,)</f>
        <v>OutStation</v>
      </c>
    </row>
    <row r="264" spans="1:29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  <c r="AC264" s="71" t="str">
        <f>VLOOKUP(P264,'Customer List'!B:D,3,)</f>
        <v>OutStation</v>
      </c>
    </row>
    <row r="265" spans="1:29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  <c r="AC265" s="71" t="str">
        <f>VLOOKUP(P265,'Customer List'!B:D,3,)</f>
        <v>OutStation</v>
      </c>
    </row>
    <row r="266" spans="1:29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  <c r="AC266" s="71" t="str">
        <f>VLOOKUP(P266,'Customer List'!B:D,3,)</f>
        <v>OutStation</v>
      </c>
    </row>
    <row r="267" spans="1:29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  <c r="AC267" s="71" t="str">
        <f>VLOOKUP(P267,'Customer List'!B:D,3,)</f>
        <v>OutStation</v>
      </c>
    </row>
    <row r="268" spans="1:29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  <c r="AC268" s="71" t="str">
        <f>VLOOKUP(P268,'Customer List'!B:D,3,)</f>
        <v>OutStation</v>
      </c>
    </row>
    <row r="269" spans="1:29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  <c r="AC269" s="71" t="str">
        <f>VLOOKUP(P269,'Customer List'!B:D,3,)</f>
        <v>OutStation</v>
      </c>
    </row>
    <row r="270" spans="1:29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  <c r="AC270" s="71" t="str">
        <f>VLOOKUP(P270,'Customer List'!B:D,3,)</f>
        <v>Local</v>
      </c>
    </row>
    <row r="271" spans="1:29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  <c r="AC271" s="71" t="str">
        <f>VLOOKUP(P271,'Customer List'!B:D,3,)</f>
        <v>Local</v>
      </c>
    </row>
    <row r="272" spans="1:29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  <c r="AC272" s="71" t="str">
        <f>VLOOKUP(P272,'Customer List'!B:D,3,)</f>
        <v>OutStation</v>
      </c>
    </row>
    <row r="273" spans="1:29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  <c r="AC273" s="71" t="str">
        <f>VLOOKUP(P273,'Customer List'!B:D,3,)</f>
        <v>OutStation</v>
      </c>
    </row>
    <row r="274" spans="1:29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  <c r="AC274" s="71" t="str">
        <f>VLOOKUP(P274,'Customer List'!B:D,3,)</f>
        <v>Local</v>
      </c>
    </row>
    <row r="275" spans="1:29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  <c r="AC275" s="71" t="str">
        <f>VLOOKUP(P275,'Customer List'!B:D,3,)</f>
        <v>Local</v>
      </c>
    </row>
    <row r="276" spans="1:29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  <c r="AC276" s="71" t="str">
        <f>VLOOKUP(P276,'Customer List'!B:D,3,)</f>
        <v>Local</v>
      </c>
    </row>
    <row r="277" spans="1:29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  <c r="AC277" s="71" t="str">
        <f>VLOOKUP(P277,'Customer List'!B:D,3,)</f>
        <v>OutStation</v>
      </c>
    </row>
    <row r="278" spans="1:29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  <c r="AC278" s="71" t="str">
        <f>VLOOKUP(P278,'Customer List'!B:D,3,)</f>
        <v>OutStation</v>
      </c>
    </row>
    <row r="279" spans="1:29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  <c r="AC279" s="71" t="str">
        <f>VLOOKUP(P279,'Customer List'!B:D,3,)</f>
        <v>OutStation</v>
      </c>
    </row>
    <row r="280" spans="1:29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  <c r="AC280" s="71" t="str">
        <f>VLOOKUP(P280,'Customer List'!B:D,3,)</f>
        <v>STOCK</v>
      </c>
    </row>
    <row r="281" spans="1:29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  <c r="AC281" s="71" t="str">
        <f>VLOOKUP(P281,'Customer List'!B:D,3,)</f>
        <v>STOCK</v>
      </c>
    </row>
    <row r="282" spans="1:29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  <c r="AC282" s="71" t="str">
        <f>VLOOKUP(P282,'Customer List'!B:D,3,)</f>
        <v>Local</v>
      </c>
    </row>
    <row r="283" spans="1:29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  <c r="AC283" s="71" t="str">
        <f>VLOOKUP(P283,'Customer List'!B:D,3,)</f>
        <v>OutStation</v>
      </c>
    </row>
    <row r="284" spans="1:29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  <c r="AC284" s="71" t="str">
        <f>VLOOKUP(P284,'Customer List'!B:D,3,)</f>
        <v>OutStation</v>
      </c>
    </row>
    <row r="285" spans="1:29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  <c r="AC285" s="71" t="str">
        <f>VLOOKUP(P285,'Customer List'!B:D,3,)</f>
        <v>OutStation</v>
      </c>
    </row>
    <row r="286" spans="1:29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  <c r="AC286" s="71" t="str">
        <f>VLOOKUP(P286,'Customer List'!B:D,3,)</f>
        <v>OutStation</v>
      </c>
    </row>
    <row r="287" spans="1:29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  <c r="AC287" s="71" t="str">
        <f>VLOOKUP(P287,'Customer List'!B:D,3,)</f>
        <v>OutStation</v>
      </c>
    </row>
    <row r="288" spans="1:29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  <c r="AC288" s="71" t="str">
        <f>VLOOKUP(P288,'Customer List'!B:D,3,)</f>
        <v>OutStation</v>
      </c>
    </row>
    <row r="289" spans="1:29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  <c r="AC289" s="71" t="str">
        <f>VLOOKUP(P289,'Customer List'!B:D,3,)</f>
        <v>OutStation</v>
      </c>
    </row>
    <row r="290" spans="1:29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  <c r="AC290" s="71" t="str">
        <f>VLOOKUP(P290,'Customer List'!B:D,3,)</f>
        <v>OutStation</v>
      </c>
    </row>
    <row r="291" spans="1:29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  <c r="AC291" s="71" t="str">
        <f>VLOOKUP(P291,'Customer List'!B:D,3,)</f>
        <v>OutStation</v>
      </c>
    </row>
    <row r="292" spans="1:29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  <c r="AC292" s="71" t="str">
        <f>VLOOKUP(P292,'Customer List'!B:D,3,)</f>
        <v>OutStation</v>
      </c>
    </row>
    <row r="293" spans="1:29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  <c r="AC293" s="71" t="str">
        <f>VLOOKUP(P293,'Customer List'!B:D,3,)</f>
        <v>OutStation</v>
      </c>
    </row>
    <row r="294" spans="1:29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  <c r="AC294" s="71" t="str">
        <f>VLOOKUP(P294,'Customer List'!B:D,3,)</f>
        <v>OutStation</v>
      </c>
    </row>
    <row r="295" spans="1:29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  <c r="AC295" s="71" t="str">
        <f>VLOOKUP(P295,'Customer List'!B:D,3,)</f>
        <v>OutStation</v>
      </c>
    </row>
    <row r="296" spans="1:29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  <c r="AC296" s="71" t="str">
        <f>VLOOKUP(P296,'Customer List'!B:D,3,)</f>
        <v>OutStation</v>
      </c>
    </row>
    <row r="297" spans="1:29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  <c r="AC297" s="71" t="str">
        <f>VLOOKUP(P297,'Customer List'!B:D,3,)</f>
        <v>Local</v>
      </c>
    </row>
    <row r="298" spans="1:29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  <c r="AC298" s="71" t="str">
        <f>VLOOKUP(P298,'Customer List'!B:D,3,)</f>
        <v>OutStation</v>
      </c>
    </row>
    <row r="299" spans="1:29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  <c r="AC299" s="71" t="str">
        <f>VLOOKUP(P299,'Customer List'!B:D,3,)</f>
        <v>STOCK</v>
      </c>
    </row>
    <row r="300" spans="1:29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  <c r="AC300" s="71" t="str">
        <f>VLOOKUP(P300,'Customer List'!B:D,3,)</f>
        <v>OutStation</v>
      </c>
    </row>
    <row r="301" spans="1:29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  <c r="AC301" s="71" t="str">
        <f>VLOOKUP(P301,'Customer List'!B:D,3,)</f>
        <v>OutStation</v>
      </c>
    </row>
    <row r="302" spans="1:29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  <c r="AC302" s="71" t="str">
        <f>VLOOKUP(P302,'Customer List'!B:D,3,)</f>
        <v>OutStation</v>
      </c>
    </row>
    <row r="303" spans="1:29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  <c r="AC303" s="71" t="str">
        <f>VLOOKUP(P303,'Customer List'!B:D,3,)</f>
        <v>Local</v>
      </c>
    </row>
    <row r="304" spans="1:29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  <c r="AC304" s="71" t="str">
        <f>VLOOKUP(P304,'Customer List'!B:D,3,)</f>
        <v>OutStation</v>
      </c>
    </row>
    <row r="305" spans="1:29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  <c r="AC305" s="71" t="str">
        <f>VLOOKUP(P305,'Customer List'!B:D,3,)</f>
        <v>OutStation</v>
      </c>
    </row>
    <row r="306" spans="1:29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  <c r="AC306" s="71" t="str">
        <f>VLOOKUP(P306,'Customer List'!B:D,3,)</f>
        <v>OutStation</v>
      </c>
    </row>
    <row r="307" spans="1:29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  <c r="AC307" s="71" t="str">
        <f>VLOOKUP(P307,'Customer List'!B:D,3,)</f>
        <v>Local</v>
      </c>
    </row>
    <row r="308" spans="1:29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  <c r="AC308" s="71" t="str">
        <f>VLOOKUP(P308,'Customer List'!B:D,3,)</f>
        <v>OutStation</v>
      </c>
    </row>
    <row r="309" spans="1:29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  <c r="AC309" s="71" t="str">
        <f>VLOOKUP(P309,'Customer List'!B:D,3,)</f>
        <v>OutStation</v>
      </c>
    </row>
    <row r="310" spans="1:29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  <c r="AC310" s="71" t="str">
        <f>VLOOKUP(P310,'Customer List'!B:D,3,)</f>
        <v>OutStation</v>
      </c>
    </row>
    <row r="311" spans="1:29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  <c r="AC311" s="71" t="str">
        <f>VLOOKUP(P311,'Customer List'!B:D,3,)</f>
        <v>OutStation</v>
      </c>
    </row>
    <row r="312" spans="1:29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  <c r="AC312" s="71" t="str">
        <f>VLOOKUP(P312,'Customer List'!B:D,3,)</f>
        <v>OutStation</v>
      </c>
    </row>
    <row r="313" spans="1:29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  <c r="AC313" s="71" t="str">
        <f>VLOOKUP(P313,'Customer List'!B:D,3,)</f>
        <v>OutStation</v>
      </c>
    </row>
    <row r="314" spans="1:29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  <c r="AC314" s="71" t="str">
        <f>VLOOKUP(P314,'Customer List'!B:D,3,)</f>
        <v>Local</v>
      </c>
    </row>
    <row r="315" spans="1:29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  <c r="AC315" s="71" t="str">
        <f>VLOOKUP(P315,'Customer List'!B:D,3,)</f>
        <v>OutStation</v>
      </c>
    </row>
    <row r="316" spans="1:29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  <c r="AC316" s="71" t="str">
        <f>VLOOKUP(P316,'Customer List'!B:D,3,)</f>
        <v>OutStation</v>
      </c>
    </row>
    <row r="317" spans="1:29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  <c r="AC317" s="71" t="str">
        <f>VLOOKUP(P317,'Customer List'!B:D,3,)</f>
        <v>OutStation</v>
      </c>
    </row>
    <row r="318" spans="1:29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  <c r="AC318" s="71" t="str">
        <f>VLOOKUP(P318,'Customer List'!B:D,3,)</f>
        <v>Local</v>
      </c>
    </row>
    <row r="319" spans="1:29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  <c r="AC319" s="71" t="str">
        <f>VLOOKUP(P319,'Customer List'!B:D,3,)</f>
        <v>OutStation</v>
      </c>
    </row>
    <row r="320" spans="1:29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  <c r="AC320" s="71" t="str">
        <f>VLOOKUP(P320,'Customer List'!B:D,3,)</f>
        <v>OutStation</v>
      </c>
    </row>
    <row r="321" spans="1:29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  <c r="AC321" s="71" t="str">
        <f>VLOOKUP(P321,'Customer List'!B:D,3,)</f>
        <v>OutStation</v>
      </c>
    </row>
    <row r="322" spans="1:29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  <c r="AC322" s="71" t="str">
        <f>VLOOKUP(P322,'Customer List'!B:D,3,)</f>
        <v>OutStation</v>
      </c>
    </row>
    <row r="323" spans="1:29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  <c r="AC323" s="71" t="str">
        <f>VLOOKUP(P323,'Customer List'!B:D,3,)</f>
        <v>Local</v>
      </c>
    </row>
    <row r="324" spans="1:29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  <c r="AC324" s="71" t="str">
        <f>VLOOKUP(P324,'Customer List'!B:D,3,)</f>
        <v>OutStation</v>
      </c>
    </row>
    <row r="325" spans="1:29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  <c r="AC325" s="71" t="str">
        <f>VLOOKUP(P325,'Customer List'!B:D,3,)</f>
        <v>OutStation</v>
      </c>
    </row>
    <row r="326" spans="1:29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  <c r="AC326" s="71" t="str">
        <f>VLOOKUP(P326,'Customer List'!B:D,3,)</f>
        <v>OutStation</v>
      </c>
    </row>
    <row r="327" spans="1:29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  <c r="AC327" s="71" t="str">
        <f>VLOOKUP(P327,'Customer List'!B:D,3,)</f>
        <v>Local</v>
      </c>
    </row>
    <row r="328" spans="1:29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  <c r="AC328" s="71" t="str">
        <f>VLOOKUP(P328,'Customer List'!B:D,3,)</f>
        <v>OutStation</v>
      </c>
    </row>
    <row r="329" spans="1:29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  <c r="AC329" s="71" t="str">
        <f>VLOOKUP(P329,'Customer List'!B:D,3,)</f>
        <v>Local</v>
      </c>
    </row>
    <row r="330" spans="1:29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  <c r="AC330" s="71" t="str">
        <f>VLOOKUP(P330,'Customer List'!B:D,3,)</f>
        <v>Local</v>
      </c>
    </row>
    <row r="331" spans="1:29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  <c r="AC331" s="71" t="str">
        <f>VLOOKUP(P331,'Customer List'!B:D,3,)</f>
        <v>Local</v>
      </c>
    </row>
    <row r="332" spans="1:29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  <c r="AC332" s="71" t="str">
        <f>VLOOKUP(P332,'Customer List'!B:D,3,)</f>
        <v>Local</v>
      </c>
    </row>
    <row r="333" spans="1:29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  <c r="AC333" s="71" t="str">
        <f>VLOOKUP(P333,'Customer List'!B:D,3,)</f>
        <v>OutStation</v>
      </c>
    </row>
    <row r="334" spans="1:29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  <c r="AC334" s="71" t="str">
        <f>VLOOKUP(P334,'Customer List'!B:D,3,)</f>
        <v>OutStation</v>
      </c>
    </row>
    <row r="335" spans="1:29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  <c r="AC335" s="71" t="str">
        <f>VLOOKUP(P335,'Customer List'!B:D,3,)</f>
        <v>OutStation</v>
      </c>
    </row>
    <row r="336" spans="1:29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  <c r="AC336" s="71" t="str">
        <f>VLOOKUP(P336,'Customer List'!B:D,3,)</f>
        <v>OutStation</v>
      </c>
    </row>
    <row r="337" spans="1:29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  <c r="AC337" s="71" t="str">
        <f>VLOOKUP(P337,'Customer List'!B:D,3,)</f>
        <v>OutStation</v>
      </c>
    </row>
    <row r="338" spans="1:29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  <c r="AC338" s="71" t="str">
        <f>VLOOKUP(P338,'Customer List'!B:D,3,)</f>
        <v>OutStation</v>
      </c>
    </row>
    <row r="339" spans="1:29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  <c r="AC339" s="71" t="str">
        <f>VLOOKUP(P339,'Customer List'!B:D,3,)</f>
        <v>OutStation</v>
      </c>
    </row>
    <row r="340" spans="1:29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  <c r="AC340" s="71" t="str">
        <f>VLOOKUP(P340,'Customer List'!B:D,3,)</f>
        <v>Local</v>
      </c>
    </row>
    <row r="341" spans="1:29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  <c r="AC341" s="71" t="str">
        <f>VLOOKUP(P341,'Customer List'!B:D,3,)</f>
        <v>OutStation</v>
      </c>
    </row>
    <row r="342" spans="1:29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  <c r="AC342" s="71" t="str">
        <f>VLOOKUP(P342,'Customer List'!B:D,3,)</f>
        <v>Local</v>
      </c>
    </row>
    <row r="343" spans="1:29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  <c r="AC343" s="71" t="str">
        <f>VLOOKUP(P343,'Customer List'!B:D,3,)</f>
        <v>OutStation</v>
      </c>
    </row>
    <row r="344" spans="1:29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  <c r="AC344" s="71" t="str">
        <f>VLOOKUP(P344,'Customer List'!B:D,3,)</f>
        <v>OutStation</v>
      </c>
    </row>
    <row r="345" spans="1:29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  <c r="AC345" s="71" t="str">
        <f>VLOOKUP(P345,'Customer List'!B:D,3,)</f>
        <v>OutStation</v>
      </c>
    </row>
    <row r="346" spans="1:29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  <c r="AC346" s="71" t="str">
        <f>VLOOKUP(P346,'Customer List'!B:D,3,)</f>
        <v>OutStation</v>
      </c>
    </row>
    <row r="347" spans="1:29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  <c r="AC347" s="71" t="str">
        <f>VLOOKUP(P347,'Customer List'!B:D,3,)</f>
        <v>OutStation</v>
      </c>
    </row>
    <row r="348" spans="1:29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  <c r="AC348" s="71" t="str">
        <f>VLOOKUP(P348,'Customer List'!B:D,3,)</f>
        <v>OutStation</v>
      </c>
    </row>
    <row r="349" spans="1:29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  <c r="AC349" s="71" t="str">
        <f>VLOOKUP(P349,'Customer List'!B:D,3,)</f>
        <v>OutStation</v>
      </c>
    </row>
    <row r="350" spans="1:29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  <c r="AC350" s="71" t="str">
        <f>VLOOKUP(P350,'Customer List'!B:D,3,)</f>
        <v>OutStation</v>
      </c>
    </row>
    <row r="351" spans="1:29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  <c r="AC351" s="71" t="str">
        <f>VLOOKUP(P351,'Customer List'!B:D,3,)</f>
        <v>OutStation</v>
      </c>
    </row>
    <row r="352" spans="1:29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  <c r="AC352" s="71" t="str">
        <f>VLOOKUP(P352,'Customer List'!B:D,3,)</f>
        <v>Local</v>
      </c>
    </row>
    <row r="353" spans="1:29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  <c r="AC353" s="71" t="str">
        <f>VLOOKUP(P353,'Customer List'!B:D,3,)</f>
        <v>Local</v>
      </c>
    </row>
    <row r="354" spans="1:29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  <c r="AC354" s="71" t="str">
        <f>VLOOKUP(P354,'Customer List'!B:D,3,)</f>
        <v>OutStation</v>
      </c>
    </row>
    <row r="355" spans="1:29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  <c r="AC355" s="71" t="str">
        <f>VLOOKUP(P355,'Customer List'!B:D,3,)</f>
        <v>Local</v>
      </c>
    </row>
    <row r="356" spans="1:29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  <c r="AC356" s="71" t="str">
        <f>VLOOKUP(P356,'Customer List'!B:D,3,)</f>
        <v>Local</v>
      </c>
    </row>
    <row r="357" spans="1:29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  <c r="AC357" s="71" t="str">
        <f>VLOOKUP(P357,'Customer List'!B:D,3,)</f>
        <v>OutStation</v>
      </c>
    </row>
    <row r="358" spans="1:29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  <c r="AC358" s="71" t="str">
        <f>VLOOKUP(P358,'Customer List'!B:D,3,)</f>
        <v>OutStation</v>
      </c>
    </row>
    <row r="359" spans="1:29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  <c r="AC359" s="71" t="str">
        <f>VLOOKUP(P359,'Customer List'!B:D,3,)</f>
        <v>Local</v>
      </c>
    </row>
    <row r="360" spans="1:29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  <c r="AC360" s="71" t="str">
        <f>VLOOKUP(P360,'Customer List'!B:D,3,)</f>
        <v>OutStation</v>
      </c>
    </row>
    <row r="361" spans="1:29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  <c r="AC361" s="71" t="str">
        <f>VLOOKUP(P361,'Customer List'!B:D,3,)</f>
        <v>OutStation</v>
      </c>
    </row>
    <row r="362" spans="1:29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  <c r="AC362" s="71" t="str">
        <f>VLOOKUP(P362,'Customer List'!B:D,3,)</f>
        <v>Local</v>
      </c>
    </row>
    <row r="363" spans="1:29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  <c r="AC363" s="71" t="str">
        <f>VLOOKUP(P363,'Customer List'!B:D,3,)</f>
        <v>Local</v>
      </c>
    </row>
    <row r="364" spans="1:29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  <c r="AC364" s="71" t="str">
        <f>VLOOKUP(P364,'Customer List'!B:D,3,)</f>
        <v>Local</v>
      </c>
    </row>
    <row r="365" spans="1:29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  <c r="AC365" s="71" t="str">
        <f>VLOOKUP(P365,'Customer List'!B:D,3,)</f>
        <v>OutStation</v>
      </c>
    </row>
    <row r="366" spans="1:29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  <c r="AC366" s="71" t="str">
        <f>VLOOKUP(P366,'Customer List'!B:D,3,)</f>
        <v>Local</v>
      </c>
    </row>
    <row r="367" spans="1:29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  <c r="AC367" s="71" t="str">
        <f>VLOOKUP(P367,'Customer List'!B:D,3,)</f>
        <v>OutStation</v>
      </c>
    </row>
    <row r="368" spans="1:29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  <c r="AC368" s="71" t="str">
        <f>VLOOKUP(P368,'Customer List'!B:D,3,)</f>
        <v>Local</v>
      </c>
    </row>
    <row r="369" spans="1:29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  <c r="AC369" s="71" t="str">
        <f>VLOOKUP(P369,'Customer List'!B:D,3,)</f>
        <v>Local</v>
      </c>
    </row>
    <row r="370" spans="1:29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  <c r="AC370" s="71" t="str">
        <f>VLOOKUP(P370,'Customer List'!B:D,3,)</f>
        <v>OutStation</v>
      </c>
    </row>
    <row r="371" spans="1:29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  <c r="AC371" s="71" t="str">
        <f>VLOOKUP(P371,'Customer List'!B:D,3,)</f>
        <v>Local</v>
      </c>
    </row>
    <row r="372" spans="1:29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  <c r="AC372" s="71" t="str">
        <f>VLOOKUP(P372,'Customer List'!B:D,3,)</f>
        <v>OutStation</v>
      </c>
    </row>
    <row r="373" spans="1:29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  <c r="AC373" s="71" t="str">
        <f>VLOOKUP(P373,'Customer List'!B:D,3,)</f>
        <v>OutStation</v>
      </c>
    </row>
    <row r="374" spans="1:29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  <c r="AC374" s="71" t="str">
        <f>VLOOKUP(P374,'Customer List'!B:D,3,)</f>
        <v>OutStation</v>
      </c>
    </row>
    <row r="375" spans="1:29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  <c r="AC375" s="71" t="str">
        <f>VLOOKUP(P375,'Customer List'!B:D,3,)</f>
        <v>Local</v>
      </c>
    </row>
    <row r="376" spans="1:29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  <c r="AC376" s="71" t="str">
        <f>VLOOKUP(P376,'Customer List'!B:D,3,)</f>
        <v>OutStation</v>
      </c>
    </row>
    <row r="377" spans="1:29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  <c r="AC377" s="71" t="str">
        <f>VLOOKUP(P377,'Customer List'!B:D,3,)</f>
        <v>OutStation</v>
      </c>
    </row>
    <row r="378" spans="1:29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  <c r="AC378" s="71" t="str">
        <f>VLOOKUP(P378,'Customer List'!B:D,3,)</f>
        <v>OutStation</v>
      </c>
    </row>
    <row r="379" spans="1:29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  <c r="AC379" s="71" t="str">
        <f>VLOOKUP(P379,'Customer List'!B:D,3,)</f>
        <v>Local</v>
      </c>
    </row>
    <row r="380" spans="1:29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  <c r="AC380" s="71" t="str">
        <f>VLOOKUP(P380,'Customer List'!B:D,3,)</f>
        <v>OutStation</v>
      </c>
    </row>
    <row r="381" spans="1:29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  <c r="AC381" s="71" t="str">
        <f>VLOOKUP(P381,'Customer List'!B:D,3,)</f>
        <v>Local</v>
      </c>
    </row>
    <row r="382" spans="1:29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  <c r="AC382" s="71" t="str">
        <f>VLOOKUP(P382,'Customer List'!B:D,3,)</f>
        <v>Local</v>
      </c>
    </row>
    <row r="383" spans="1:29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  <c r="AC383" s="71" t="str">
        <f>VLOOKUP(P383,'Customer List'!B:D,3,)</f>
        <v>OutStation</v>
      </c>
    </row>
    <row r="384" spans="1:29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  <c r="AC384" s="71" t="str">
        <f>VLOOKUP(P384,'Customer List'!B:D,3,)</f>
        <v>Local</v>
      </c>
    </row>
    <row r="385" spans="1:29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  <c r="AC385" s="71" t="str">
        <f>VLOOKUP(P385,'Customer List'!B:D,3,)</f>
        <v>OutStation</v>
      </c>
    </row>
    <row r="386" spans="1:29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  <c r="AC386" s="71" t="str">
        <f>VLOOKUP(P386,'Customer List'!B:D,3,)</f>
        <v>OutStation</v>
      </c>
    </row>
    <row r="387" spans="1:29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  <c r="AC387" s="71" t="str">
        <f>VLOOKUP(P387,'Customer List'!B:D,3,)</f>
        <v>Local</v>
      </c>
    </row>
    <row r="388" spans="1:29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  <c r="AC388" s="71" t="str">
        <f>VLOOKUP(P388,'Customer List'!B:D,3,)</f>
        <v>OutStation</v>
      </c>
    </row>
    <row r="389" spans="1:29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  <c r="AC389" s="71" t="str">
        <f>VLOOKUP(P389,'Customer List'!B:D,3,)</f>
        <v>OutStation</v>
      </c>
    </row>
    <row r="390" spans="1:29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  <c r="AC390" s="71" t="str">
        <f>VLOOKUP(P390,'Customer List'!B:D,3,)</f>
        <v>OutStation</v>
      </c>
    </row>
    <row r="391" spans="1:29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  <c r="AC391" s="71" t="str">
        <f>VLOOKUP(P391,'Customer List'!B:D,3,)</f>
        <v>OutStation</v>
      </c>
    </row>
    <row r="392" spans="1:29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  <c r="AC392" s="71" t="str">
        <f>VLOOKUP(P392,'Customer List'!B:D,3,)</f>
        <v>OutStation</v>
      </c>
    </row>
    <row r="393" spans="1:29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  <c r="AC393" s="71" t="str">
        <f>VLOOKUP(P393,'Customer List'!B:D,3,)</f>
        <v>Local</v>
      </c>
    </row>
    <row r="394" spans="1:29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  <c r="AC394" s="71" t="str">
        <f>VLOOKUP(P394,'Customer List'!B:D,3,)</f>
        <v>Local</v>
      </c>
    </row>
    <row r="395" spans="1:29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  <c r="AC395" s="71" t="str">
        <f>VLOOKUP(P395,'Customer List'!B:D,3,)</f>
        <v>OutStation</v>
      </c>
    </row>
    <row r="396" spans="1:29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  <c r="AC396" s="71" t="str">
        <f>VLOOKUP(P396,'Customer List'!B:D,3,)</f>
        <v>Local</v>
      </c>
    </row>
    <row r="397" spans="1:29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  <c r="AC397" s="71" t="str">
        <f>VLOOKUP(P397,'Customer List'!B:D,3,)</f>
        <v>OutStation</v>
      </c>
    </row>
    <row r="398" spans="1:29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  <c r="AC398" s="71" t="str">
        <f>VLOOKUP(P398,'Customer List'!B:D,3,)</f>
        <v>OutStation</v>
      </c>
    </row>
    <row r="399" spans="1:29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  <c r="AC399" s="71" t="str">
        <f>VLOOKUP(P399,'Customer List'!B:D,3,)</f>
        <v>OutStation</v>
      </c>
    </row>
    <row r="400" spans="1:29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  <c r="AC400" s="71" t="str">
        <f>VLOOKUP(P400,'Customer List'!B:D,3,)</f>
        <v>OutStation</v>
      </c>
    </row>
    <row r="401" spans="1:29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  <c r="AC401" s="71" t="str">
        <f>VLOOKUP(P401,'Customer List'!B:D,3,)</f>
        <v>Local</v>
      </c>
    </row>
    <row r="402" spans="1:29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  <c r="AC402" s="71" t="str">
        <f>VLOOKUP(P402,'Customer List'!B:D,3,)</f>
        <v>Local</v>
      </c>
    </row>
    <row r="403" spans="1:29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  <c r="AC403" s="71" t="str">
        <f>VLOOKUP(P403,'Customer List'!B:D,3,)</f>
        <v>Local</v>
      </c>
    </row>
    <row r="404" spans="1:29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  <c r="AC404" s="71" t="str">
        <f>VLOOKUP(P404,'Customer List'!B:D,3,)</f>
        <v>OutStation</v>
      </c>
    </row>
    <row r="405" spans="1:29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  <c r="AC405" s="71" t="str">
        <f>VLOOKUP(P405,'Customer List'!B:D,3,)</f>
        <v>Local</v>
      </c>
    </row>
    <row r="406" spans="1:29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  <c r="AC406" s="71" t="str">
        <f>VLOOKUP(P406,'Customer List'!B:D,3,)</f>
        <v>Local</v>
      </c>
    </row>
    <row r="407" spans="1:29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  <c r="AC407" s="71" t="str">
        <f>VLOOKUP(P407,'Customer List'!B:D,3,)</f>
        <v>OutStation</v>
      </c>
    </row>
    <row r="408" spans="1:29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  <c r="AC408" s="71" t="str">
        <f>VLOOKUP(P408,'Customer List'!B:D,3,)</f>
        <v>Local</v>
      </c>
    </row>
    <row r="409" spans="1:29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  <c r="AC409" s="71" t="str">
        <f>VLOOKUP(P409,'Customer List'!B:D,3,)</f>
        <v>OutStation</v>
      </c>
    </row>
    <row r="410" spans="1:29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  <c r="AC410" s="71" t="str">
        <f>VLOOKUP(P410,'Customer List'!B:D,3,)</f>
        <v>OutStation</v>
      </c>
    </row>
    <row r="411" spans="1:29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  <c r="AC411" s="71" t="str">
        <f>VLOOKUP(P411,'Customer List'!B:D,3,)</f>
        <v>Local</v>
      </c>
    </row>
    <row r="412" spans="1:29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  <c r="AC412" s="71" t="str">
        <f>VLOOKUP(P412,'Customer List'!B:D,3,)</f>
        <v>OutStation</v>
      </c>
    </row>
    <row r="413" spans="1:29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  <c r="AC413" s="71" t="str">
        <f>VLOOKUP(P413,'Customer List'!B:D,3,)</f>
        <v>OutStation</v>
      </c>
    </row>
    <row r="414" spans="1:29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  <c r="AC414" s="71" t="str">
        <f>VLOOKUP(P414,'Customer List'!B:D,3,)</f>
        <v>Local</v>
      </c>
    </row>
    <row r="415" spans="1:29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  <c r="AC415" s="71" t="str">
        <f>VLOOKUP(P415,'Customer List'!B:D,3,)</f>
        <v>OutStation</v>
      </c>
    </row>
    <row r="416" spans="1:29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  <c r="AC416" s="71" t="str">
        <f>VLOOKUP(P416,'Customer List'!B:D,3,)</f>
        <v>OutStation</v>
      </c>
    </row>
    <row r="417" spans="1:29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  <c r="AC417" s="71" t="str">
        <f>VLOOKUP(P417,'Customer List'!B:D,3,)</f>
        <v>OutStation</v>
      </c>
    </row>
    <row r="418" spans="1:29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  <c r="AC418" s="71" t="str">
        <f>VLOOKUP(P418,'Customer List'!B:D,3,)</f>
        <v>OutStation</v>
      </c>
    </row>
    <row r="419" spans="1:29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  <c r="AC419" s="71" t="str">
        <f>VLOOKUP(P419,'Customer List'!B:D,3,)</f>
        <v>Local</v>
      </c>
    </row>
    <row r="420" spans="1:29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  <c r="AC420" s="71" t="str">
        <f>VLOOKUP(P420,'Customer List'!B:D,3,)</f>
        <v>OutStation</v>
      </c>
    </row>
    <row r="421" spans="1:29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  <c r="AC421" s="71" t="str">
        <f>VLOOKUP(P421,'Customer List'!B:D,3,)</f>
        <v>OutStation</v>
      </c>
    </row>
    <row r="422" spans="1:29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  <c r="AC422" s="71" t="str">
        <f>VLOOKUP(P422,'Customer List'!B:D,3,)</f>
        <v>OutStation</v>
      </c>
    </row>
    <row r="423" spans="1:29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  <c r="AC423" s="71" t="str">
        <f>VLOOKUP(P423,'Customer List'!B:D,3,)</f>
        <v>OutStation</v>
      </c>
    </row>
    <row r="424" spans="1:29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  <c r="AC424" s="71" t="str">
        <f>VLOOKUP(P424,'Customer List'!B:D,3,)</f>
        <v>OutStation</v>
      </c>
    </row>
    <row r="425" spans="1:29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  <c r="AC425" s="71" t="str">
        <f>VLOOKUP(P425,'Customer List'!B:D,3,)</f>
        <v>OutStation</v>
      </c>
    </row>
    <row r="426" spans="1:29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  <c r="AC426" s="71" t="str">
        <f>VLOOKUP(P426,'Customer List'!B:D,3,)</f>
        <v>Local</v>
      </c>
    </row>
    <row r="427" spans="1:29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  <c r="AC427" s="71" t="str">
        <f>VLOOKUP(P427,'Customer List'!B:D,3,)</f>
        <v>OutStation</v>
      </c>
    </row>
    <row r="428" spans="1:29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  <c r="AC428" s="71" t="str">
        <f>VLOOKUP(P428,'Customer List'!B:D,3,)</f>
        <v>OutStation</v>
      </c>
    </row>
    <row r="429" spans="1:29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  <c r="AC429" s="71" t="str">
        <f>VLOOKUP(P429,'Customer List'!B:D,3,)</f>
        <v>OutStation</v>
      </c>
    </row>
    <row r="430" spans="1:29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  <c r="AC430" s="71" t="str">
        <f>VLOOKUP(P430,'Customer List'!B:D,3,)</f>
        <v>Local</v>
      </c>
    </row>
    <row r="431" spans="1:29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  <c r="AC431" s="71" t="str">
        <f>VLOOKUP(P431,'Customer List'!B:D,3,)</f>
        <v>OutStation</v>
      </c>
    </row>
    <row r="432" spans="1:29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  <c r="AC432" s="71" t="str">
        <f>VLOOKUP(P432,'Customer List'!B:D,3,)</f>
        <v>Local</v>
      </c>
    </row>
    <row r="433" spans="1:29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  <c r="AC433" s="71" t="str">
        <f>VLOOKUP(P433,'Customer List'!B:D,3,)</f>
        <v>Local</v>
      </c>
    </row>
    <row r="434" spans="1:29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  <c r="AC434" s="71" t="str">
        <f>VLOOKUP(P434,'Customer List'!B:D,3,)</f>
        <v>OutStation</v>
      </c>
    </row>
    <row r="435" spans="1:29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  <c r="AC435" s="71" t="str">
        <f>VLOOKUP(P435,'Customer List'!B:D,3,)</f>
        <v>OutStation</v>
      </c>
    </row>
    <row r="436" spans="1:29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  <c r="AC436" s="71" t="str">
        <f>VLOOKUP(P436,'Customer List'!B:D,3,)</f>
        <v>OutStation</v>
      </c>
    </row>
    <row r="437" spans="1:29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  <c r="AC437" s="71" t="str">
        <f>VLOOKUP(P437,'Customer List'!B:D,3,)</f>
        <v>OutStation</v>
      </c>
    </row>
    <row r="438" spans="1:29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  <c r="AC438" s="71" t="str">
        <f>VLOOKUP(P438,'Customer List'!B:D,3,)</f>
        <v>OutStation</v>
      </c>
    </row>
    <row r="439" spans="1:29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  <c r="AC439" s="71" t="str">
        <f>VLOOKUP(P439,'Customer List'!B:D,3,)</f>
        <v>OutStation</v>
      </c>
    </row>
    <row r="440" spans="1:29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  <c r="AC440" s="71" t="str">
        <f>VLOOKUP(P440,'Customer List'!B:D,3,)</f>
        <v>OutStation</v>
      </c>
    </row>
    <row r="441" spans="1:29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  <c r="AC441" s="71" t="str">
        <f>VLOOKUP(P441,'Customer List'!B:D,3,)</f>
        <v>OutStation</v>
      </c>
    </row>
    <row r="442" spans="1:29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  <c r="AC442" s="71" t="str">
        <f>VLOOKUP(P442,'Customer List'!B:D,3,)</f>
        <v>OutStation</v>
      </c>
    </row>
    <row r="443" spans="1:29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  <c r="AC443" s="71" t="str">
        <f>VLOOKUP(P443,'Customer List'!B:D,3,)</f>
        <v>OutStation</v>
      </c>
    </row>
    <row r="444" spans="1:29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  <c r="AC444" s="71" t="str">
        <f>VLOOKUP(P444,'Customer List'!B:D,3,)</f>
        <v>Local</v>
      </c>
    </row>
    <row r="445" spans="1:29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  <c r="AC445" s="71" t="str">
        <f>VLOOKUP(P445,'Customer List'!B:D,3,)</f>
        <v>OutStation</v>
      </c>
    </row>
    <row r="446" spans="1:29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  <c r="AC446" s="71" t="str">
        <f>VLOOKUP(P446,'Customer List'!B:D,3,)</f>
        <v>Local</v>
      </c>
    </row>
    <row r="447" spans="1:29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  <c r="AC447" s="71" t="str">
        <f>VLOOKUP(P447,'Customer List'!B:D,3,)</f>
        <v>OutStation</v>
      </c>
    </row>
    <row r="448" spans="1:29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  <c r="AC448" s="71" t="str">
        <f>VLOOKUP(P448,'Customer List'!B:D,3,)</f>
        <v>Local</v>
      </c>
    </row>
    <row r="449" spans="1:29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  <c r="AC449" s="71" t="str">
        <f>VLOOKUP(P449,'Customer List'!B:D,3,)</f>
        <v>OutStation</v>
      </c>
    </row>
    <row r="450" spans="1:29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  <c r="AC450" s="71" t="str">
        <f>VLOOKUP(P450,'Customer List'!B:D,3,)</f>
        <v>OutStation</v>
      </c>
    </row>
    <row r="451" spans="1:29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  <c r="AC451" s="71" t="str">
        <f>VLOOKUP(P451,'Customer List'!B:D,3,)</f>
        <v>OutStation</v>
      </c>
    </row>
    <row r="452" spans="1:29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  <c r="AC452" s="71" t="str">
        <f>VLOOKUP(P452,'Customer List'!B:D,3,)</f>
        <v>OutStation</v>
      </c>
    </row>
    <row r="453" spans="1:29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  <c r="AC453" s="71" t="str">
        <f>VLOOKUP(P453,'Customer List'!B:D,3,)</f>
        <v>Local</v>
      </c>
    </row>
    <row r="454" spans="1:29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  <c r="AC454" s="71" t="str">
        <f>VLOOKUP(P454,'Customer List'!B:D,3,)</f>
        <v>Local</v>
      </c>
    </row>
    <row r="455" spans="1:29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  <c r="AC455" s="71" t="str">
        <f>VLOOKUP(P455,'Customer List'!B:D,3,)</f>
        <v>Local</v>
      </c>
    </row>
    <row r="456" spans="1:29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  <c r="AC456" s="71" t="str">
        <f>VLOOKUP(P456,'Customer List'!B:D,3,)</f>
        <v>OutStation</v>
      </c>
    </row>
    <row r="457" spans="1:29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  <c r="AC457" s="71" t="str">
        <f>VLOOKUP(P457,'Customer List'!B:D,3,)</f>
        <v>Local</v>
      </c>
    </row>
    <row r="458" spans="1:29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  <c r="AC458" s="71" t="str">
        <f>VLOOKUP(P458,'Customer List'!B:D,3,)</f>
        <v>OutStation</v>
      </c>
    </row>
    <row r="459" spans="1:29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  <c r="AC459" s="71" t="str">
        <f>VLOOKUP(P459,'Customer List'!B:D,3,)</f>
        <v>Local</v>
      </c>
    </row>
    <row r="460" spans="1:29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  <c r="AC460" s="71" t="str">
        <f>VLOOKUP(P460,'Customer List'!B:D,3,)</f>
        <v>OutStation</v>
      </c>
    </row>
    <row r="461" spans="1:29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  <c r="AC461" s="71" t="str">
        <f>VLOOKUP(P461,'Customer List'!B:D,3,)</f>
        <v>OutStation</v>
      </c>
    </row>
    <row r="462" spans="1:29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  <c r="AC462" s="71" t="str">
        <f>VLOOKUP(P462,'Customer List'!B:D,3,)</f>
        <v>OutStation</v>
      </c>
    </row>
    <row r="463" spans="1:29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  <c r="AC463" s="71" t="str">
        <f>VLOOKUP(P463,'Customer List'!B:D,3,)</f>
        <v>OutStation</v>
      </c>
    </row>
    <row r="464" spans="1:29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  <c r="AC464" s="71" t="str">
        <f>VLOOKUP(P464,'Customer List'!B:D,3,)</f>
        <v>OutStation</v>
      </c>
    </row>
    <row r="465" spans="1:29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  <c r="AC465" s="71" t="str">
        <f>VLOOKUP(P465,'Customer List'!B:D,3,)</f>
        <v>OutStation</v>
      </c>
    </row>
    <row r="466" spans="1:29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  <c r="AC466" s="71" t="str">
        <f>VLOOKUP(P466,'Customer List'!B:D,3,)</f>
        <v>OutStation</v>
      </c>
    </row>
    <row r="467" spans="1:29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  <c r="AC467" s="71" t="str">
        <f>VLOOKUP(P467,'Customer List'!B:D,3,)</f>
        <v>OutStation</v>
      </c>
    </row>
    <row r="468" spans="1:29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  <c r="AC468" s="71" t="str">
        <f>VLOOKUP(P468,'Customer List'!B:D,3,)</f>
        <v>OutStation</v>
      </c>
    </row>
    <row r="469" spans="1:29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  <c r="AC469" s="71" t="str">
        <f>VLOOKUP(P469,'Customer List'!B:D,3,)</f>
        <v>OutStation</v>
      </c>
    </row>
    <row r="470" spans="1:29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  <c r="AC470" s="71" t="str">
        <f>VLOOKUP(P470,'Customer List'!B:D,3,)</f>
        <v>Local</v>
      </c>
    </row>
    <row r="471" spans="1:29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  <c r="AC471" s="71" t="str">
        <f>VLOOKUP(P471,'Customer List'!B:D,3,)</f>
        <v>Local</v>
      </c>
    </row>
    <row r="472" spans="1:29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  <c r="AC472" s="71" t="str">
        <f>VLOOKUP(P472,'Customer List'!B:D,3,)</f>
        <v>Local</v>
      </c>
    </row>
    <row r="473" spans="1:29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  <c r="AC473" s="71" t="str">
        <f>VLOOKUP(P473,'Customer List'!B:D,3,)</f>
        <v>Local</v>
      </c>
    </row>
    <row r="474" spans="1:29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  <c r="AC474" s="71" t="str">
        <f>VLOOKUP(P474,'Customer List'!B:D,3,)</f>
        <v>Local</v>
      </c>
    </row>
    <row r="475" spans="1:29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  <c r="AC475" s="71" t="str">
        <f>VLOOKUP(P475,'Customer List'!B:D,3,)</f>
        <v>Local</v>
      </c>
    </row>
    <row r="476" spans="1:29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  <c r="AC476" s="71" t="str">
        <f>VLOOKUP(P476,'Customer List'!B:D,3,)</f>
        <v>OutStation</v>
      </c>
    </row>
    <row r="477" spans="1:29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  <c r="AC477" s="71" t="str">
        <f>VLOOKUP(P477,'Customer List'!B:D,3,)</f>
        <v>OutStation</v>
      </c>
    </row>
    <row r="478" spans="1:29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  <c r="AC478" s="71" t="str">
        <f>VLOOKUP(P478,'Customer List'!B:D,3,)</f>
        <v>Local</v>
      </c>
    </row>
    <row r="479" spans="1:29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  <c r="AC479" s="71" t="str">
        <f>VLOOKUP(P479,'Customer List'!B:D,3,)</f>
        <v>OutStation</v>
      </c>
    </row>
    <row r="480" spans="1:29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  <c r="AC480" s="71" t="str">
        <f>VLOOKUP(P480,'Customer List'!B:D,3,)</f>
        <v>Local</v>
      </c>
    </row>
    <row r="481" spans="1:29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  <c r="AC481" s="71" t="str">
        <f>VLOOKUP(P481,'Customer List'!B:D,3,)</f>
        <v>OutStation</v>
      </c>
    </row>
    <row r="482" spans="1:29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  <c r="AC482" s="71" t="str">
        <f>VLOOKUP(P482,'Customer List'!B:D,3,)</f>
        <v>Local</v>
      </c>
    </row>
    <row r="483" spans="1:29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  <c r="AC483" s="71" t="str">
        <f>VLOOKUP(P483,'Customer List'!B:D,3,)</f>
        <v>Local</v>
      </c>
    </row>
    <row r="484" spans="1:29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  <c r="AC484" s="71" t="str">
        <f>VLOOKUP(P484,'Customer List'!B:D,3,)</f>
        <v>OutStation</v>
      </c>
    </row>
    <row r="485" spans="1:29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  <c r="AC485" s="71" t="str">
        <f>VLOOKUP(P485,'Customer List'!B:D,3,)</f>
        <v>Local</v>
      </c>
    </row>
    <row r="486" spans="1:29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  <c r="AC486" s="71" t="str">
        <f>VLOOKUP(P486,'Customer List'!B:D,3,)</f>
        <v>OutStation</v>
      </c>
    </row>
    <row r="487" spans="1:29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  <c r="AC487" s="71" t="str">
        <f>VLOOKUP(P487,'Customer List'!B:D,3,)</f>
        <v>Local</v>
      </c>
    </row>
    <row r="488" spans="1:29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  <c r="AC488" s="71" t="str">
        <f>VLOOKUP(P488,'Customer List'!B:D,3,)</f>
        <v>OutStation</v>
      </c>
    </row>
    <row r="489" spans="1:29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  <c r="AC489" s="71" t="str">
        <f>VLOOKUP(P489,'Customer List'!B:D,3,)</f>
        <v>OutStation</v>
      </c>
    </row>
    <row r="490" spans="1:29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  <c r="AC490" s="71" t="str">
        <f>VLOOKUP(P490,'Customer List'!B:D,3,)</f>
        <v>Local</v>
      </c>
    </row>
    <row r="491" spans="1:29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  <c r="AC491" s="71" t="str">
        <f>VLOOKUP(P491,'Customer List'!B:D,3,)</f>
        <v>OutStation</v>
      </c>
    </row>
    <row r="492" spans="1:29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  <c r="AC492" s="71" t="str">
        <f>VLOOKUP(P492,'Customer List'!B:D,3,)</f>
        <v>OutStation</v>
      </c>
    </row>
    <row r="493" spans="1:29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  <c r="AC493" s="71" t="str">
        <f>VLOOKUP(P493,'Customer List'!B:D,3,)</f>
        <v>OutStation</v>
      </c>
    </row>
    <row r="494" spans="1:29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  <c r="AC494" s="71" t="str">
        <f>VLOOKUP(P494,'Customer List'!B:D,3,)</f>
        <v>OutStation</v>
      </c>
    </row>
    <row r="495" spans="1:29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  <c r="AC495" s="71" t="str">
        <f>VLOOKUP(P495,'Customer List'!B:D,3,)</f>
        <v>OutStation</v>
      </c>
    </row>
    <row r="496" spans="1:29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  <c r="AC496" s="71" t="str">
        <f>VLOOKUP(P496,'Customer List'!B:D,3,)</f>
        <v>OutStation</v>
      </c>
    </row>
    <row r="497" spans="1:29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  <c r="AC497" s="71" t="str">
        <f>VLOOKUP(P497,'Customer List'!B:D,3,)</f>
        <v>Local</v>
      </c>
    </row>
    <row r="498" spans="1:29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  <c r="AC498" s="71" t="str">
        <f>VLOOKUP(P498,'Customer List'!B:D,3,)</f>
        <v>OutStation</v>
      </c>
    </row>
    <row r="499" spans="1:29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  <c r="AC499" s="71" t="str">
        <f>VLOOKUP(P499,'Customer List'!B:D,3,)</f>
        <v>OutStation</v>
      </c>
    </row>
    <row r="500" spans="1:29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  <c r="AC500" s="71" t="str">
        <f>VLOOKUP(P500,'Customer List'!B:D,3,)</f>
        <v>OutStation</v>
      </c>
    </row>
    <row r="501" spans="1:29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  <c r="AC501" s="71" t="str">
        <f>VLOOKUP(P501,'Customer List'!B:D,3,)</f>
        <v>OutStation</v>
      </c>
    </row>
    <row r="502" spans="1:29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  <c r="AC502" s="71" t="str">
        <f>VLOOKUP(P502,'Customer List'!B:D,3,)</f>
        <v>OutStation</v>
      </c>
    </row>
    <row r="503" spans="1:29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  <c r="AC503" s="71" t="str">
        <f>VLOOKUP(P503,'Customer List'!B:D,3,)</f>
        <v>OutStation</v>
      </c>
    </row>
    <row r="504" spans="1:29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  <c r="AC504" s="71" t="str">
        <f>VLOOKUP(P504,'Customer List'!B:D,3,)</f>
        <v>OutStation</v>
      </c>
    </row>
    <row r="505" spans="1:29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  <c r="AC505" s="71" t="str">
        <f>VLOOKUP(P505,'Customer List'!B:D,3,)</f>
        <v>OutStation</v>
      </c>
    </row>
    <row r="506" spans="1:29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  <c r="AC506" s="71" t="str">
        <f>VLOOKUP(P506,'Customer List'!B:D,3,)</f>
        <v>OutStation</v>
      </c>
    </row>
    <row r="507" spans="1:29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  <c r="AC507" s="71" t="str">
        <f>VLOOKUP(P507,'Customer List'!B:D,3,)</f>
        <v>OutStation</v>
      </c>
    </row>
    <row r="508" spans="1:29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  <c r="AC508" s="71" t="str">
        <f>VLOOKUP(P508,'Customer List'!B:D,3,)</f>
        <v>Local</v>
      </c>
    </row>
    <row r="509" spans="1:29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  <c r="AC509" s="71" t="str">
        <f>VLOOKUP(P509,'Customer List'!B:D,3,)</f>
        <v>OutStation</v>
      </c>
    </row>
    <row r="510" spans="1:29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  <c r="AC510" s="71" t="str">
        <f>VLOOKUP(P510,'Customer List'!B:D,3,)</f>
        <v>STOCK</v>
      </c>
    </row>
    <row r="511" spans="1:29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  <c r="AC511" s="71" t="str">
        <f>VLOOKUP(P511,'Customer List'!B:D,3,)</f>
        <v>Local</v>
      </c>
    </row>
    <row r="512" spans="1:29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  <c r="AC512" s="71" t="str">
        <f>VLOOKUP(P512,'Customer List'!B:D,3,)</f>
        <v>STOCK</v>
      </c>
    </row>
    <row r="513" spans="1:29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  <c r="AC513" s="71" t="str">
        <f>VLOOKUP(P513,'Customer List'!B:D,3,)</f>
        <v>Local</v>
      </c>
    </row>
    <row r="514" spans="1:29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  <c r="AC514" s="71" t="str">
        <f>VLOOKUP(P514,'Customer List'!B:D,3,)</f>
        <v>OutStation</v>
      </c>
    </row>
    <row r="515" spans="1:29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  <c r="AC515" s="71" t="str">
        <f>VLOOKUP(P515,'Customer List'!B:D,3,)</f>
        <v>Local</v>
      </c>
    </row>
    <row r="516" spans="1:29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  <c r="AC516" s="71" t="str">
        <f>VLOOKUP(P516,'Customer List'!B:D,3,)</f>
        <v>OutStation</v>
      </c>
    </row>
    <row r="517" spans="1:29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  <c r="AC517" s="71" t="str">
        <f>VLOOKUP(P517,'Customer List'!B:D,3,)</f>
        <v>Local</v>
      </c>
    </row>
    <row r="518" spans="1:29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  <c r="AC518" s="71" t="str">
        <f>VLOOKUP(P518,'Customer List'!B:D,3,)</f>
        <v>Local</v>
      </c>
    </row>
    <row r="519" spans="1:29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  <c r="AC519" s="71" t="str">
        <f>VLOOKUP(P519,'Customer List'!B:D,3,)</f>
        <v>Local</v>
      </c>
    </row>
    <row r="520" spans="1:29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  <c r="AC520" s="71" t="str">
        <f>VLOOKUP(P520,'Customer List'!B:D,3,)</f>
        <v>OutStation</v>
      </c>
    </row>
    <row r="521" spans="1:29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  <c r="AC521" s="71" t="str">
        <f>VLOOKUP(P521,'Customer List'!B:D,3,)</f>
        <v>OutStation</v>
      </c>
    </row>
    <row r="522" spans="1:29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  <c r="AC522" s="71" t="str">
        <f>VLOOKUP(P522,'Customer List'!B:D,3,)</f>
        <v>OutStation</v>
      </c>
    </row>
    <row r="523" spans="1:29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  <c r="AC523" s="71" t="str">
        <f>VLOOKUP(P523,'Customer List'!B:D,3,)</f>
        <v>OutStation</v>
      </c>
    </row>
    <row r="524" spans="1:29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  <c r="AC524" s="71" t="str">
        <f>VLOOKUP(P524,'Customer List'!B:D,3,)</f>
        <v>OutStation</v>
      </c>
    </row>
    <row r="525" spans="1:29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  <c r="AC525" s="71" t="str">
        <f>VLOOKUP(P525,'Customer List'!B:D,3,)</f>
        <v>OutStation</v>
      </c>
    </row>
    <row r="526" spans="1:29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  <c r="AC526" s="71" t="str">
        <f>VLOOKUP(P526,'Customer List'!B:D,3,)</f>
        <v>OutStation</v>
      </c>
    </row>
    <row r="527" spans="1:29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  <c r="AC527" s="71" t="str">
        <f>VLOOKUP(P527,'Customer List'!B:D,3,)</f>
        <v>OutStation</v>
      </c>
    </row>
    <row r="528" spans="1:29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  <c r="AC528" s="71" t="str">
        <f>VLOOKUP(P528,'Customer List'!B:D,3,)</f>
        <v>Local</v>
      </c>
    </row>
    <row r="529" spans="1:29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  <c r="AC529" s="71" t="str">
        <f>VLOOKUP(P529,'Customer List'!B:D,3,)</f>
        <v>OutStation</v>
      </c>
    </row>
    <row r="530" spans="1:29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  <c r="AC530" s="71" t="str">
        <f>VLOOKUP(P530,'Customer List'!B:D,3,)</f>
        <v>OutStation</v>
      </c>
    </row>
    <row r="531" spans="1:29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  <c r="AC531" s="71" t="str">
        <f>VLOOKUP(P531,'Customer List'!B:D,3,)</f>
        <v>OutStation</v>
      </c>
    </row>
    <row r="532" spans="1:29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  <c r="AC532" s="71" t="str">
        <f>VLOOKUP(P532,'Customer List'!B:D,3,)</f>
        <v>OutStation</v>
      </c>
    </row>
    <row r="533" spans="1:29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  <c r="AC533" s="71" t="str">
        <f>VLOOKUP(P533,'Customer List'!B:D,3,)</f>
        <v>OutStation</v>
      </c>
    </row>
    <row r="534" spans="1:29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  <c r="AC534" s="71" t="str">
        <f>VLOOKUP(P534,'Customer List'!B:D,3,)</f>
        <v>OutStation</v>
      </c>
    </row>
    <row r="535" spans="1:29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  <c r="AC535" s="71" t="str">
        <f>VLOOKUP(P535,'Customer List'!B:D,3,)</f>
        <v>OutStation</v>
      </c>
    </row>
    <row r="536" spans="1:29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  <c r="AC536" s="71" t="str">
        <f>VLOOKUP(P536,'Customer List'!B:D,3,)</f>
        <v>OutStation</v>
      </c>
    </row>
    <row r="537" spans="1:29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  <c r="AC537" s="71" t="str">
        <f>VLOOKUP(P537,'Customer List'!B:D,3,)</f>
        <v>OutStation</v>
      </c>
    </row>
    <row r="538" spans="1:29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  <c r="AC538" s="71" t="str">
        <f>VLOOKUP(P538,'Customer List'!B:D,3,)</f>
        <v>OutStation</v>
      </c>
    </row>
    <row r="539" spans="1:29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  <c r="AC539" s="71" t="str">
        <f>VLOOKUP(P539,'Customer List'!B:D,3,)</f>
        <v>OutStation</v>
      </c>
    </row>
    <row r="540" spans="1:29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  <c r="AC540" s="71" t="str">
        <f>VLOOKUP(P540,'Customer List'!B:D,3,)</f>
        <v>OutStation</v>
      </c>
    </row>
    <row r="541" spans="1:29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  <c r="AC541" s="71" t="str">
        <f>VLOOKUP(P541,'Customer List'!B:D,3,)</f>
        <v>OutStation</v>
      </c>
    </row>
    <row r="542" spans="1:29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  <c r="AC542" s="71" t="str">
        <f>VLOOKUP(P542,'Customer List'!B:D,3,)</f>
        <v>OutStation</v>
      </c>
    </row>
    <row r="543" spans="1:29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  <c r="AC543" s="71" t="str">
        <f>VLOOKUP(P543,'Customer List'!B:D,3,)</f>
        <v>OutStation</v>
      </c>
    </row>
    <row r="544" spans="1:29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  <c r="AC544" s="71" t="str">
        <f>VLOOKUP(P544,'Customer List'!B:D,3,)</f>
        <v>OutStation</v>
      </c>
    </row>
    <row r="545" spans="1:29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  <c r="AC545" s="71" t="str">
        <f>VLOOKUP(P545,'Customer List'!B:D,3,)</f>
        <v>OutStation</v>
      </c>
    </row>
    <row r="546" spans="1:29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  <c r="AC546" s="71" t="str">
        <f>VLOOKUP(P546,'Customer List'!B:D,3,)</f>
        <v>OutStation</v>
      </c>
    </row>
    <row r="547" spans="1:29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  <c r="AC547" s="71" t="str">
        <f>VLOOKUP(P547,'Customer List'!B:D,3,)</f>
        <v>OutStation</v>
      </c>
    </row>
    <row r="548" spans="1:29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  <c r="AC548" s="71" t="str">
        <f>VLOOKUP(P548,'Customer List'!B:D,3,)</f>
        <v>OutStation</v>
      </c>
    </row>
    <row r="549" spans="1:29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  <c r="AC549" s="71" t="str">
        <f>VLOOKUP(P549,'Customer List'!B:D,3,)</f>
        <v>OutStation</v>
      </c>
    </row>
    <row r="550" spans="1:29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  <c r="AC550" s="71" t="str">
        <f>VLOOKUP(P550,'Customer List'!B:D,3,)</f>
        <v>OutStation</v>
      </c>
    </row>
    <row r="551" spans="1:29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  <c r="AC551" s="71" t="str">
        <f>VLOOKUP(P551,'Customer List'!B:D,3,)</f>
        <v>OutStation</v>
      </c>
    </row>
    <row r="552" spans="1:29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  <c r="AC552" s="71" t="str">
        <f>VLOOKUP(P552,'Customer List'!B:D,3,)</f>
        <v>Local</v>
      </c>
    </row>
    <row r="553" spans="1:29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  <c r="AC553" s="71" t="str">
        <f>VLOOKUP(P553,'Customer List'!B:D,3,)</f>
        <v>Local</v>
      </c>
    </row>
    <row r="554" spans="1:29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  <c r="AC554" s="71" t="str">
        <f>VLOOKUP(P554,'Customer List'!B:D,3,)</f>
        <v>OutStation</v>
      </c>
    </row>
    <row r="555" spans="1:29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  <c r="AC555" s="71" t="str">
        <f>VLOOKUP(P555,'Customer List'!B:D,3,)</f>
        <v>Local</v>
      </c>
    </row>
    <row r="556" spans="1:29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  <c r="AC556" s="71" t="str">
        <f>VLOOKUP(P556,'Customer List'!B:D,3,)</f>
        <v>OutStation</v>
      </c>
    </row>
    <row r="557" spans="1:29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  <c r="AC557" s="71" t="str">
        <f>VLOOKUP(P557,'Customer List'!B:D,3,)</f>
        <v>OutStation</v>
      </c>
    </row>
    <row r="558" spans="1:29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  <c r="AC558" s="71" t="str">
        <f>VLOOKUP(P558,'Customer List'!B:D,3,)</f>
        <v>OutStation</v>
      </c>
    </row>
    <row r="559" spans="1:29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  <c r="AC559" s="71" t="str">
        <f>VLOOKUP(P559,'Customer List'!B:D,3,)</f>
        <v>Local</v>
      </c>
    </row>
    <row r="560" spans="1:29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  <c r="AC560" s="71" t="str">
        <f>VLOOKUP(P560,'Customer List'!B:D,3,)</f>
        <v>OutStation</v>
      </c>
    </row>
    <row r="561" spans="1:29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  <c r="AC561" s="71" t="str">
        <f>VLOOKUP(P561,'Customer List'!B:D,3,)</f>
        <v>OutStation</v>
      </c>
    </row>
    <row r="562" spans="1:29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  <c r="AC562" s="71" t="str">
        <f>VLOOKUP(P562,'Customer List'!B:D,3,)</f>
        <v>OutStation</v>
      </c>
    </row>
    <row r="563" spans="1:29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  <c r="AC563" s="71" t="str">
        <f>VLOOKUP(P563,'Customer List'!B:D,3,)</f>
        <v>OutStation</v>
      </c>
    </row>
    <row r="564" spans="1:29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  <c r="AC564" s="71" t="str">
        <f>VLOOKUP(P564,'Customer List'!B:D,3,)</f>
        <v>Local</v>
      </c>
    </row>
    <row r="565" spans="1:29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  <c r="AC565" s="71" t="str">
        <f>VLOOKUP(P565,'Customer List'!B:D,3,)</f>
        <v>Local</v>
      </c>
    </row>
    <row r="566" spans="1:29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  <c r="AC566" s="71" t="str">
        <f>VLOOKUP(P566,'Customer List'!B:D,3,)</f>
        <v>Local</v>
      </c>
    </row>
    <row r="567" spans="1:29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  <c r="AC567" s="71" t="str">
        <f>VLOOKUP(P567,'Customer List'!B:D,3,)</f>
        <v>OutStation</v>
      </c>
    </row>
    <row r="568" spans="1:29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  <c r="AC568" s="71" t="str">
        <f>VLOOKUP(P568,'Customer List'!B:D,3,)</f>
        <v>OutStation</v>
      </c>
    </row>
    <row r="569" spans="1:29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  <c r="AC569" s="71" t="str">
        <f>VLOOKUP(P569,'Customer List'!B:D,3,)</f>
        <v>OutStation</v>
      </c>
    </row>
    <row r="570" spans="1:29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  <c r="AC570" s="71" t="str">
        <f>VLOOKUP(P570,'Customer List'!B:D,3,)</f>
        <v>OutStation</v>
      </c>
    </row>
    <row r="571" spans="1:29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  <c r="AC571" s="71" t="str">
        <f>VLOOKUP(P571,'Customer List'!B:D,3,)</f>
        <v>Local</v>
      </c>
    </row>
    <row r="572" spans="1:29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  <c r="AC572" s="71" t="str">
        <f>VLOOKUP(P572,'Customer List'!B:D,3,)</f>
        <v>Local</v>
      </c>
    </row>
    <row r="573" spans="1:29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  <c r="AC573" s="71" t="str">
        <f>VLOOKUP(P573,'Customer List'!B:D,3,)</f>
        <v>Local</v>
      </c>
    </row>
    <row r="574" spans="1:29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  <c r="AC574" s="71" t="str">
        <f>VLOOKUP(P574,'Customer List'!B:D,3,)</f>
        <v>Local</v>
      </c>
    </row>
    <row r="575" spans="1:29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  <c r="AC575" s="71" t="str">
        <f>VLOOKUP(P575,'Customer List'!B:D,3,)</f>
        <v>Local</v>
      </c>
    </row>
    <row r="576" spans="1:29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  <c r="AC576" s="71" t="str">
        <f>VLOOKUP(P576,'Customer List'!B:D,3,)</f>
        <v>Local</v>
      </c>
    </row>
    <row r="577" spans="1:29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  <c r="AC577" s="71" t="str">
        <f>VLOOKUP(P577,'Customer List'!B:D,3,)</f>
        <v>Local</v>
      </c>
    </row>
    <row r="578" spans="1:29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  <c r="AC578" s="71" t="str">
        <f>VLOOKUP(P578,'Customer List'!B:D,3,)</f>
        <v>OutStation</v>
      </c>
    </row>
    <row r="579" spans="1:29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  <c r="AC579" s="71" t="str">
        <f>VLOOKUP(P579,'Customer List'!B:D,3,)</f>
        <v>OutStation</v>
      </c>
    </row>
    <row r="580" spans="1:29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  <c r="AC580" s="71" t="str">
        <f>VLOOKUP(P580,'Customer List'!B:D,3,)</f>
        <v>OutStation</v>
      </c>
    </row>
    <row r="581" spans="1:29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  <c r="AC581" s="71" t="str">
        <f>VLOOKUP(P581,'Customer List'!B:D,3,)</f>
        <v>OutStation</v>
      </c>
    </row>
    <row r="582" spans="1:29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  <c r="AC582" s="71" t="str">
        <f>VLOOKUP(P582,'Customer List'!B:D,3,)</f>
        <v>OutStation</v>
      </c>
    </row>
    <row r="583" spans="1:29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  <c r="AC583" s="71" t="str">
        <f>VLOOKUP(P583,'Customer List'!B:D,3,)</f>
        <v>OutStation</v>
      </c>
    </row>
    <row r="584" spans="1:29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  <c r="AC584" s="71" t="str">
        <f>VLOOKUP(P584,'Customer List'!B:D,3,)</f>
        <v>OutStation</v>
      </c>
    </row>
    <row r="585" spans="1:29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  <c r="AC585" s="71" t="str">
        <f>VLOOKUP(P585,'Customer List'!B:D,3,)</f>
        <v>OutStation</v>
      </c>
    </row>
    <row r="586" spans="1:29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  <c r="AC586" s="71" t="str">
        <f>VLOOKUP(P586,'Customer List'!B:D,3,)</f>
        <v>OutStation</v>
      </c>
    </row>
    <row r="587" spans="1:29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  <c r="AC587" s="71" t="str">
        <f>VLOOKUP(P587,'Customer List'!B:D,3,)</f>
        <v>OutStation</v>
      </c>
    </row>
    <row r="588" spans="1:29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  <c r="AC588" s="71" t="str">
        <f>VLOOKUP(P588,'Customer List'!B:D,3,)</f>
        <v>OutStation</v>
      </c>
    </row>
    <row r="589" spans="1:29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  <c r="AC589" s="71" t="str">
        <f>VLOOKUP(P589,'Customer List'!B:D,3,)</f>
        <v>Local</v>
      </c>
    </row>
    <row r="590" spans="1:29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  <c r="AC590" s="71" t="str">
        <f>VLOOKUP(P590,'Customer List'!B:D,3,)</f>
        <v>Local</v>
      </c>
    </row>
    <row r="591" spans="1:29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  <c r="AC591" s="71" t="str">
        <f>VLOOKUP(P591,'Customer List'!B:D,3,)</f>
        <v>Local</v>
      </c>
    </row>
    <row r="592" spans="1:29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  <c r="AC592" s="71" t="str">
        <f>VLOOKUP(P592,'Customer List'!B:D,3,)</f>
        <v>Local</v>
      </c>
    </row>
    <row r="593" spans="1:29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  <c r="AC593" s="71" t="str">
        <f>VLOOKUP(P593,'Customer List'!B:D,3,)</f>
        <v>Local</v>
      </c>
    </row>
    <row r="594" spans="1:29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  <c r="AC594" s="71" t="str">
        <f>VLOOKUP(P594,'Customer List'!B:D,3,)</f>
        <v>OutStation</v>
      </c>
    </row>
    <row r="595" spans="1:29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  <c r="AC595" s="71" t="str">
        <f>VLOOKUP(P595,'Customer List'!B:D,3,)</f>
        <v>OutStation</v>
      </c>
    </row>
    <row r="596" spans="1:29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  <c r="AC596" s="71" t="str">
        <f>VLOOKUP(P596,'Customer List'!B:D,3,)</f>
        <v>OutStation</v>
      </c>
    </row>
    <row r="597" spans="1:29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  <c r="AC597" s="71" t="str">
        <f>VLOOKUP(P597,'Customer List'!B:D,3,)</f>
        <v>OutStation</v>
      </c>
    </row>
    <row r="598" spans="1:29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  <c r="AC598" s="71" t="str">
        <f>VLOOKUP(P598,'Customer List'!B:D,3,)</f>
        <v>OutStation</v>
      </c>
    </row>
    <row r="599" spans="1:29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  <c r="AC599" s="71" t="str">
        <f>VLOOKUP(P599,'Customer List'!B:D,3,)</f>
        <v>OutStation</v>
      </c>
    </row>
    <row r="600" spans="1:29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  <c r="AC600" s="71" t="str">
        <f>VLOOKUP(P600,'Customer List'!B:D,3,)</f>
        <v>OutStation</v>
      </c>
    </row>
    <row r="601" spans="1:29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  <c r="AC601" s="71" t="str">
        <f>VLOOKUP(P601,'Customer List'!B:D,3,)</f>
        <v>OutStation</v>
      </c>
    </row>
    <row r="602" spans="1:29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  <c r="AC602" s="71" t="str">
        <f>VLOOKUP(P602,'Customer List'!B:D,3,)</f>
        <v>OutStation</v>
      </c>
    </row>
    <row r="603" spans="1:29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  <c r="AC603" s="71" t="str">
        <f>VLOOKUP(P603,'Customer List'!B:D,3,)</f>
        <v>OutStation</v>
      </c>
    </row>
    <row r="604" spans="1:29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  <c r="AC604" s="71" t="str">
        <f>VLOOKUP(P604,'Customer List'!B:D,3,)</f>
        <v>Local</v>
      </c>
    </row>
    <row r="605" spans="1:29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  <c r="AC605" s="71" t="str">
        <f>VLOOKUP(P605,'Customer List'!B:D,3,)</f>
        <v>OutStation</v>
      </c>
    </row>
    <row r="606" spans="1:29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  <c r="AC606" s="71" t="str">
        <f>VLOOKUP(P606,'Customer List'!B:D,3,)</f>
        <v>OutStation</v>
      </c>
    </row>
    <row r="607" spans="1:29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  <c r="AC607" s="71" t="str">
        <f>VLOOKUP(P607,'Customer List'!B:D,3,)</f>
        <v>OutStation</v>
      </c>
    </row>
    <row r="608" spans="1:29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  <c r="AC608" s="71" t="str">
        <f>VLOOKUP(P608,'Customer List'!B:D,3,)</f>
        <v>OutStation</v>
      </c>
    </row>
    <row r="609" spans="1:29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  <c r="AC609" s="71" t="str">
        <f>VLOOKUP(P609,'Customer List'!B:D,3,)</f>
        <v>OutStation</v>
      </c>
    </row>
    <row r="610" spans="1:29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  <c r="AC610" s="71" t="str">
        <f>VLOOKUP(P610,'Customer List'!B:D,3,)</f>
        <v>OutStation</v>
      </c>
    </row>
    <row r="611" spans="1:29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  <c r="AC611" s="71" t="str">
        <f>VLOOKUP(P611,'Customer List'!B:D,3,)</f>
        <v>OutStation</v>
      </c>
    </row>
    <row r="612" spans="1:29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  <c r="AC612" s="71" t="str">
        <f>VLOOKUP(P612,'Customer List'!B:D,3,)</f>
        <v>OutStation</v>
      </c>
    </row>
    <row r="613" spans="1:29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  <c r="AC613" s="71" t="str">
        <f>VLOOKUP(P613,'Customer List'!B:D,3,)</f>
        <v>OutStation</v>
      </c>
    </row>
    <row r="614" spans="1:29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  <c r="AC614" s="71" t="str">
        <f>VLOOKUP(P614,'Customer List'!B:D,3,)</f>
        <v>OutStation</v>
      </c>
    </row>
    <row r="615" spans="1:29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  <c r="AC615" s="71" t="str">
        <f>VLOOKUP(P615,'Customer List'!B:D,3,)</f>
        <v>Local</v>
      </c>
    </row>
    <row r="616" spans="1:29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  <c r="AC616" s="71" t="str">
        <f>VLOOKUP(P616,'Customer List'!B:D,3,)</f>
        <v>Local</v>
      </c>
    </row>
    <row r="617" spans="1:29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  <c r="AC617" s="71" t="str">
        <f>VLOOKUP(P617,'Customer List'!B:D,3,)</f>
        <v>OutStation</v>
      </c>
    </row>
    <row r="618" spans="1:29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  <c r="AC618" s="71" t="str">
        <f>VLOOKUP(P618,'Customer List'!B:D,3,)</f>
        <v>OutStation</v>
      </c>
    </row>
    <row r="619" spans="1:29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  <c r="AC619" s="71" t="str">
        <f>VLOOKUP(P619,'Customer List'!B:D,3,)</f>
        <v>OutStation</v>
      </c>
    </row>
    <row r="620" spans="1:29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  <c r="AC620" s="71" t="str">
        <f>VLOOKUP(P620,'Customer List'!B:D,3,)</f>
        <v>OutStation</v>
      </c>
    </row>
    <row r="621" spans="1:29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  <c r="AC621" s="71" t="str">
        <f>VLOOKUP(P621,'Customer List'!B:D,3,)</f>
        <v>OutStation</v>
      </c>
    </row>
    <row r="622" spans="1:29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  <c r="AC622" s="71" t="str">
        <f>VLOOKUP(P622,'Customer List'!B:D,3,)</f>
        <v>OutStation</v>
      </c>
    </row>
    <row r="623" spans="1:29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  <c r="AC623" s="71" t="str">
        <f>VLOOKUP(P623,'Customer List'!B:D,3,)</f>
        <v>OutStation</v>
      </c>
    </row>
    <row r="624" spans="1:29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  <c r="AC624" s="71" t="str">
        <f>VLOOKUP(P624,'Customer List'!B:D,3,)</f>
        <v>OutStation</v>
      </c>
    </row>
    <row r="625" spans="1:29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  <c r="AC625" s="71" t="str">
        <f>VLOOKUP(P625,'Customer List'!B:D,3,)</f>
        <v>OutStation</v>
      </c>
    </row>
    <row r="626" spans="1:29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  <c r="AC626" s="71" t="str">
        <f>VLOOKUP(P626,'Customer List'!B:D,3,)</f>
        <v>OutStation</v>
      </c>
    </row>
    <row r="627" spans="1:29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  <c r="AC627" s="71" t="str">
        <f>VLOOKUP(P627,'Customer List'!B:D,3,)</f>
        <v>OutStation</v>
      </c>
    </row>
    <row r="628" spans="1:29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  <c r="AC628" s="71" t="str">
        <f>VLOOKUP(P628,'Customer List'!B:D,3,)</f>
        <v>OutStation</v>
      </c>
    </row>
    <row r="629" spans="1:29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  <c r="AC629" s="71" t="str">
        <f>VLOOKUP(P629,'Customer List'!B:D,3,)</f>
        <v>OutStation</v>
      </c>
    </row>
    <row r="630" spans="1:29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  <c r="AC630" s="71" t="str">
        <f>VLOOKUP(P630,'Customer List'!B:D,3,)</f>
        <v>OutStation</v>
      </c>
    </row>
    <row r="631" spans="1:29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  <c r="AC631" s="71" t="str">
        <f>VLOOKUP(P631,'Customer List'!B:D,3,)</f>
        <v>OutStation</v>
      </c>
    </row>
    <row r="632" spans="1:29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  <c r="AC632" s="71" t="str">
        <f>VLOOKUP(P632,'Customer List'!B:D,3,)</f>
        <v>OutStation</v>
      </c>
    </row>
    <row r="633" spans="1:29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  <c r="AC633" s="71" t="str">
        <f>VLOOKUP(P633,'Customer List'!B:D,3,)</f>
        <v>OutStation</v>
      </c>
    </row>
    <row r="634" spans="1:29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  <c r="AC634" s="71" t="str">
        <f>VLOOKUP(P634,'Customer List'!B:D,3,)</f>
        <v>Local</v>
      </c>
    </row>
    <row r="635" spans="1:29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  <c r="AC635" s="71" t="str">
        <f>VLOOKUP(P635,'Customer List'!B:D,3,)</f>
        <v>OutStation</v>
      </c>
    </row>
    <row r="636" spans="1:29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  <c r="AC636" s="71" t="str">
        <f>VLOOKUP(P636,'Customer List'!B:D,3,)</f>
        <v>OutStation</v>
      </c>
    </row>
    <row r="637" spans="1:29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  <c r="AC637" s="71" t="str">
        <f>VLOOKUP(P637,'Customer List'!B:D,3,)</f>
        <v>OutStation</v>
      </c>
    </row>
    <row r="638" spans="1:29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  <c r="AC638" s="71" t="str">
        <f>VLOOKUP(P638,'Customer List'!B:D,3,)</f>
        <v>Local</v>
      </c>
    </row>
    <row r="639" spans="1:29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  <c r="AC639" s="71" t="str">
        <f>VLOOKUP(P639,'Customer List'!B:D,3,)</f>
        <v>OutStation</v>
      </c>
    </row>
    <row r="640" spans="1:29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  <c r="AC640" s="71" t="str">
        <f>VLOOKUP(P640,'Customer List'!B:D,3,)</f>
        <v>OutStation</v>
      </c>
    </row>
    <row r="641" spans="1:29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  <c r="AC641" s="71" t="str">
        <f>VLOOKUP(P641,'Customer List'!B:D,3,)</f>
        <v>Local</v>
      </c>
    </row>
    <row r="642" spans="1:29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  <c r="AC642" s="71" t="str">
        <f>VLOOKUP(P642,'Customer List'!B:D,3,)</f>
        <v>OutStation</v>
      </c>
    </row>
    <row r="643" spans="1:29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  <c r="AC643" s="71" t="str">
        <f>VLOOKUP(P643,'Customer List'!B:D,3,)</f>
        <v>Local</v>
      </c>
    </row>
    <row r="644" spans="1:29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  <c r="AC644" s="71" t="str">
        <f>VLOOKUP(P644,'Customer List'!B:D,3,)</f>
        <v>OutStation</v>
      </c>
    </row>
    <row r="645" spans="1:29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  <c r="AC645" s="71" t="str">
        <f>VLOOKUP(P645,'Customer List'!B:D,3,)</f>
        <v>OutStation</v>
      </c>
    </row>
    <row r="646" spans="1:29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  <c r="AC646" s="71" t="str">
        <f>VLOOKUP(P646,'Customer List'!B:D,3,)</f>
        <v>OutStation</v>
      </c>
    </row>
    <row r="647" spans="1:29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  <c r="AC647" s="71" t="str">
        <f>VLOOKUP(P647,'Customer List'!B:D,3,)</f>
        <v>Local</v>
      </c>
    </row>
    <row r="648" spans="1:29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  <c r="AC648" s="71" t="str">
        <f>VLOOKUP(P648,'Customer List'!B:D,3,)</f>
        <v>OutStation</v>
      </c>
    </row>
    <row r="649" spans="1:29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  <c r="AC649" s="71" t="str">
        <f>VLOOKUP(P649,'Customer List'!B:D,3,)</f>
        <v>OutStation</v>
      </c>
    </row>
    <row r="650" spans="1:29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  <c r="AC650" s="71" t="str">
        <f>VLOOKUP(P650,'Customer List'!B:D,3,)</f>
        <v>OutStation</v>
      </c>
    </row>
    <row r="651" spans="1:29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  <c r="AC651" s="71" t="str">
        <f>VLOOKUP(P651,'Customer List'!B:D,3,)</f>
        <v>OutStation</v>
      </c>
    </row>
    <row r="652" spans="1:29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  <c r="AC652" s="71" t="str">
        <f>VLOOKUP(P652,'Customer List'!B:D,3,)</f>
        <v>Local</v>
      </c>
    </row>
    <row r="653" spans="1:29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  <c r="AC653" s="71" t="str">
        <f>VLOOKUP(P653,'Customer List'!B:D,3,)</f>
        <v>OutStation</v>
      </c>
    </row>
    <row r="654" spans="1:29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  <c r="AC654" s="71" t="str">
        <f>VLOOKUP(P654,'Customer List'!B:D,3,)</f>
        <v>OutStation</v>
      </c>
    </row>
    <row r="655" spans="1:29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  <c r="AC655" s="71" t="str">
        <f>VLOOKUP(P655,'Customer List'!B:D,3,)</f>
        <v>OutStation</v>
      </c>
    </row>
    <row r="656" spans="1:29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  <c r="AC656" s="71" t="str">
        <f>VLOOKUP(P656,'Customer List'!B:D,3,)</f>
        <v>OutStation</v>
      </c>
    </row>
    <row r="657" spans="1:29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  <c r="AC657" s="71" t="str">
        <f>VLOOKUP(P657,'Customer List'!B:D,3,)</f>
        <v>Local</v>
      </c>
    </row>
    <row r="658" spans="1:29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  <c r="AC658" s="71" t="str">
        <f>VLOOKUP(P658,'Customer List'!B:D,3,)</f>
        <v>OutStation</v>
      </c>
    </row>
    <row r="659" spans="1:29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  <c r="AC659" s="71" t="str">
        <f>VLOOKUP(P659,'Customer List'!B:D,3,)</f>
        <v>OutStation</v>
      </c>
    </row>
    <row r="660" spans="1:29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  <c r="AC660" s="71" t="str">
        <f>VLOOKUP(P660,'Customer List'!B:D,3,)</f>
        <v>OutStation</v>
      </c>
    </row>
    <row r="661" spans="1:29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  <c r="AC661" s="71" t="str">
        <f>VLOOKUP(P661,'Customer List'!B:D,3,)</f>
        <v>Local</v>
      </c>
    </row>
    <row r="662" spans="1:29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  <c r="AC662" s="71" t="str">
        <f>VLOOKUP(P662,'Customer List'!B:D,3,)</f>
        <v>Local</v>
      </c>
    </row>
    <row r="663" spans="1:29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  <c r="AC663" s="71" t="str">
        <f>VLOOKUP(P663,'Customer List'!B:D,3,)</f>
        <v>OutStation</v>
      </c>
    </row>
    <row r="664" spans="1:29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  <c r="AC664" s="71" t="str">
        <f>VLOOKUP(P664,'Customer List'!B:D,3,)</f>
        <v>OutStation</v>
      </c>
    </row>
    <row r="665" spans="1:29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  <c r="AC665" s="71" t="str">
        <f>VLOOKUP(P665,'Customer List'!B:D,3,)</f>
        <v>OutStation</v>
      </c>
    </row>
    <row r="666" spans="1:29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  <c r="AC666" s="71" t="str">
        <f>VLOOKUP(P666,'Customer List'!B:D,3,)</f>
        <v>OutStation</v>
      </c>
    </row>
    <row r="667" spans="1:29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  <c r="AC667" s="71" t="str">
        <f>VLOOKUP(P667,'Customer List'!B:D,3,)</f>
        <v>OutStation</v>
      </c>
    </row>
    <row r="668" spans="1:29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  <c r="AC668" s="71" t="str">
        <f>VLOOKUP(P668,'Customer List'!B:D,3,)</f>
        <v>OutStation</v>
      </c>
    </row>
    <row r="669" spans="1:29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  <c r="AC669" s="71" t="str">
        <f>VLOOKUP(P669,'Customer List'!B:D,3,)</f>
        <v>OutStation</v>
      </c>
    </row>
    <row r="670" spans="1:29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  <c r="AC670" s="71" t="str">
        <f>VLOOKUP(P670,'Customer List'!B:D,3,)</f>
        <v>OutStation</v>
      </c>
    </row>
    <row r="671" spans="1:29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  <c r="AC671" s="71" t="str">
        <f>VLOOKUP(P671,'Customer List'!B:D,3,)</f>
        <v>OutStation</v>
      </c>
    </row>
    <row r="672" spans="1:29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  <c r="AC672" s="71" t="str">
        <f>VLOOKUP(P672,'Customer List'!B:D,3,)</f>
        <v>OutStation</v>
      </c>
    </row>
    <row r="673" spans="1:29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  <c r="AC673" s="71" t="str">
        <f>VLOOKUP(P673,'Customer List'!B:D,3,)</f>
        <v>OutStation</v>
      </c>
    </row>
    <row r="674" spans="1:29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  <c r="AC674" s="71" t="str">
        <f>VLOOKUP(P674,'Customer List'!B:D,3,)</f>
        <v>Local</v>
      </c>
    </row>
    <row r="675" spans="1:29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  <c r="AC675" s="71" t="str">
        <f>VLOOKUP(P675,'Customer List'!B:D,3,)</f>
        <v>Local</v>
      </c>
    </row>
    <row r="676" spans="1:29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  <c r="AC676" s="71" t="str">
        <f>VLOOKUP(P676,'Customer List'!B:D,3,)</f>
        <v>Local</v>
      </c>
    </row>
    <row r="677" spans="1:29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  <c r="AC677" s="71" t="str">
        <f>VLOOKUP(P677,'Customer List'!B:D,3,)</f>
        <v>OutStation</v>
      </c>
    </row>
    <row r="678" spans="1:29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  <c r="AC678" s="71" t="str">
        <f>VLOOKUP(P678,'Customer List'!B:D,3,)</f>
        <v>OutStation</v>
      </c>
    </row>
    <row r="679" spans="1:29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  <c r="AC679" s="71" t="str">
        <f>VLOOKUP(P679,'Customer List'!B:D,3,)</f>
        <v>Local</v>
      </c>
    </row>
    <row r="680" spans="1:29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  <c r="AC680" s="71" t="str">
        <f>VLOOKUP(P680,'Customer List'!B:D,3,)</f>
        <v>OutStation</v>
      </c>
    </row>
    <row r="681" spans="1:29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  <c r="AC681" s="71" t="str">
        <f>VLOOKUP(P681,'Customer List'!B:D,3,)</f>
        <v>OutStation</v>
      </c>
    </row>
    <row r="682" spans="1:29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  <c r="AC682" s="71" t="str">
        <f>VLOOKUP(P682,'Customer List'!B:D,3,)</f>
        <v>OutStation</v>
      </c>
    </row>
    <row r="683" spans="1:29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  <c r="AC683" s="71" t="str">
        <f>VLOOKUP(P683,'Customer List'!B:D,3,)</f>
        <v>Local</v>
      </c>
    </row>
    <row r="684" spans="1:29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  <c r="AC684" s="71" t="str">
        <f>VLOOKUP(P684,'Customer List'!B:D,3,)</f>
        <v>Local</v>
      </c>
    </row>
    <row r="685" spans="1:29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  <c r="AC685" s="71" t="str">
        <f>VLOOKUP(P685,'Customer List'!B:D,3,)</f>
        <v>OutStation</v>
      </c>
    </row>
    <row r="686" spans="1:29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  <c r="AC686" s="71" t="str">
        <f>VLOOKUP(P686,'Customer List'!B:D,3,)</f>
        <v>OutStation</v>
      </c>
    </row>
    <row r="687" spans="1:29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  <c r="AC687" s="71" t="str">
        <f>VLOOKUP(P687,'Customer List'!B:D,3,)</f>
        <v>OutStation</v>
      </c>
    </row>
    <row r="688" spans="1:29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  <c r="AC688" s="71" t="str">
        <f>VLOOKUP(P688,'Customer List'!B:D,3,)</f>
        <v>OutStation</v>
      </c>
    </row>
    <row r="689" spans="1:29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  <c r="AC689" s="71" t="str">
        <f>VLOOKUP(P689,'Customer List'!B:D,3,)</f>
        <v>OutStation</v>
      </c>
    </row>
    <row r="690" spans="1:29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  <c r="AC690" s="71" t="str">
        <f>VLOOKUP(P690,'Customer List'!B:D,3,)</f>
        <v>OutStation</v>
      </c>
    </row>
    <row r="691" spans="1:29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  <c r="AC691" s="71" t="str">
        <f>VLOOKUP(P691,'Customer List'!B:D,3,)</f>
        <v>OutStation</v>
      </c>
    </row>
    <row r="692" spans="1:29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  <c r="AC692" s="71" t="str">
        <f>VLOOKUP(P692,'Customer List'!B:D,3,)</f>
        <v>OutStation</v>
      </c>
    </row>
    <row r="693" spans="1:29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  <c r="AC693" s="71" t="str">
        <f>VLOOKUP(P693,'Customer List'!B:D,3,)</f>
        <v>OutStation</v>
      </c>
    </row>
    <row r="694" spans="1:29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  <c r="AC694" s="71" t="str">
        <f>VLOOKUP(P694,'Customer List'!B:D,3,)</f>
        <v>OutStation</v>
      </c>
    </row>
    <row r="695" spans="1:29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  <c r="AC695" s="71" t="str">
        <f>VLOOKUP(P695,'Customer List'!B:D,3,)</f>
        <v>OutStation</v>
      </c>
    </row>
    <row r="696" spans="1:29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  <c r="AC696" s="71" t="str">
        <f>VLOOKUP(P696,'Customer List'!B:D,3,)</f>
        <v>Local</v>
      </c>
    </row>
    <row r="697" spans="1:29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  <c r="AC697" s="71" t="str">
        <f>VLOOKUP(P697,'Customer List'!B:D,3,)</f>
        <v>OutStation</v>
      </c>
    </row>
    <row r="698" spans="1:29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  <c r="AC698" s="71" t="str">
        <f>VLOOKUP(P698,'Customer List'!B:D,3,)</f>
        <v>OutStation</v>
      </c>
    </row>
    <row r="699" spans="1:29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  <c r="AC699" s="71" t="str">
        <f>VLOOKUP(P699,'Customer List'!B:D,3,)</f>
        <v>OutStation</v>
      </c>
    </row>
    <row r="700" spans="1:29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  <c r="AC700" s="71" t="str">
        <f>VLOOKUP(P700,'Customer List'!B:D,3,)</f>
        <v>OutStation</v>
      </c>
    </row>
    <row r="701" spans="1:29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  <c r="AC701" s="71" t="str">
        <f>VLOOKUP(P701,'Customer List'!B:D,3,)</f>
        <v>OutStation</v>
      </c>
    </row>
    <row r="702" spans="1:29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  <c r="AC702" s="71" t="str">
        <f>VLOOKUP(P702,'Customer List'!B:D,3,)</f>
        <v>STOCK</v>
      </c>
    </row>
    <row r="703" spans="1:29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  <c r="AC703" s="71" t="str">
        <f>VLOOKUP(P703,'Customer List'!B:D,3,)</f>
        <v>OutStation</v>
      </c>
    </row>
    <row r="704" spans="1:29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  <c r="AC704" s="71" t="str">
        <f>VLOOKUP(P704,'Customer List'!B:D,3,)</f>
        <v>OutStation</v>
      </c>
    </row>
    <row r="705" spans="1:29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  <c r="AC705" s="71" t="str">
        <f>VLOOKUP(P705,'Customer List'!B:D,3,)</f>
        <v>OutStation</v>
      </c>
    </row>
    <row r="706" spans="1:29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  <c r="AC706" s="71" t="str">
        <f>VLOOKUP(P706,'Customer List'!B:D,3,)</f>
        <v>OutStation</v>
      </c>
    </row>
    <row r="707" spans="1:29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  <c r="AC707" s="71" t="str">
        <f>VLOOKUP(P707,'Customer List'!B:D,3,)</f>
        <v>OutStation</v>
      </c>
    </row>
    <row r="708" spans="1:29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  <c r="AC708" s="71" t="str">
        <f>VLOOKUP(P708,'Customer List'!B:D,3,)</f>
        <v>OutStation</v>
      </c>
    </row>
    <row r="709" spans="1:29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  <c r="AC709" s="71" t="str">
        <f>VLOOKUP(P709,'Customer List'!B:D,3,)</f>
        <v>OutStation</v>
      </c>
    </row>
    <row r="710" spans="1:29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  <c r="AC710" s="71" t="str">
        <f>VLOOKUP(P710,'Customer List'!B:D,3,)</f>
        <v>Local</v>
      </c>
    </row>
    <row r="711" spans="1:29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  <c r="AC711" s="71" t="str">
        <f>VLOOKUP(P711,'Customer List'!B:D,3,)</f>
        <v>OutStation</v>
      </c>
    </row>
    <row r="712" spans="1:29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  <c r="AC712" s="71" t="str">
        <f>VLOOKUP(P712,'Customer List'!B:D,3,)</f>
        <v>OutStation</v>
      </c>
    </row>
    <row r="713" spans="1:29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  <c r="AC713" s="71" t="str">
        <f>VLOOKUP(P713,'Customer List'!B:D,3,)</f>
        <v>Local</v>
      </c>
    </row>
    <row r="714" spans="1:29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  <c r="AC714" s="71" t="str">
        <f>VLOOKUP(P714,'Customer List'!B:D,3,)</f>
        <v>OutStation</v>
      </c>
    </row>
    <row r="715" spans="1:29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  <c r="AC715" s="71" t="str">
        <f>VLOOKUP(P715,'Customer List'!B:D,3,)</f>
        <v>Local</v>
      </c>
    </row>
    <row r="716" spans="1:29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  <c r="AC716" s="71" t="str">
        <f>VLOOKUP(P716,'Customer List'!B:D,3,)</f>
        <v>OutStation</v>
      </c>
    </row>
    <row r="717" spans="1:29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  <c r="AC717" s="71" t="str">
        <f>VLOOKUP(P717,'Customer List'!B:D,3,)</f>
        <v>Local</v>
      </c>
    </row>
    <row r="718" spans="1:29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  <c r="AC718" s="71" t="str">
        <f>VLOOKUP(P718,'Customer List'!B:D,3,)</f>
        <v>OutStation</v>
      </c>
    </row>
    <row r="719" spans="1:29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  <c r="AC719" s="71" t="str">
        <f>VLOOKUP(P719,'Customer List'!B:D,3,)</f>
        <v>Local</v>
      </c>
    </row>
    <row r="720" spans="1:29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  <c r="AC720" s="71" t="str">
        <f>VLOOKUP(P720,'Customer List'!B:D,3,)</f>
        <v>OutStation</v>
      </c>
    </row>
    <row r="721" spans="1:29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  <c r="AC721" s="71" t="str">
        <f>VLOOKUP(P721,'Customer List'!B:D,3,)</f>
        <v>OutStation</v>
      </c>
    </row>
    <row r="722" spans="1:29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  <c r="AC722" s="71" t="str">
        <f>VLOOKUP(P722,'Customer List'!B:D,3,)</f>
        <v>OutStation</v>
      </c>
    </row>
    <row r="723" spans="1:29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  <c r="AC723" s="71" t="str">
        <f>VLOOKUP(P723,'Customer List'!B:D,3,)</f>
        <v>OutStation</v>
      </c>
    </row>
    <row r="724" spans="1:29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  <c r="AC724" s="71" t="str">
        <f>VLOOKUP(P724,'Customer List'!B:D,3,)</f>
        <v>OutStation</v>
      </c>
    </row>
    <row r="725" spans="1:29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  <c r="AC725" s="71" t="str">
        <f>VLOOKUP(P725,'Customer List'!B:D,3,)</f>
        <v>OutStation</v>
      </c>
    </row>
    <row r="726" spans="1:29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  <c r="AC726" s="71" t="str">
        <f>VLOOKUP(P726,'Customer List'!B:D,3,)</f>
        <v>OutStation</v>
      </c>
    </row>
    <row r="727" spans="1:29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  <c r="AC727" s="71" t="str">
        <f>VLOOKUP(P727,'Customer List'!B:D,3,)</f>
        <v>OutStation</v>
      </c>
    </row>
    <row r="728" spans="1:29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  <c r="AC728" s="71" t="str">
        <f>VLOOKUP(P728,'Customer List'!B:D,3,)</f>
        <v>OutStation</v>
      </c>
    </row>
    <row r="729" spans="1:29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  <c r="AC729" s="71" t="str">
        <f>VLOOKUP(P729,'Customer List'!B:D,3,)</f>
        <v>OutStation</v>
      </c>
    </row>
    <row r="730" spans="1:29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  <c r="AC730" s="71" t="str">
        <f>VLOOKUP(P730,'Customer List'!B:D,3,)</f>
        <v>OutStation</v>
      </c>
    </row>
    <row r="731" spans="1:29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  <c r="AC731" s="71" t="str">
        <f>VLOOKUP(P731,'Customer List'!B:D,3,)</f>
        <v>OutStation</v>
      </c>
    </row>
    <row r="732" spans="1:29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  <c r="AC732" s="71" t="str">
        <f>VLOOKUP(P732,'Customer List'!B:D,3,)</f>
        <v>OutStation</v>
      </c>
    </row>
    <row r="733" spans="1:29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  <c r="AC733" s="71" t="str">
        <f>VLOOKUP(P733,'Customer List'!B:D,3,)</f>
        <v>OutStation</v>
      </c>
    </row>
    <row r="734" spans="1:29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  <c r="AC734" s="71" t="str">
        <f>VLOOKUP(P734,'Customer List'!B:D,3,)</f>
        <v>OutStation</v>
      </c>
    </row>
    <row r="735" spans="1:29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  <c r="AC735" s="71" t="str">
        <f>VLOOKUP(P735,'Customer List'!B:D,3,)</f>
        <v>Local</v>
      </c>
    </row>
    <row r="736" spans="1:29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  <c r="AC736" s="71" t="str">
        <f>VLOOKUP(P736,'Customer List'!B:D,3,)</f>
        <v>Local</v>
      </c>
    </row>
    <row r="737" spans="1:29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  <c r="AC737" s="71" t="str">
        <f>VLOOKUP(P737,'Customer List'!B:D,3,)</f>
        <v>OutStation</v>
      </c>
    </row>
    <row r="738" spans="1:29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  <c r="AC738" s="71" t="str">
        <f>VLOOKUP(P738,'Customer List'!B:D,3,)</f>
        <v>Local</v>
      </c>
    </row>
    <row r="739" spans="1:29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  <c r="AC739" s="71" t="str">
        <f>VLOOKUP(P739,'Customer List'!B:D,3,)</f>
        <v>Local</v>
      </c>
    </row>
    <row r="740" spans="1:29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  <c r="AC740" s="71" t="str">
        <f>VLOOKUP(P740,'Customer List'!B:D,3,)</f>
        <v>Local</v>
      </c>
    </row>
    <row r="741" spans="1:29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  <c r="AC741" s="71" t="str">
        <f>VLOOKUP(P741,'Customer List'!B:D,3,)</f>
        <v>STOCK</v>
      </c>
    </row>
    <row r="742" spans="1:29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  <c r="AC742" s="71" t="str">
        <f>VLOOKUP(P742,'Customer List'!B:D,3,)</f>
        <v>STOCK</v>
      </c>
    </row>
    <row r="743" spans="1:29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  <c r="AC743" s="71" t="str">
        <f>VLOOKUP(P743,'Customer List'!B:D,3,)</f>
        <v>Local</v>
      </c>
    </row>
    <row r="744" spans="1:29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  <c r="AC744" s="71" t="str">
        <f>VLOOKUP(P744,'Customer List'!B:D,3,)</f>
        <v>Local</v>
      </c>
    </row>
    <row r="745" spans="1:29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  <c r="AC745" s="71" t="str">
        <f>VLOOKUP(P745,'Customer List'!B:D,3,)</f>
        <v>Local</v>
      </c>
    </row>
    <row r="746" spans="1:29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  <c r="AC746" s="71" t="str">
        <f>VLOOKUP(P746,'Customer List'!B:D,3,)</f>
        <v>Local</v>
      </c>
    </row>
    <row r="747" spans="1:29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  <c r="AC747" s="71" t="str">
        <f>VLOOKUP(P747,'Customer List'!B:D,3,)</f>
        <v>Local</v>
      </c>
    </row>
    <row r="748" spans="1:29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  <c r="AC748" s="71" t="str">
        <f>VLOOKUP(P748,'Customer List'!B:D,3,)</f>
        <v>Local</v>
      </c>
    </row>
    <row r="749" spans="1:29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  <c r="AC749" s="71" t="str">
        <f>VLOOKUP(P749,'Customer List'!B:D,3,)</f>
        <v>Local</v>
      </c>
    </row>
    <row r="750" spans="1:29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  <c r="AC750" s="71" t="str">
        <f>VLOOKUP(P750,'Customer List'!B:D,3,)</f>
        <v>Local</v>
      </c>
    </row>
    <row r="751" spans="1:29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  <c r="AC751" s="71" t="str">
        <f>VLOOKUP(P751,'Customer List'!B:D,3,)</f>
        <v>Local</v>
      </c>
    </row>
    <row r="752" spans="1:29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  <c r="AC752" s="71" t="str">
        <f>VLOOKUP(P752,'Customer List'!B:D,3,)</f>
        <v>Local</v>
      </c>
    </row>
    <row r="753" spans="1:29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  <c r="AC753" s="71" t="str">
        <f>VLOOKUP(P753,'Customer List'!B:D,3,)</f>
        <v>Local</v>
      </c>
    </row>
    <row r="754" spans="1:29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  <c r="AC754" s="71" t="str">
        <f>VLOOKUP(P754,'Customer List'!B:D,3,)</f>
        <v>Local</v>
      </c>
    </row>
    <row r="755" spans="1:29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  <c r="AC755" s="71" t="str">
        <f>VLOOKUP(P755,'Customer List'!B:D,3,)</f>
        <v>Local</v>
      </c>
    </row>
    <row r="756" spans="1:29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  <c r="AC756" s="71" t="str">
        <f>VLOOKUP(P756,'Customer List'!B:D,3,)</f>
        <v>Local</v>
      </c>
    </row>
    <row r="757" spans="1:29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  <c r="AC757" s="71" t="str">
        <f>VLOOKUP(P757,'Customer List'!B:D,3,)</f>
        <v>Local</v>
      </c>
    </row>
    <row r="758" spans="1:29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  <c r="AC758" s="71" t="str">
        <f>VLOOKUP(P758,'Customer List'!B:D,3,)</f>
        <v>Local</v>
      </c>
    </row>
    <row r="759" spans="1:29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  <c r="AC759" s="71" t="str">
        <f>VLOOKUP(P759,'Customer List'!B:D,3,)</f>
        <v>Local</v>
      </c>
    </row>
    <row r="760" spans="1:29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  <c r="AC760" s="71" t="str">
        <f>VLOOKUP(P760,'Customer List'!B:D,3,)</f>
        <v>Local</v>
      </c>
    </row>
    <row r="761" spans="1:29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  <c r="AC761" s="71" t="str">
        <f>VLOOKUP(P761,'Customer List'!B:D,3,)</f>
        <v>Local</v>
      </c>
    </row>
    <row r="762" spans="1:29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  <c r="AC762" s="71" t="str">
        <f>VLOOKUP(P762,'Customer List'!B:D,3,)</f>
        <v>Local</v>
      </c>
    </row>
    <row r="763" spans="1:29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  <c r="AC763" s="71" t="str">
        <f>VLOOKUP(P763,'Customer List'!B:D,3,)</f>
        <v>Local</v>
      </c>
    </row>
    <row r="764" spans="1:29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  <c r="AC764" s="71" t="str">
        <f>VLOOKUP(P764,'Customer List'!B:D,3,)</f>
        <v>Local</v>
      </c>
    </row>
    <row r="765" spans="1:29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  <c r="AC765" s="71" t="str">
        <f>VLOOKUP(P765,'Customer List'!B:D,3,)</f>
        <v>Local</v>
      </c>
    </row>
    <row r="766" spans="1:29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  <c r="AC766" s="71" t="str">
        <f>VLOOKUP(P766,'Customer List'!B:D,3,)</f>
        <v>Local</v>
      </c>
    </row>
    <row r="767" spans="1:29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  <c r="AC767" s="71" t="str">
        <f>VLOOKUP(P767,'Customer List'!B:D,3,)</f>
        <v>OutStation</v>
      </c>
    </row>
    <row r="768" spans="1:29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  <c r="AC768" s="71" t="str">
        <f>VLOOKUP(P768,'Customer List'!B:D,3,)</f>
        <v>OutStation</v>
      </c>
    </row>
    <row r="769" spans="1:29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  <c r="AC769" s="71" t="str">
        <f>VLOOKUP(P769,'Customer List'!B:D,3,)</f>
        <v>OutStation</v>
      </c>
    </row>
    <row r="770" spans="1:29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  <c r="AC770" s="71" t="str">
        <f>VLOOKUP(P770,'Customer List'!B:D,3,)</f>
        <v>OutStation</v>
      </c>
    </row>
    <row r="771" spans="1:29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  <c r="AC771" s="71" t="str">
        <f>VLOOKUP(P771,'Customer List'!B:D,3,)</f>
        <v>OutStation</v>
      </c>
    </row>
    <row r="772" spans="1:29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  <c r="AC772" s="71" t="str">
        <f>VLOOKUP(P772,'Customer List'!B:D,3,)</f>
        <v>OutStation</v>
      </c>
    </row>
    <row r="773" spans="1:29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  <c r="AC773" s="71" t="str">
        <f>VLOOKUP(P773,'Customer List'!B:D,3,)</f>
        <v>OutStation</v>
      </c>
    </row>
    <row r="774" spans="1:29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  <c r="AC774" s="71" t="str">
        <f>VLOOKUP(P774,'Customer List'!B:D,3,)</f>
        <v>OutStation</v>
      </c>
    </row>
    <row r="775" spans="1:29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  <c r="AC775" s="71" t="str">
        <f>VLOOKUP(P775,'Customer List'!B:D,3,)</f>
        <v>OutStation</v>
      </c>
    </row>
    <row r="776" spans="1:29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  <c r="AC776" s="71" t="str">
        <f>VLOOKUP(P776,'Customer List'!B:D,3,)</f>
        <v>OutStation</v>
      </c>
    </row>
    <row r="777" spans="1:29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  <c r="AC777" s="71" t="str">
        <f>VLOOKUP(P777,'Customer List'!B:D,3,)</f>
        <v>OutStation</v>
      </c>
    </row>
    <row r="778" spans="1:29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  <c r="AC778" s="71" t="str">
        <f>VLOOKUP(P778,'Customer List'!B:D,3,)</f>
        <v>OutStation</v>
      </c>
    </row>
    <row r="779" spans="1:29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  <c r="AC779" s="71" t="str">
        <f>VLOOKUP(P779,'Customer List'!B:D,3,)</f>
        <v>Local</v>
      </c>
    </row>
    <row r="780" spans="1:29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  <c r="AC780" s="71" t="str">
        <f>VLOOKUP(P780,'Customer List'!B:D,3,)</f>
        <v>OutStation</v>
      </c>
    </row>
    <row r="781" spans="1:29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  <c r="AC781" s="71" t="str">
        <f>VLOOKUP(P781,'Customer List'!B:D,3,)</f>
        <v>Local</v>
      </c>
    </row>
    <row r="782" spans="1:29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  <c r="AC782" s="71" t="str">
        <f>VLOOKUP(P782,'Customer List'!B:D,3,)</f>
        <v>OutStation</v>
      </c>
    </row>
    <row r="783" spans="1:29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  <c r="AC783" s="71" t="str">
        <f>VLOOKUP(P783,'Customer List'!B:D,3,)</f>
        <v>OutStation</v>
      </c>
    </row>
    <row r="784" spans="1:29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  <c r="AC784" s="71" t="str">
        <f>VLOOKUP(P784,'Customer List'!B:D,3,)</f>
        <v>OutStation</v>
      </c>
    </row>
    <row r="785" spans="1:29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  <c r="AC785" s="71" t="str">
        <f>VLOOKUP(P785,'Customer List'!B:D,3,)</f>
        <v>OutStation</v>
      </c>
    </row>
    <row r="786" spans="1:29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  <c r="AC786" s="71" t="str">
        <f>VLOOKUP(P786,'Customer List'!B:D,3,)</f>
        <v>OutStation</v>
      </c>
    </row>
    <row r="787" spans="1:29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  <c r="AC787" s="71" t="str">
        <f>VLOOKUP(P787,'Customer List'!B:D,3,)</f>
        <v>OutStation</v>
      </c>
    </row>
    <row r="788" spans="1:29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  <c r="AC788" s="71" t="str">
        <f>VLOOKUP(P788,'Customer List'!B:D,3,)</f>
        <v>Local</v>
      </c>
    </row>
    <row r="789" spans="1:29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  <c r="AC789" s="71" t="str">
        <f>VLOOKUP(P789,'Customer List'!B:D,3,)</f>
        <v>Local</v>
      </c>
    </row>
    <row r="790" spans="1:29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  <c r="AC790" s="71" t="str">
        <f>VLOOKUP(P790,'Customer List'!B:D,3,)</f>
        <v>Local</v>
      </c>
    </row>
    <row r="791" spans="1:29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  <c r="AC791" s="71" t="str">
        <f>VLOOKUP(P791,'Customer List'!B:D,3,)</f>
        <v>Local</v>
      </c>
    </row>
    <row r="792" spans="1:29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  <c r="AC792" s="71" t="str">
        <f>VLOOKUP(P792,'Customer List'!B:D,3,)</f>
        <v>Local</v>
      </c>
    </row>
    <row r="793" spans="1:29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  <c r="AC793" s="71" t="str">
        <f>VLOOKUP(P793,'Customer List'!B:D,3,)</f>
        <v>OutStation</v>
      </c>
    </row>
    <row r="794" spans="1:29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  <c r="AC794" s="71" t="str">
        <f>VLOOKUP(P794,'Customer List'!B:D,3,)</f>
        <v>OutStation</v>
      </c>
    </row>
    <row r="795" spans="1:29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  <c r="AC795" s="71" t="str">
        <f>VLOOKUP(P795,'Customer List'!B:D,3,)</f>
        <v>OutStation</v>
      </c>
    </row>
    <row r="796" spans="1:29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  <c r="AC796" s="71" t="str">
        <f>VLOOKUP(P796,'Customer List'!B:D,3,)</f>
        <v>OutStation</v>
      </c>
    </row>
    <row r="797" spans="1:29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  <c r="AC797" s="71" t="str">
        <f>VLOOKUP(P797,'Customer List'!B:D,3,)</f>
        <v>OutStation</v>
      </c>
    </row>
    <row r="798" spans="1:29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  <c r="AC798" s="71" t="str">
        <f>VLOOKUP(P798,'Customer List'!B:D,3,)</f>
        <v>OutStation</v>
      </c>
    </row>
    <row r="799" spans="1:29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  <c r="AC799" s="71" t="str">
        <f>VLOOKUP(P799,'Customer List'!B:D,3,)</f>
        <v>OutStation</v>
      </c>
    </row>
    <row r="800" spans="1:29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  <c r="AC800" s="71" t="str">
        <f>VLOOKUP(P800,'Customer List'!B:D,3,)</f>
        <v>OutStation</v>
      </c>
    </row>
    <row r="801" spans="1:29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  <c r="AC801" s="71" t="str">
        <f>VLOOKUP(P801,'Customer List'!B:D,3,)</f>
        <v>OutStation</v>
      </c>
    </row>
    <row r="802" spans="1:29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  <c r="AC802" s="71" t="str">
        <f>VLOOKUP(P802,'Customer List'!B:D,3,)</f>
        <v>OutStation</v>
      </c>
    </row>
    <row r="803" spans="1:29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  <c r="AC803" s="71" t="str">
        <f>VLOOKUP(P803,'Customer List'!B:D,3,)</f>
        <v>OutStation</v>
      </c>
    </row>
    <row r="804" spans="1:29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  <c r="AC804" s="71" t="str">
        <f>VLOOKUP(P804,'Customer List'!B:D,3,)</f>
        <v>OutStation</v>
      </c>
    </row>
    <row r="805" spans="1:29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  <c r="AC805" s="71" t="str">
        <f>VLOOKUP(P805,'Customer List'!B:D,3,)</f>
        <v>OutStation</v>
      </c>
    </row>
    <row r="806" spans="1:29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  <c r="AC806" s="71" t="str">
        <f>VLOOKUP(P806,'Customer List'!B:D,3,)</f>
        <v>OutStation</v>
      </c>
    </row>
    <row r="807" spans="1:29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  <c r="AC807" s="71" t="str">
        <f>VLOOKUP(P807,'Customer List'!B:D,3,)</f>
        <v>OutStation</v>
      </c>
    </row>
    <row r="808" spans="1:29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  <c r="AC808" s="71" t="str">
        <f>VLOOKUP(P808,'Customer List'!B:D,3,)</f>
        <v>OutStation</v>
      </c>
    </row>
    <row r="809" spans="1:29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  <c r="AC809" s="71" t="str">
        <f>VLOOKUP(P809,'Customer List'!B:D,3,)</f>
        <v>Local</v>
      </c>
    </row>
    <row r="810" spans="1:29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  <c r="AC810" s="71" t="str">
        <f>VLOOKUP(P810,'Customer List'!B:D,3,)</f>
        <v>Local</v>
      </c>
    </row>
    <row r="811" spans="1:29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  <c r="AC811" s="71" t="str">
        <f>VLOOKUP(P811,'Customer List'!B:D,3,)</f>
        <v>Local</v>
      </c>
    </row>
    <row r="812" spans="1:29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  <c r="AC812" s="71" t="str">
        <f>VLOOKUP(P812,'Customer List'!B:D,3,)</f>
        <v>OutStation</v>
      </c>
    </row>
    <row r="813" spans="1:29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  <c r="AC813" s="71" t="str">
        <f>VLOOKUP(P813,'Customer List'!B:D,3,)</f>
        <v>OutStation</v>
      </c>
    </row>
    <row r="814" spans="1:29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  <c r="AC814" s="71" t="str">
        <f>VLOOKUP(P814,'Customer List'!B:D,3,)</f>
        <v>OutStation</v>
      </c>
    </row>
    <row r="815" spans="1:29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  <c r="AC815" s="71" t="str">
        <f>VLOOKUP(P815,'Customer List'!B:D,3,)</f>
        <v>OutStation</v>
      </c>
    </row>
    <row r="816" spans="1:29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  <c r="AC816" s="71" t="str">
        <f>VLOOKUP(P816,'Customer List'!B:D,3,)</f>
        <v>Local</v>
      </c>
    </row>
    <row r="817" spans="1:29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  <c r="AC817" s="71" t="str">
        <f>VLOOKUP(P817,'Customer List'!B:D,3,)</f>
        <v>OutStation</v>
      </c>
    </row>
    <row r="818" spans="1:29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  <c r="AC818" s="71" t="str">
        <f>VLOOKUP(P818,'Customer List'!B:D,3,)</f>
        <v>Local</v>
      </c>
    </row>
    <row r="819" spans="1:29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  <c r="AC819" s="71" t="str">
        <f>VLOOKUP(P819,'Customer List'!B:D,3,)</f>
        <v>OutStation</v>
      </c>
    </row>
    <row r="820" spans="1:29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  <c r="AC820" s="71" t="str">
        <f>VLOOKUP(P820,'Customer List'!B:D,3,)</f>
        <v>OutStation</v>
      </c>
    </row>
    <row r="821" spans="1:29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  <c r="AC821" s="71" t="str">
        <f>VLOOKUP(P821,'Customer List'!B:D,3,)</f>
        <v>Local</v>
      </c>
    </row>
    <row r="822" spans="1:29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  <c r="AC822" s="71" t="str">
        <f>VLOOKUP(P822,'Customer List'!B:D,3,)</f>
        <v>OutStation</v>
      </c>
    </row>
    <row r="823" spans="1:29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  <c r="AC823" s="71" t="str">
        <f>VLOOKUP(P823,'Customer List'!B:D,3,)</f>
        <v>OutStation</v>
      </c>
    </row>
    <row r="824" spans="1:29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  <c r="AC824" s="71" t="str">
        <f>VLOOKUP(P824,'Customer List'!B:D,3,)</f>
        <v>OutStation</v>
      </c>
    </row>
    <row r="825" spans="1:29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  <c r="AC825" s="71" t="str">
        <f>VLOOKUP(P825,'Customer List'!B:D,3,)</f>
        <v>OutStation</v>
      </c>
    </row>
    <row r="826" spans="1:29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  <c r="AC826" s="71" t="str">
        <f>VLOOKUP(P826,'Customer List'!B:D,3,)</f>
        <v>OutStation</v>
      </c>
    </row>
    <row r="827" spans="1:29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  <c r="AC827" s="71" t="str">
        <f>VLOOKUP(P827,'Customer List'!B:D,3,)</f>
        <v>OutStation</v>
      </c>
    </row>
    <row r="828" spans="1:29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  <c r="AC828" s="71" t="str">
        <f>VLOOKUP(P828,'Customer List'!B:D,3,)</f>
        <v>OutStation</v>
      </c>
    </row>
    <row r="829" spans="1:29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  <c r="AC829" s="71" t="str">
        <f>VLOOKUP(P829,'Customer List'!B:D,3,)</f>
        <v>OutStation</v>
      </c>
    </row>
    <row r="830" spans="1:29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  <c r="AC830" s="71" t="str">
        <f>VLOOKUP(P830,'Customer List'!B:D,3,)</f>
        <v>OutStation</v>
      </c>
    </row>
    <row r="831" spans="1:29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  <c r="AC831" s="71" t="str">
        <f>VLOOKUP(P831,'Customer List'!B:D,3,)</f>
        <v>OutStation</v>
      </c>
    </row>
    <row r="832" spans="1:29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  <c r="AC832" s="71" t="str">
        <f>VLOOKUP(P832,'Customer List'!B:D,3,)</f>
        <v>OutStation</v>
      </c>
    </row>
    <row r="833" spans="1:29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  <c r="AC833" s="71" t="str">
        <f>VLOOKUP(P833,'Customer List'!B:D,3,)</f>
        <v>OutStation</v>
      </c>
    </row>
    <row r="834" spans="1:29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  <c r="AC834" s="71" t="str">
        <f>VLOOKUP(P834,'Customer List'!B:D,3,)</f>
        <v>OutStation</v>
      </c>
    </row>
    <row r="835" spans="1:29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  <c r="AC835" s="71" t="str">
        <f>VLOOKUP(P835,'Customer List'!B:D,3,)</f>
        <v>OutStation</v>
      </c>
    </row>
    <row r="836" spans="1:29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  <c r="AC836" s="71" t="str">
        <f>VLOOKUP(P836,'Customer List'!B:D,3,)</f>
        <v>OutStation</v>
      </c>
    </row>
    <row r="837" spans="1:29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  <c r="AC837" s="71" t="str">
        <f>VLOOKUP(P837,'Customer List'!B:D,3,)</f>
        <v>OutStation</v>
      </c>
    </row>
    <row r="838" spans="1:29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  <c r="AC838" s="71" t="str">
        <f>VLOOKUP(P838,'Customer List'!B:D,3,)</f>
        <v>OutStation</v>
      </c>
    </row>
    <row r="839" spans="1:29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  <c r="AC839" s="71" t="str">
        <f>VLOOKUP(P839,'Customer List'!B:D,3,)</f>
        <v>OutStation</v>
      </c>
    </row>
    <row r="840" spans="1:29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  <c r="AC840" s="71" t="str">
        <f>VLOOKUP(P840,'Customer List'!B:D,3,)</f>
        <v>OutStation</v>
      </c>
    </row>
    <row r="841" spans="1:29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  <c r="AC841" s="71" t="str">
        <f>VLOOKUP(P841,'Customer List'!B:D,3,)</f>
        <v>OutStation</v>
      </c>
    </row>
    <row r="842" spans="1:29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  <c r="AC842" s="71" t="str">
        <f>VLOOKUP(P842,'Customer List'!B:D,3,)</f>
        <v>OutStation</v>
      </c>
    </row>
    <row r="843" spans="1:29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  <c r="AC843" s="71" t="str">
        <f>VLOOKUP(P843,'Customer List'!B:D,3,)</f>
        <v>OutStation</v>
      </c>
    </row>
    <row r="844" spans="1:29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  <c r="AC844" s="71" t="str">
        <f>VLOOKUP(P844,'Customer List'!B:D,3,)</f>
        <v>OutStation</v>
      </c>
    </row>
    <row r="845" spans="1:29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  <c r="AC845" s="71" t="str">
        <f>VLOOKUP(P845,'Customer List'!B:D,3,)</f>
        <v>OutStation</v>
      </c>
    </row>
    <row r="846" spans="1:29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  <c r="AC846" s="71" t="str">
        <f>VLOOKUP(P846,'Customer List'!B:D,3,)</f>
        <v>OutStation</v>
      </c>
    </row>
    <row r="847" spans="1:29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  <c r="AC847" s="71" t="str">
        <f>VLOOKUP(P847,'Customer List'!B:D,3,)</f>
        <v>OutStation</v>
      </c>
    </row>
    <row r="848" spans="1:29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  <c r="AC848" s="71" t="str">
        <f>VLOOKUP(P848,'Customer List'!B:D,3,)</f>
        <v>OutStation</v>
      </c>
    </row>
    <row r="849" spans="1:29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  <c r="AC849" s="71" t="str">
        <f>VLOOKUP(P849,'Customer List'!B:D,3,)</f>
        <v>OutStation</v>
      </c>
    </row>
    <row r="850" spans="1:29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  <c r="AC850" s="71" t="str">
        <f>VLOOKUP(P850,'Customer List'!B:D,3,)</f>
        <v>Local</v>
      </c>
    </row>
    <row r="851" spans="1:29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  <c r="AC851" s="71" t="str">
        <f>VLOOKUP(P851,'Customer List'!B:D,3,)</f>
        <v>OutStation</v>
      </c>
    </row>
    <row r="852" spans="1:29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  <c r="AC852" s="71" t="str">
        <f>VLOOKUP(P852,'Customer List'!B:D,3,)</f>
        <v>Local</v>
      </c>
    </row>
    <row r="853" spans="1:29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  <c r="AC853" s="71" t="str">
        <f>VLOOKUP(P853,'Customer List'!B:D,3,)</f>
        <v>OutStation</v>
      </c>
    </row>
    <row r="854" spans="1:29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  <c r="AC854" s="71" t="str">
        <f>VLOOKUP(P854,'Customer List'!B:D,3,)</f>
        <v>OutStation</v>
      </c>
    </row>
    <row r="855" spans="1:29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  <c r="AC855" s="71" t="str">
        <f>VLOOKUP(P855,'Customer List'!B:D,3,)</f>
        <v>OutStation</v>
      </c>
    </row>
    <row r="856" spans="1:29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  <c r="AC856" s="71" t="str">
        <f>VLOOKUP(P856,'Customer List'!B:D,3,)</f>
        <v>OutStation</v>
      </c>
    </row>
    <row r="857" spans="1:29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  <c r="AC857" s="71" t="str">
        <f>VLOOKUP(P857,'Customer List'!B:D,3,)</f>
        <v>OutStation</v>
      </c>
    </row>
    <row r="858" spans="1:29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  <c r="AC858" s="71" t="str">
        <f>VLOOKUP(P858,'Customer List'!B:D,3,)</f>
        <v>OutStation</v>
      </c>
    </row>
    <row r="859" spans="1:29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  <c r="AC859" s="71" t="str">
        <f>VLOOKUP(P859,'Customer List'!B:D,3,)</f>
        <v>OutStation</v>
      </c>
    </row>
    <row r="860" spans="1:29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  <c r="AC860" s="71" t="str">
        <f>VLOOKUP(P860,'Customer List'!B:D,3,)</f>
        <v>OutStation</v>
      </c>
    </row>
    <row r="861" spans="1:29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  <c r="AC861" s="71" t="str">
        <f>VLOOKUP(P861,'Customer List'!B:D,3,)</f>
        <v>OutStation</v>
      </c>
    </row>
    <row r="862" spans="1:29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  <c r="AC862" s="71" t="str">
        <f>VLOOKUP(P862,'Customer List'!B:D,3,)</f>
        <v>OutStation</v>
      </c>
    </row>
    <row r="863" spans="1:29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  <c r="AC863" s="71" t="str">
        <f>VLOOKUP(P863,'Customer List'!B:D,3,)</f>
        <v>OutStation</v>
      </c>
    </row>
    <row r="864" spans="1:29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  <c r="AC864" s="71" t="str">
        <f>VLOOKUP(P864,'Customer List'!B:D,3,)</f>
        <v>OutStation</v>
      </c>
    </row>
    <row r="865" spans="1:29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  <c r="AC865" s="71" t="str">
        <f>VLOOKUP(P865,'Customer List'!B:D,3,)</f>
        <v>OutStation</v>
      </c>
    </row>
    <row r="866" spans="1:29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  <c r="AC866" s="71" t="str">
        <f>VLOOKUP(P866,'Customer List'!B:D,3,)</f>
        <v>OutStation</v>
      </c>
    </row>
    <row r="867" spans="1:29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  <c r="AC867" s="71" t="str">
        <f>VLOOKUP(P867,'Customer List'!B:D,3,)</f>
        <v>OutStation</v>
      </c>
    </row>
    <row r="868" spans="1:29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  <c r="AC868" s="71" t="str">
        <f>VLOOKUP(P868,'Customer List'!B:D,3,)</f>
        <v>OutStation</v>
      </c>
    </row>
    <row r="869" spans="1:29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  <c r="AC869" s="71" t="str">
        <f>VLOOKUP(P869,'Customer List'!B:D,3,)</f>
        <v>OutStation</v>
      </c>
    </row>
    <row r="870" spans="1:29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  <c r="AC870" s="71" t="str">
        <f>VLOOKUP(P870,'Customer List'!B:D,3,)</f>
        <v>OutStation</v>
      </c>
    </row>
    <row r="871" spans="1:29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  <c r="AC871" s="71" t="str">
        <f>VLOOKUP(P871,'Customer List'!B:D,3,)</f>
        <v>OutStation</v>
      </c>
    </row>
    <row r="872" spans="1:29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  <c r="AC872" s="71" t="str">
        <f>VLOOKUP(P872,'Customer List'!B:D,3,)</f>
        <v>OutStation</v>
      </c>
    </row>
    <row r="873" spans="1:29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  <c r="AC873" s="71" t="str">
        <f>VLOOKUP(P873,'Customer List'!B:D,3,)</f>
        <v>OutStation</v>
      </c>
    </row>
    <row r="874" spans="1:29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  <c r="AC874" s="71" t="str">
        <f>VLOOKUP(P874,'Customer List'!B:D,3,)</f>
        <v>OutStation</v>
      </c>
    </row>
    <row r="875" spans="1:29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  <c r="AC875" s="71" t="str">
        <f>VLOOKUP(P875,'Customer List'!B:D,3,)</f>
        <v>OutStation</v>
      </c>
    </row>
    <row r="876" spans="1:29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  <c r="AC876" s="71" t="str">
        <f>VLOOKUP(P876,'Customer List'!B:D,3,)</f>
        <v>OutStation</v>
      </c>
    </row>
    <row r="877" spans="1:29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  <c r="AC877" s="71" t="str">
        <f>VLOOKUP(P877,'Customer List'!B:D,3,)</f>
        <v>OutStation</v>
      </c>
    </row>
    <row r="878" spans="1:29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  <c r="AC878" s="71" t="str">
        <f>VLOOKUP(P878,'Customer List'!B:D,3,)</f>
        <v>OutStation</v>
      </c>
    </row>
    <row r="879" spans="1:29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  <c r="AC879" s="71" t="str">
        <f>VLOOKUP(P879,'Customer List'!B:D,3,)</f>
        <v>OutStation</v>
      </c>
    </row>
    <row r="880" spans="1:29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  <c r="AC880" s="71" t="str">
        <f>VLOOKUP(P880,'Customer List'!B:D,3,)</f>
        <v>OutStation</v>
      </c>
    </row>
    <row r="881" spans="1:29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  <c r="AC881" s="71" t="str">
        <f>VLOOKUP(P881,'Customer List'!B:D,3,)</f>
        <v>OutStation</v>
      </c>
    </row>
    <row r="882" spans="1:29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  <c r="AC882" s="71" t="str">
        <f>VLOOKUP(P882,'Customer List'!B:D,3,)</f>
        <v>OutStation</v>
      </c>
    </row>
    <row r="883" spans="1:29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  <c r="AC883" s="71" t="str">
        <f>VLOOKUP(P883,'Customer List'!B:D,3,)</f>
        <v>OutStation</v>
      </c>
    </row>
    <row r="884" spans="1:29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  <c r="AC884" s="71" t="str">
        <f>VLOOKUP(P884,'Customer List'!B:D,3,)</f>
        <v>OutStation</v>
      </c>
    </row>
    <row r="885" spans="1:29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  <c r="AC885" s="71" t="str">
        <f>VLOOKUP(P885,'Customer List'!B:D,3,)</f>
        <v>OutStation</v>
      </c>
    </row>
    <row r="886" spans="1:29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  <c r="AC886" s="71" t="str">
        <f>VLOOKUP(P886,'Customer List'!B:D,3,)</f>
        <v>OutStation</v>
      </c>
    </row>
    <row r="887" spans="1:29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  <c r="AC887" s="71" t="str">
        <f>VLOOKUP(P887,'Customer List'!B:D,3,)</f>
        <v>OutStation</v>
      </c>
    </row>
    <row r="888" spans="1:29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  <c r="AC888" s="71" t="str">
        <f>VLOOKUP(P888,'Customer List'!B:D,3,)</f>
        <v>OutStation</v>
      </c>
    </row>
    <row r="889" spans="1:29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  <c r="AC889" s="71" t="str">
        <f>VLOOKUP(P889,'Customer List'!B:D,3,)</f>
        <v>OutStation</v>
      </c>
    </row>
    <row r="890" spans="1:29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  <c r="AC890" s="71" t="str">
        <f>VLOOKUP(P890,'Customer List'!B:D,3,)</f>
        <v>OutStation</v>
      </c>
    </row>
    <row r="891" spans="1:29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  <c r="AC891" s="71" t="str">
        <f>VLOOKUP(P891,'Customer List'!B:D,3,)</f>
        <v>OutStation</v>
      </c>
    </row>
    <row r="892" spans="1:29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  <c r="AC892" s="71" t="str">
        <f>VLOOKUP(P892,'Customer List'!B:D,3,)</f>
        <v>OutStation</v>
      </c>
    </row>
    <row r="893" spans="1:29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  <c r="AC893" s="71" t="str">
        <f>VLOOKUP(P893,'Customer List'!B:D,3,)</f>
        <v>OutStation</v>
      </c>
    </row>
    <row r="894" spans="1:29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  <c r="AC894" s="71" t="str">
        <f>VLOOKUP(P894,'Customer List'!B:D,3,)</f>
        <v>OutStation</v>
      </c>
    </row>
    <row r="895" spans="1:29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  <c r="AC895" s="71" t="str">
        <f>VLOOKUP(P895,'Customer List'!B:D,3,)</f>
        <v>OutStation</v>
      </c>
    </row>
    <row r="896" spans="1:29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  <c r="AC896" s="71" t="str">
        <f>VLOOKUP(P896,'Customer List'!B:D,3,)</f>
        <v>OutStation</v>
      </c>
    </row>
    <row r="897" spans="1:29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  <c r="AC897" s="71" t="str">
        <f>VLOOKUP(P897,'Customer List'!B:D,3,)</f>
        <v>OutStation</v>
      </c>
    </row>
    <row r="898" spans="1:29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  <c r="AC898" s="71" t="str">
        <f>VLOOKUP(P898,'Customer List'!B:D,3,)</f>
        <v>OutStation</v>
      </c>
    </row>
    <row r="899" spans="1:29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  <c r="AC899" s="71" t="str">
        <f>VLOOKUP(P899,'Customer List'!B:D,3,)</f>
        <v>OutStation</v>
      </c>
    </row>
    <row r="900" spans="1:29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  <c r="AC900" s="71" t="str">
        <f>VLOOKUP(P900,'Customer List'!B:D,3,)</f>
        <v>OutStation</v>
      </c>
    </row>
    <row r="901" spans="1:29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  <c r="AC901" s="71" t="str">
        <f>VLOOKUP(P901,'Customer List'!B:D,3,)</f>
        <v>OutStation</v>
      </c>
    </row>
    <row r="902" spans="1:29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  <c r="AC902" s="71" t="str">
        <f>VLOOKUP(P902,'Customer List'!B:D,3,)</f>
        <v>OutStation</v>
      </c>
    </row>
    <row r="903" spans="1:29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  <c r="AC903" s="71" t="str">
        <f>VLOOKUP(P903,'Customer List'!B:D,3,)</f>
        <v>OutStation</v>
      </c>
    </row>
    <row r="904" spans="1:29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  <c r="AC904" s="71" t="str">
        <f>VLOOKUP(P904,'Customer List'!B:D,3,)</f>
        <v>OutStation</v>
      </c>
    </row>
    <row r="905" spans="1:29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  <c r="AC905" s="71" t="str">
        <f>VLOOKUP(P905,'Customer List'!B:D,3,)</f>
        <v>OutStation</v>
      </c>
    </row>
    <row r="906" spans="1:29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  <c r="AC906" s="71" t="str">
        <f>VLOOKUP(P906,'Customer List'!B:D,3,)</f>
        <v>OutStation</v>
      </c>
    </row>
    <row r="907" spans="1:29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  <c r="AC907" s="71" t="str">
        <f>VLOOKUP(P907,'Customer List'!B:D,3,)</f>
        <v>OutStation</v>
      </c>
    </row>
    <row r="908" spans="1:29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  <c r="AC908" s="71" t="str">
        <f>VLOOKUP(P908,'Customer List'!B:D,3,)</f>
        <v>OutStation</v>
      </c>
    </row>
    <row r="909" spans="1:29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  <c r="AC909" s="71" t="str">
        <f>VLOOKUP(P909,'Customer List'!B:D,3,)</f>
        <v>OutStation</v>
      </c>
    </row>
    <row r="910" spans="1:29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  <c r="AC910" s="71" t="str">
        <f>VLOOKUP(P910,'Customer List'!B:D,3,)</f>
        <v>OutStation</v>
      </c>
    </row>
    <row r="911" spans="1:29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  <c r="AC911" s="71" t="str">
        <f>VLOOKUP(P911,'Customer List'!B:D,3,)</f>
        <v>OutStation</v>
      </c>
    </row>
    <row r="912" spans="1:29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  <c r="AC912" s="71" t="str">
        <f>VLOOKUP(P912,'Customer List'!B:D,3,)</f>
        <v>OutStation</v>
      </c>
    </row>
    <row r="913" spans="1:29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  <c r="AC913" s="71" t="str">
        <f>VLOOKUP(P913,'Customer List'!B:D,3,)</f>
        <v>OutStation</v>
      </c>
    </row>
    <row r="914" spans="1:29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  <c r="AC914" s="71" t="str">
        <f>VLOOKUP(P914,'Customer List'!B:D,3,)</f>
        <v>OutStation</v>
      </c>
    </row>
    <row r="915" spans="1:29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  <c r="AC915" s="71" t="str">
        <f>VLOOKUP(P915,'Customer List'!B:D,3,)</f>
        <v>OutStation</v>
      </c>
    </row>
    <row r="916" spans="1:29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  <c r="AC916" s="71" t="str">
        <f>VLOOKUP(P916,'Customer List'!B:D,3,)</f>
        <v>OutStation</v>
      </c>
    </row>
    <row r="917" spans="1:29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  <c r="AC917" s="71" t="str">
        <f>VLOOKUP(P917,'Customer List'!B:D,3,)</f>
        <v>OutStation</v>
      </c>
    </row>
    <row r="918" spans="1:29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  <c r="AC918" s="71" t="str">
        <f>VLOOKUP(P918,'Customer List'!B:D,3,)</f>
        <v>OutStation</v>
      </c>
    </row>
    <row r="919" spans="1:29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  <c r="AC919" s="71" t="str">
        <f>VLOOKUP(P919,'Customer List'!B:D,3,)</f>
        <v>OutStation</v>
      </c>
    </row>
    <row r="920" spans="1:29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  <c r="AC920" s="71" t="str">
        <f>VLOOKUP(P920,'Customer List'!B:D,3,)</f>
        <v>OutStation</v>
      </c>
    </row>
    <row r="921" spans="1:29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  <c r="AC921" s="71" t="str">
        <f>VLOOKUP(P921,'Customer List'!B:D,3,)</f>
        <v>OutStation</v>
      </c>
    </row>
    <row r="922" spans="1:29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  <c r="AC922" s="71" t="str">
        <f>VLOOKUP(P922,'Customer List'!B:D,3,)</f>
        <v>OutStation</v>
      </c>
    </row>
    <row r="923" spans="1:29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  <c r="AC923" s="71" t="str">
        <f>VLOOKUP(P923,'Customer List'!B:D,3,)</f>
        <v>OutStation</v>
      </c>
    </row>
    <row r="924" spans="1:29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  <c r="AC924" s="71" t="str">
        <f>VLOOKUP(P924,'Customer List'!B:D,3,)</f>
        <v>OutStation</v>
      </c>
    </row>
    <row r="925" spans="1:29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  <c r="AC925" s="71" t="str">
        <f>VLOOKUP(P925,'Customer List'!B:D,3,)</f>
        <v>OutStation</v>
      </c>
    </row>
    <row r="926" spans="1:29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  <c r="AC926" s="71" t="str">
        <f>VLOOKUP(P926,'Customer List'!B:D,3,)</f>
        <v>OutStation</v>
      </c>
    </row>
    <row r="927" spans="1:29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  <c r="AC927" s="71" t="str">
        <f>VLOOKUP(P927,'Customer List'!B:D,3,)</f>
        <v>OutStation</v>
      </c>
    </row>
    <row r="928" spans="1:29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  <c r="AC928" s="71" t="str">
        <f>VLOOKUP(P928,'Customer List'!B:D,3,)</f>
        <v>OutStation</v>
      </c>
    </row>
    <row r="929" spans="1:29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  <c r="AC929" s="71" t="str">
        <f>VLOOKUP(P929,'Customer List'!B:D,3,)</f>
        <v>OutStation</v>
      </c>
    </row>
    <row r="930" spans="1:29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  <c r="AC930" s="71" t="str">
        <f>VLOOKUP(P930,'Customer List'!B:D,3,)</f>
        <v>OutStation</v>
      </c>
    </row>
    <row r="931" spans="1:29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  <c r="AC931" s="71" t="str">
        <f>VLOOKUP(P931,'Customer List'!B:D,3,)</f>
        <v>OutStation</v>
      </c>
    </row>
    <row r="932" spans="1:29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  <c r="AC932" s="71" t="str">
        <f>VLOOKUP(P932,'Customer List'!B:D,3,)</f>
        <v>OutStation</v>
      </c>
    </row>
    <row r="933" spans="1:29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  <c r="AC933" s="71" t="str">
        <f>VLOOKUP(P933,'Customer List'!B:D,3,)</f>
        <v>OutStation</v>
      </c>
    </row>
    <row r="934" spans="1:29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  <c r="AC934" s="71" t="str">
        <f>VLOOKUP(P934,'Customer List'!B:D,3,)</f>
        <v>OutStation</v>
      </c>
    </row>
    <row r="935" spans="1:29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  <c r="AC935" s="71" t="str">
        <f>VLOOKUP(P935,'Customer List'!B:D,3,)</f>
        <v>OutStation</v>
      </c>
    </row>
    <row r="936" spans="1:29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  <c r="AC936" s="71" t="str">
        <f>VLOOKUP(P936,'Customer List'!B:D,3,)</f>
        <v>OutStation</v>
      </c>
    </row>
    <row r="937" spans="1:29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  <c r="AC937" s="71" t="str">
        <f>VLOOKUP(P937,'Customer List'!B:D,3,)</f>
        <v>OutStation</v>
      </c>
    </row>
    <row r="938" spans="1:29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  <c r="AC938" s="71" t="str">
        <f>VLOOKUP(P938,'Customer List'!B:D,3,)</f>
        <v>OutStation</v>
      </c>
    </row>
    <row r="939" spans="1:29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  <c r="AC939" s="71" t="str">
        <f>VLOOKUP(P939,'Customer List'!B:D,3,)</f>
        <v>OutStation</v>
      </c>
    </row>
    <row r="940" spans="1:29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  <c r="AC940" s="71" t="str">
        <f>VLOOKUP(P940,'Customer List'!B:D,3,)</f>
        <v>OutStation</v>
      </c>
    </row>
    <row r="941" spans="1:29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  <c r="AC941" s="71" t="str">
        <f>VLOOKUP(P941,'Customer List'!B:D,3,)</f>
        <v>OutStation</v>
      </c>
    </row>
    <row r="942" spans="1:29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  <c r="AC942" s="71" t="str">
        <f>VLOOKUP(P942,'Customer List'!B:D,3,)</f>
        <v>OutStation</v>
      </c>
    </row>
    <row r="943" spans="1:29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  <c r="AC943" s="71" t="str">
        <f>VLOOKUP(P943,'Customer List'!B:D,3,)</f>
        <v>OutStation</v>
      </c>
    </row>
    <row r="944" spans="1:29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  <c r="AC944" s="71" t="str">
        <f>VLOOKUP(P944,'Customer List'!B:D,3,)</f>
        <v>OutStation</v>
      </c>
    </row>
    <row r="945" spans="1:29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  <c r="AC945" s="71" t="str">
        <f>VLOOKUP(P945,'Customer List'!B:D,3,)</f>
        <v>OutStation</v>
      </c>
    </row>
    <row r="946" spans="1:29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  <c r="AC946" s="71" t="str">
        <f>VLOOKUP(P946,'Customer List'!B:D,3,)</f>
        <v>OutStation</v>
      </c>
    </row>
    <row r="947" spans="1:29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  <c r="AC947" s="71" t="str">
        <f>VLOOKUP(P947,'Customer List'!B:D,3,)</f>
        <v>OutStation</v>
      </c>
    </row>
    <row r="948" spans="1:29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  <c r="AC948" s="71" t="str">
        <f>VLOOKUP(P948,'Customer List'!B:D,3,)</f>
        <v>OutStation</v>
      </c>
    </row>
    <row r="949" spans="1:29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  <c r="AC949" s="71" t="str">
        <f>VLOOKUP(P949,'Customer List'!B:D,3,)</f>
        <v>OutStation</v>
      </c>
    </row>
    <row r="950" spans="1:29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  <c r="AC950" s="71" t="str">
        <f>VLOOKUP(P950,'Customer List'!B:D,3,)</f>
        <v>OutStation</v>
      </c>
    </row>
    <row r="951" spans="1:29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  <c r="AC951" s="71" t="str">
        <f>VLOOKUP(P951,'Customer List'!B:D,3,)</f>
        <v>OutStation</v>
      </c>
    </row>
    <row r="952" spans="1:29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  <c r="AC952" s="71" t="str">
        <f>VLOOKUP(P952,'Customer List'!B:D,3,)</f>
        <v>OutStation</v>
      </c>
    </row>
    <row r="953" spans="1:29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  <c r="AC953" s="71" t="str">
        <f>VLOOKUP(P953,'Customer List'!B:D,3,)</f>
        <v>OutStation</v>
      </c>
    </row>
    <row r="954" spans="1:29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  <c r="AC954" s="71" t="str">
        <f>VLOOKUP(P954,'Customer List'!B:D,3,)</f>
        <v>OutStation</v>
      </c>
    </row>
    <row r="955" spans="1:29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  <c r="AC955" s="71" t="str">
        <f>VLOOKUP(P955,'Customer List'!B:D,3,)</f>
        <v>OutStation</v>
      </c>
    </row>
    <row r="956" spans="1:29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  <c r="AC956" s="71" t="str">
        <f>VLOOKUP(P956,'Customer List'!B:D,3,)</f>
        <v>OutStation</v>
      </c>
    </row>
    <row r="957" spans="1:29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  <c r="AC957" s="71" t="str">
        <f>VLOOKUP(P957,'Customer List'!B:D,3,)</f>
        <v>OutStation</v>
      </c>
    </row>
    <row r="958" spans="1:29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  <c r="AC958" s="71" t="str">
        <f>VLOOKUP(P958,'Customer List'!B:D,3,)</f>
        <v>OutStation</v>
      </c>
    </row>
    <row r="959" spans="1:29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  <c r="AC959" s="71" t="str">
        <f>VLOOKUP(P959,'Customer List'!B:D,3,)</f>
        <v>OutStation</v>
      </c>
    </row>
    <row r="960" spans="1:29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  <c r="AC960" s="71" t="str">
        <f>VLOOKUP(P960,'Customer List'!B:D,3,)</f>
        <v>OutStation</v>
      </c>
    </row>
    <row r="961" spans="1:29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  <c r="AC961" s="71" t="str">
        <f>VLOOKUP(P961,'Customer List'!B:D,3,)</f>
        <v>OutStation</v>
      </c>
    </row>
    <row r="962" spans="1:29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  <c r="AC962" s="71" t="str">
        <f>VLOOKUP(P962,'Customer List'!B:D,3,)</f>
        <v>Local</v>
      </c>
    </row>
    <row r="963" spans="1:29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  <c r="AC963" s="71" t="str">
        <f>VLOOKUP(P963,'Customer List'!B:D,3,)</f>
        <v>OutStation</v>
      </c>
    </row>
    <row r="964" spans="1:29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  <c r="AC964" s="71" t="str">
        <f>VLOOKUP(P964,'Customer List'!B:D,3,)</f>
        <v>OutStation</v>
      </c>
    </row>
    <row r="965" spans="1:29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  <c r="AC965" s="71" t="str">
        <f>VLOOKUP(P965,'Customer List'!B:D,3,)</f>
        <v>Local</v>
      </c>
    </row>
    <row r="966" spans="1:29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  <c r="AC966" s="71" t="str">
        <f>VLOOKUP(P966,'Customer List'!B:D,3,)</f>
        <v>OutStation</v>
      </c>
    </row>
    <row r="967" spans="1:29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  <c r="AC967" s="71" t="str">
        <f>VLOOKUP(P967,'Customer List'!B:D,3,)</f>
        <v>Local</v>
      </c>
    </row>
    <row r="968" spans="1:29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  <c r="AC968" s="71" t="str">
        <f>VLOOKUP(P968,'Customer List'!B:D,3,)</f>
        <v>OutStation</v>
      </c>
    </row>
    <row r="969" spans="1:29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  <c r="AC969" s="71" t="str">
        <f>VLOOKUP(P969,'Customer List'!B:D,3,)</f>
        <v>OutStation</v>
      </c>
    </row>
    <row r="970" spans="1:29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  <c r="AC970" s="71" t="str">
        <f>VLOOKUP(P970,'Customer List'!B:D,3,)</f>
        <v>OutStation</v>
      </c>
    </row>
    <row r="971" spans="1:29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  <c r="AC971" s="71" t="str">
        <f>VLOOKUP(P971,'Customer List'!B:D,3,)</f>
        <v>OutStation</v>
      </c>
    </row>
    <row r="972" spans="1:29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  <c r="AC972" s="71" t="str">
        <f>VLOOKUP(P972,'Customer List'!B:D,3,)</f>
        <v>OutStation</v>
      </c>
    </row>
    <row r="973" spans="1:29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  <c r="AC973" s="71" t="str">
        <f>VLOOKUP(P973,'Customer List'!B:D,3,)</f>
        <v>OutStation</v>
      </c>
    </row>
    <row r="974" spans="1:29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  <c r="AC974" s="71" t="str">
        <f>VLOOKUP(P974,'Customer List'!B:D,3,)</f>
        <v>OutStation</v>
      </c>
    </row>
    <row r="975" spans="1:29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  <c r="AC975" s="71" t="str">
        <f>VLOOKUP(P975,'Customer List'!B:D,3,)</f>
        <v>OutStation</v>
      </c>
    </row>
    <row r="976" spans="1:29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  <c r="AC976" s="71" t="str">
        <f>VLOOKUP(P976,'Customer List'!B:D,3,)</f>
        <v>OutStation</v>
      </c>
    </row>
    <row r="977" spans="1:29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  <c r="AC977" s="71" t="str">
        <f>VLOOKUP(P977,'Customer List'!B:D,3,)</f>
        <v>OutStation</v>
      </c>
    </row>
    <row r="978" spans="1:29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  <c r="AC978" s="71" t="str">
        <f>VLOOKUP(P978,'Customer List'!B:D,3,)</f>
        <v>OutStation</v>
      </c>
    </row>
    <row r="979" spans="1:29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  <c r="AC979" s="71" t="str">
        <f>VLOOKUP(P979,'Customer List'!B:D,3,)</f>
        <v>OutStation</v>
      </c>
    </row>
    <row r="980" spans="1:29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  <c r="AC980" s="71" t="str">
        <f>VLOOKUP(P980,'Customer List'!B:D,3,)</f>
        <v>OutStation</v>
      </c>
    </row>
    <row r="981" spans="1:29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  <c r="AC981" s="71" t="str">
        <f>VLOOKUP(P981,'Customer List'!B:D,3,)</f>
        <v>Local</v>
      </c>
    </row>
    <row r="982" spans="1:29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  <c r="AC982" s="71" t="str">
        <f>VLOOKUP(P982,'Customer List'!B:D,3,)</f>
        <v>OutStation</v>
      </c>
    </row>
    <row r="983" spans="1:29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  <c r="AC983" s="71" t="str">
        <f>VLOOKUP(P983,'Customer List'!B:D,3,)</f>
        <v>OutStation</v>
      </c>
    </row>
    <row r="984" spans="1:29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  <c r="AC984" s="71" t="str">
        <f>VLOOKUP(P984,'Customer List'!B:D,3,)</f>
        <v>OutStation</v>
      </c>
    </row>
    <row r="985" spans="1:29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  <c r="AC985" s="71" t="str">
        <f>VLOOKUP(P985,'Customer List'!B:D,3,)</f>
        <v>OutStation</v>
      </c>
    </row>
    <row r="986" spans="1:29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  <c r="AC986" s="71" t="str">
        <f>VLOOKUP(P986,'Customer List'!B:D,3,)</f>
        <v>OutStation</v>
      </c>
    </row>
    <row r="987" spans="1:29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  <c r="AC987" s="71" t="str">
        <f>VLOOKUP(P987,'Customer List'!B:D,3,)</f>
        <v>OutStation</v>
      </c>
    </row>
    <row r="988" spans="1:29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  <c r="AC988" s="71" t="str">
        <f>VLOOKUP(P988,'Customer List'!B:D,3,)</f>
        <v>OutStation</v>
      </c>
    </row>
    <row r="989" spans="1:29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  <c r="AC989" s="71" t="str">
        <f>VLOOKUP(P989,'Customer List'!B:D,3,)</f>
        <v>OutStation</v>
      </c>
    </row>
    <row r="990" spans="1:29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  <c r="AC990" s="71" t="str">
        <f>VLOOKUP(P990,'Customer List'!B:D,3,)</f>
        <v>OutStation</v>
      </c>
    </row>
    <row r="991" spans="1:29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  <c r="AC991" s="71" t="str">
        <f>VLOOKUP(P991,'Customer List'!B:D,3,)</f>
        <v>OutStation</v>
      </c>
    </row>
    <row r="992" spans="1:29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  <c r="AC992" s="71" t="str">
        <f>VLOOKUP(P992,'Customer List'!B:D,3,)</f>
        <v>OutStation</v>
      </c>
    </row>
    <row r="993" spans="1:29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  <c r="AC993" s="71" t="str">
        <f>VLOOKUP(P993,'Customer List'!B:D,3,)</f>
        <v>OutStation</v>
      </c>
    </row>
    <row r="994" spans="1:29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  <c r="AC994" s="71" t="str">
        <f>VLOOKUP(P994,'Customer List'!B:D,3,)</f>
        <v>OutStation</v>
      </c>
    </row>
    <row r="995" spans="1:29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  <c r="AC995" s="71" t="str">
        <f>VLOOKUP(P995,'Customer List'!B:D,3,)</f>
        <v>OutStation</v>
      </c>
    </row>
    <row r="996" spans="1:29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  <c r="AC996" s="71" t="str">
        <f>VLOOKUP(P996,'Customer List'!B:D,3,)</f>
        <v>OutStation</v>
      </c>
    </row>
    <row r="997" spans="1:29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  <c r="AC997" s="71" t="str">
        <f>VLOOKUP(P997,'Customer List'!B:D,3,)</f>
        <v>OutStation</v>
      </c>
    </row>
    <row r="998" spans="1:29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  <c r="AC998" s="71" t="str">
        <f>VLOOKUP(P998,'Customer List'!B:D,3,)</f>
        <v>OutStation</v>
      </c>
    </row>
    <row r="999" spans="1:29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  <c r="AC999" s="71" t="str">
        <f>VLOOKUP(P999,'Customer List'!B:D,3,)</f>
        <v>OutStation</v>
      </c>
    </row>
    <row r="1000" spans="1:29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  <c r="AC1000" s="71" t="str">
        <f>VLOOKUP(P1000,'Customer List'!B:D,3,)</f>
        <v>OutStation</v>
      </c>
    </row>
    <row r="1001" spans="1:29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  <c r="AC1001" s="71" t="str">
        <f>VLOOKUP(P1001,'Customer List'!B:D,3,)</f>
        <v>OutStation</v>
      </c>
    </row>
    <row r="1002" spans="1:29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  <c r="AC1002" s="71" t="str">
        <f>VLOOKUP(P1002,'Customer List'!B:D,3,)</f>
        <v>OutStation</v>
      </c>
    </row>
    <row r="1003" spans="1:29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  <c r="AC1003" s="71" t="str">
        <f>VLOOKUP(P1003,'Customer List'!B:D,3,)</f>
        <v>OutStation</v>
      </c>
    </row>
    <row r="1004" spans="1:29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  <c r="AC1004" s="71" t="str">
        <f>VLOOKUP(P1004,'Customer List'!B:D,3,)</f>
        <v>OutStation</v>
      </c>
    </row>
    <row r="1005" spans="1:29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  <c r="AC1005" s="71" t="str">
        <f>VLOOKUP(P1005,'Customer List'!B:D,3,)</f>
        <v>OutStation</v>
      </c>
    </row>
    <row r="1006" spans="1:29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  <c r="AC1006" s="71" t="str">
        <f>VLOOKUP(P1006,'Customer List'!B:D,3,)</f>
        <v>Local</v>
      </c>
    </row>
    <row r="1007" spans="1:29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  <c r="AC1007" s="71" t="str">
        <f>VLOOKUP(P1007,'Customer List'!B:D,3,)</f>
        <v>OutStation</v>
      </c>
    </row>
    <row r="1008" spans="1:29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  <c r="AC1008" s="71" t="str">
        <f>VLOOKUP(P1008,'Customer List'!B:D,3,)</f>
        <v>OutStation</v>
      </c>
    </row>
    <row r="1009" spans="1:29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  <c r="AC1009" s="71" t="str">
        <f>VLOOKUP(P1009,'Customer List'!B:D,3,)</f>
        <v>OutStation</v>
      </c>
    </row>
    <row r="1010" spans="1:29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  <c r="AC1010" s="71" t="str">
        <f>VLOOKUP(P1010,'Customer List'!B:D,3,)</f>
        <v>OutStation</v>
      </c>
    </row>
    <row r="1011" spans="1:29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  <c r="AC1011" s="71" t="str">
        <f>VLOOKUP(P1011,'Customer List'!B:D,3,)</f>
        <v>Local</v>
      </c>
    </row>
    <row r="1012" spans="1:29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  <c r="AC1012" s="71" t="str">
        <f>VLOOKUP(P1012,'Customer List'!B:D,3,)</f>
        <v>Local</v>
      </c>
    </row>
    <row r="1013" spans="1:29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  <c r="AC1013" s="71" t="str">
        <f>VLOOKUP(P1013,'Customer List'!B:D,3,)</f>
        <v>Local</v>
      </c>
    </row>
    <row r="1014" spans="1:29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  <c r="AC1014" s="71" t="str">
        <f>VLOOKUP(P1014,'Customer List'!B:D,3,)</f>
        <v>Local</v>
      </c>
    </row>
    <row r="1015" spans="1:29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  <c r="AC1015" s="71" t="str">
        <f>VLOOKUP(P1015,'Customer List'!B:D,3,)</f>
        <v>Local</v>
      </c>
    </row>
    <row r="1016" spans="1:29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  <c r="AC1016" s="71" t="str">
        <f>VLOOKUP(P1016,'Customer List'!B:D,3,)</f>
        <v>Local</v>
      </c>
    </row>
    <row r="1017" spans="1:29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  <c r="AC1017" s="71" t="str">
        <f>VLOOKUP(P1017,'Customer List'!B:D,3,)</f>
        <v>Local</v>
      </c>
    </row>
    <row r="1018" spans="1:29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  <c r="AC1018" s="71" t="str">
        <f>VLOOKUP(P1018,'Customer List'!B:D,3,)</f>
        <v>Local</v>
      </c>
    </row>
    <row r="1019" spans="1:29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  <c r="AC1019" s="71" t="str">
        <f>VLOOKUP(P1019,'Customer List'!B:D,3,)</f>
        <v>Local</v>
      </c>
    </row>
    <row r="1020" spans="1:29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  <c r="AC1020" s="71" t="str">
        <f>VLOOKUP(P1020,'Customer List'!B:D,3,)</f>
        <v>OutStation</v>
      </c>
    </row>
    <row r="1021" spans="1:29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 t="s">
        <v>813</v>
      </c>
      <c r="N1021" s="47">
        <v>45916</v>
      </c>
      <c r="O1021" s="57">
        <v>0</v>
      </c>
      <c r="P1021" s="26" t="s">
        <v>1148</v>
      </c>
      <c r="Q1021" s="26" t="s">
        <v>1131</v>
      </c>
      <c r="R1021" s="26" t="s">
        <v>638</v>
      </c>
      <c r="S1021" s="3">
        <v>4</v>
      </c>
      <c r="T1021" s="58" t="s">
        <v>3638</v>
      </c>
      <c r="U1021" s="26" t="s">
        <v>19</v>
      </c>
      <c r="V1021" s="26" t="str">
        <f>VLOOKUP(P1021,'Customer List'!B:C,2,)</f>
        <v>DELHI</v>
      </c>
      <c r="W1021" s="59"/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  <c r="AC1021" s="71" t="str">
        <f>VLOOKUP(P1021,'Customer List'!B:D,3,)</f>
        <v>Local</v>
      </c>
    </row>
    <row r="1022" spans="1:29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  <c r="AC1022" s="71" t="str">
        <f>VLOOKUP(P1022,'Customer List'!B:D,3,)</f>
        <v>OutStation</v>
      </c>
    </row>
    <row r="1023" spans="1:29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  <c r="AC1023" s="71" t="str">
        <f>VLOOKUP(P1023,'Customer List'!B:D,3,)</f>
        <v>Local</v>
      </c>
    </row>
    <row r="1024" spans="1:29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  <c r="AC1024" s="71" t="str">
        <f>VLOOKUP(P1024,'Customer List'!B:D,3,)</f>
        <v>OutStation</v>
      </c>
    </row>
    <row r="1025" spans="1:29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  <c r="AC1025" s="71" t="str">
        <f>VLOOKUP(P1025,'Customer List'!B:D,3,)</f>
        <v>OutStation</v>
      </c>
    </row>
    <row r="1026" spans="1:29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  <c r="AC1026" s="71" t="str">
        <f>VLOOKUP(P1026,'Customer List'!B:D,3,)</f>
        <v>Local</v>
      </c>
    </row>
    <row r="1027" spans="1:29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  <c r="AC1027" s="71" t="str">
        <f>VLOOKUP(P1027,'Customer List'!B:D,3,)</f>
        <v>Local</v>
      </c>
    </row>
    <row r="1028" spans="1:29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  <c r="AC1028" s="71" t="str">
        <f>VLOOKUP(P1028,'Customer List'!B:D,3,)</f>
        <v>Local</v>
      </c>
    </row>
    <row r="1029" spans="1:29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  <c r="AC1029" s="71" t="str">
        <f>VLOOKUP(P1029,'Customer List'!B:D,3,)</f>
        <v>OutStation</v>
      </c>
    </row>
    <row r="1030" spans="1:29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  <c r="AC1030" s="71" t="str">
        <f>VLOOKUP(P1030,'Customer List'!B:D,3,)</f>
        <v>OutStation</v>
      </c>
    </row>
    <row r="1031" spans="1:29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  <c r="AC1031" s="71" t="str">
        <f>VLOOKUP(P1031,'Customer List'!B:D,3,)</f>
        <v>OutStation</v>
      </c>
    </row>
    <row r="1032" spans="1:29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  <c r="AC1032" s="71" t="str">
        <f>VLOOKUP(P1032,'Customer List'!B:D,3,)</f>
        <v>OutStation</v>
      </c>
    </row>
    <row r="1033" spans="1:29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  <c r="AC1033" s="71" t="str">
        <f>VLOOKUP(P1033,'Customer List'!B:D,3,)</f>
        <v>OutStation</v>
      </c>
    </row>
    <row r="1034" spans="1:29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  <c r="AC1034" s="71" t="str">
        <f>VLOOKUP(P1034,'Customer List'!B:D,3,)</f>
        <v>OutStation</v>
      </c>
    </row>
    <row r="1035" spans="1:29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  <c r="AC1035" s="71" t="str">
        <f>VLOOKUP(P1035,'Customer List'!B:D,3,)</f>
        <v>Local</v>
      </c>
    </row>
    <row r="1036" spans="1:29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  <c r="AC1036" s="71" t="str">
        <f>VLOOKUP(P1036,'Customer List'!B:D,3,)</f>
        <v>OutStation</v>
      </c>
    </row>
    <row r="1037" spans="1:29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  <c r="AC1037" s="71" t="str">
        <f>VLOOKUP(P1037,'Customer List'!B:D,3,)</f>
        <v>OutStation</v>
      </c>
    </row>
    <row r="1038" spans="1:29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  <c r="AC1038" s="71" t="str">
        <f>VLOOKUP(P1038,'Customer List'!B:D,3,)</f>
        <v>OutStation</v>
      </c>
    </row>
    <row r="1039" spans="1:29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  <c r="AC1039" s="71" t="str">
        <f>VLOOKUP(P1039,'Customer List'!B:D,3,)</f>
        <v>OutStation</v>
      </c>
    </row>
    <row r="1040" spans="1:29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  <c r="AC1040" s="71" t="str">
        <f>VLOOKUP(P1040,'Customer List'!B:D,3,)</f>
        <v>Local</v>
      </c>
    </row>
    <row r="1041" spans="1:29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  <c r="AC1041" s="71" t="str">
        <f>VLOOKUP(P1041,'Customer List'!B:D,3,)</f>
        <v>OutStation</v>
      </c>
    </row>
    <row r="1042" spans="1:29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  <c r="AC1042" s="71" t="str">
        <f>VLOOKUP(P1042,'Customer List'!B:D,3,)</f>
        <v>OutStation</v>
      </c>
    </row>
    <row r="1043" spans="1:29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  <c r="AC1043" s="71" t="str">
        <f>VLOOKUP(P1043,'Customer List'!B:D,3,)</f>
        <v>OutStation</v>
      </c>
    </row>
    <row r="1044" spans="1:29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  <c r="AC1044" s="71" t="str">
        <f>VLOOKUP(P1044,'Customer List'!B:D,3,)</f>
        <v>OutStation</v>
      </c>
    </row>
    <row r="1045" spans="1:29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  <c r="AC1045" s="71" t="str">
        <f>VLOOKUP(P1045,'Customer List'!B:D,3,)</f>
        <v>OutStation</v>
      </c>
    </row>
    <row r="1046" spans="1:29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  <c r="AC1046" s="71" t="str">
        <f>VLOOKUP(P1046,'Customer List'!B:D,3,)</f>
        <v>OutStation</v>
      </c>
    </row>
    <row r="1047" spans="1:29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  <c r="AC1047" s="71" t="str">
        <f>VLOOKUP(P1047,'Customer List'!B:D,3,)</f>
        <v>OutStation</v>
      </c>
    </row>
    <row r="1048" spans="1:29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  <c r="AC1048" s="71" t="str">
        <f>VLOOKUP(P1048,'Customer List'!B:D,3,)</f>
        <v>OutStation</v>
      </c>
    </row>
    <row r="1049" spans="1:29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  <c r="AC1049" s="71" t="str">
        <f>VLOOKUP(P1049,'Customer List'!B:D,3,)</f>
        <v>Local</v>
      </c>
    </row>
    <row r="1050" spans="1:29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  <c r="AC1050" s="71" t="str">
        <f>VLOOKUP(P1050,'Customer List'!B:D,3,)</f>
        <v>OutStation</v>
      </c>
    </row>
    <row r="1051" spans="1:29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  <c r="AC1051" s="71" t="str">
        <f>VLOOKUP(P1051,'Customer List'!B:D,3,)</f>
        <v>OutStation</v>
      </c>
    </row>
    <row r="1052" spans="1:29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  <c r="AC1052" s="71" t="str">
        <f>VLOOKUP(P1052,'Customer List'!B:D,3,)</f>
        <v>OutStation</v>
      </c>
    </row>
    <row r="1053" spans="1:29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  <c r="AC1053" s="71" t="str">
        <f>VLOOKUP(P1053,'Customer List'!B:D,3,)</f>
        <v>Local</v>
      </c>
    </row>
    <row r="1054" spans="1:29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  <c r="AC1054" s="71" t="str">
        <f>VLOOKUP(P1054,'Customer List'!B:D,3,)</f>
        <v>Local</v>
      </c>
    </row>
    <row r="1055" spans="1:29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  <c r="AC1055" s="71" t="str">
        <f>VLOOKUP(P1055,'Customer List'!B:D,3,)</f>
        <v>OutStation</v>
      </c>
    </row>
    <row r="1056" spans="1:29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  <c r="AC1056" s="71" t="str">
        <f>VLOOKUP(P1056,'Customer List'!B:D,3,)</f>
        <v>OutStation</v>
      </c>
    </row>
    <row r="1057" spans="1:29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  <c r="AC1057" s="71" t="str">
        <f>VLOOKUP(P1057,'Customer List'!B:D,3,)</f>
        <v>Local</v>
      </c>
    </row>
    <row r="1058" spans="1:29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  <c r="AC1058" s="71" t="str">
        <f>VLOOKUP(P1058,'Customer List'!B:D,3,)</f>
        <v>Local</v>
      </c>
    </row>
    <row r="1059" spans="1:29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  <c r="AC1059" s="71" t="str">
        <f>VLOOKUP(P1059,'Customer List'!B:D,3,)</f>
        <v>OutStation</v>
      </c>
    </row>
    <row r="1060" spans="1:29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  <c r="AC1060" s="71" t="str">
        <f>VLOOKUP(P1060,'Customer List'!B:D,3,)</f>
        <v>OutStation</v>
      </c>
    </row>
    <row r="1061" spans="1:29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  <c r="AC1061" s="71" t="str">
        <f>VLOOKUP(P1061,'Customer List'!B:D,3,)</f>
        <v>OutStation</v>
      </c>
    </row>
    <row r="1062" spans="1:29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  <c r="AC1062" s="71" t="str">
        <f>VLOOKUP(P1062,'Customer List'!B:D,3,)</f>
        <v>OutStation</v>
      </c>
    </row>
    <row r="1063" spans="1:29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  <c r="AC1063" s="71" t="str">
        <f>VLOOKUP(P1063,'Customer List'!B:D,3,)</f>
        <v>OutStation</v>
      </c>
    </row>
    <row r="1064" spans="1:29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  <c r="AC1064" s="71" t="str">
        <f>VLOOKUP(P1064,'Customer List'!B:D,3,)</f>
        <v>OutStation</v>
      </c>
    </row>
    <row r="1065" spans="1:29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  <c r="AC1065" s="71" t="str">
        <f>VLOOKUP(P1065,'Customer List'!B:D,3,)</f>
        <v>OutStation</v>
      </c>
    </row>
    <row r="1066" spans="1:29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  <c r="AC1066" s="71" t="str">
        <f>VLOOKUP(P1066,'Customer List'!B:D,3,)</f>
        <v>OutStation</v>
      </c>
    </row>
    <row r="1067" spans="1:29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  <c r="AC1067" s="71" t="str">
        <f>VLOOKUP(P1067,'Customer List'!B:D,3,)</f>
        <v>OutStation</v>
      </c>
    </row>
    <row r="1068" spans="1:29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  <c r="AC1068" s="71" t="str">
        <f>VLOOKUP(P1068,'Customer List'!B:D,3,)</f>
        <v>OutStation</v>
      </c>
    </row>
    <row r="1069" spans="1:29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  <c r="AC1069" s="71" t="str">
        <f>VLOOKUP(P1069,'Customer List'!B:D,3,)</f>
        <v>OutStation</v>
      </c>
    </row>
    <row r="1070" spans="1:29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  <c r="AC1070" s="71" t="str">
        <f>VLOOKUP(P1070,'Customer List'!B:D,3,)</f>
        <v>OutStation</v>
      </c>
    </row>
    <row r="1071" spans="1:29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  <c r="AC1071" s="71" t="str">
        <f>VLOOKUP(P1071,'Customer List'!B:D,3,)</f>
        <v>OutStation</v>
      </c>
    </row>
    <row r="1072" spans="1:29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  <c r="AC1072" s="71" t="str">
        <f>VLOOKUP(P1072,'Customer List'!B:D,3,)</f>
        <v>Local</v>
      </c>
    </row>
    <row r="1073" spans="1:29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  <c r="AC1073" s="71" t="str">
        <f>VLOOKUP(P1073,'Customer List'!B:D,3,)</f>
        <v>OutStation</v>
      </c>
    </row>
    <row r="1074" spans="1:29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  <c r="AC1074" s="71" t="str">
        <f>VLOOKUP(P1074,'Customer List'!B:D,3,)</f>
        <v>OutStation</v>
      </c>
    </row>
    <row r="1075" spans="1:29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  <c r="AC1075" s="71" t="str">
        <f>VLOOKUP(P1075,'Customer List'!B:D,3,)</f>
        <v>Local</v>
      </c>
    </row>
    <row r="1076" spans="1:29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  <c r="AC1076" s="71" t="str">
        <f>VLOOKUP(P1076,'Customer List'!B:D,3,)</f>
        <v>Local</v>
      </c>
    </row>
    <row r="1077" spans="1:29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  <c r="AC1077" s="71" t="str">
        <f>VLOOKUP(P1077,'Customer List'!B:D,3,)</f>
        <v>OutStation</v>
      </c>
    </row>
    <row r="1078" spans="1:29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  <c r="AC1078" s="71" t="str">
        <f>VLOOKUP(P1078,'Customer List'!B:D,3,)</f>
        <v>OutStation</v>
      </c>
    </row>
    <row r="1079" spans="1:29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  <c r="AC1079" s="71" t="str">
        <f>VLOOKUP(P1079,'Customer List'!B:D,3,)</f>
        <v>Local</v>
      </c>
    </row>
    <row r="1080" spans="1:29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  <c r="AC1080" s="71" t="str">
        <f>VLOOKUP(P1080,'Customer List'!B:D,3,)</f>
        <v>OutStation</v>
      </c>
    </row>
    <row r="1081" spans="1:29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  <c r="AC1081" s="71" t="str">
        <f>VLOOKUP(P1081,'Customer List'!B:D,3,)</f>
        <v>OutStation</v>
      </c>
    </row>
    <row r="1082" spans="1:29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  <c r="AC1082" s="71" t="str">
        <f>VLOOKUP(P1082,'Customer List'!B:D,3,)</f>
        <v>OutStation</v>
      </c>
    </row>
    <row r="1083" spans="1:29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  <c r="AC1083" s="71" t="str">
        <f>VLOOKUP(P1083,'Customer List'!B:D,3,)</f>
        <v>OutStation</v>
      </c>
    </row>
    <row r="1084" spans="1:29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  <c r="AC1084" s="71" t="str">
        <f>VLOOKUP(P1084,'Customer List'!B:D,3,)</f>
        <v>OutStation</v>
      </c>
    </row>
    <row r="1085" spans="1:29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  <c r="AC1085" s="71" t="str">
        <f>VLOOKUP(P1085,'Customer List'!B:D,3,)</f>
        <v>OutStation</v>
      </c>
    </row>
    <row r="1086" spans="1:29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  <c r="AC1086" s="71" t="str">
        <f>VLOOKUP(P1086,'Customer List'!B:D,3,)</f>
        <v>OutStation</v>
      </c>
    </row>
    <row r="1087" spans="1:29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  <c r="AC1087" s="71" t="str">
        <f>VLOOKUP(P1087,'Customer List'!B:D,3,)</f>
        <v>OutStation</v>
      </c>
    </row>
    <row r="1088" spans="1:29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  <c r="AC1088" s="71" t="str">
        <f>VLOOKUP(P1088,'Customer List'!B:D,3,)</f>
        <v>Local</v>
      </c>
    </row>
    <row r="1089" spans="1:29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  <c r="AC1089" s="71" t="str">
        <f>VLOOKUP(P1089,'Customer List'!B:D,3,)</f>
        <v>Local</v>
      </c>
    </row>
    <row r="1090" spans="1:29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  <c r="AC1090" s="71" t="str">
        <f>VLOOKUP(P1090,'Customer List'!B:D,3,)</f>
        <v>Local</v>
      </c>
    </row>
    <row r="1091" spans="1:29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  <c r="AC1091" s="71" t="str">
        <f>VLOOKUP(P1091,'Customer List'!B:D,3,)</f>
        <v>OutStation</v>
      </c>
    </row>
    <row r="1092" spans="1:29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  <c r="AC1092" s="71" t="str">
        <f>VLOOKUP(P1092,'Customer List'!B:D,3,)</f>
        <v>Local</v>
      </c>
    </row>
    <row r="1093" spans="1:29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  <c r="AC1093" s="71" t="str">
        <f>VLOOKUP(P1093,'Customer List'!B:D,3,)</f>
        <v>Local</v>
      </c>
    </row>
    <row r="1094" spans="1:29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  <c r="AC1094" s="71" t="str">
        <f>VLOOKUP(P1094,'Customer List'!B:D,3,)</f>
        <v>Local</v>
      </c>
    </row>
    <row r="1095" spans="1:29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  <c r="AC1095" s="71" t="str">
        <f>VLOOKUP(P1095,'Customer List'!B:D,3,)</f>
        <v>Local</v>
      </c>
    </row>
    <row r="1096" spans="1:29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  <c r="AC1096" s="71" t="str">
        <f>VLOOKUP(P1096,'Customer List'!B:D,3,)</f>
        <v>OutStation</v>
      </c>
    </row>
    <row r="1097" spans="1:29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  <c r="AC1097" s="71" t="str">
        <f>VLOOKUP(P1097,'Customer List'!B:D,3,)</f>
        <v>OutStation</v>
      </c>
    </row>
    <row r="1098" spans="1:29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  <c r="AC1098" s="71" t="str">
        <f>VLOOKUP(P1098,'Customer List'!B:D,3,)</f>
        <v>OutStation</v>
      </c>
    </row>
    <row r="1099" spans="1:29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  <c r="AC1099" s="71" t="str">
        <f>VLOOKUP(P1099,'Customer List'!B:D,3,)</f>
        <v>OutStation</v>
      </c>
    </row>
    <row r="1100" spans="1:29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  <c r="AC1100" s="71" t="str">
        <f>VLOOKUP(P1100,'Customer List'!B:D,3,)</f>
        <v>OutStation</v>
      </c>
    </row>
    <row r="1101" spans="1:29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  <c r="AC1101" s="71" t="str">
        <f>VLOOKUP(P1101,'Customer List'!B:D,3,)</f>
        <v>OutStation</v>
      </c>
    </row>
    <row r="1102" spans="1:29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  <c r="AC1102" s="71" t="str">
        <f>VLOOKUP(P1102,'Customer List'!B:D,3,)</f>
        <v>Local</v>
      </c>
    </row>
    <row r="1103" spans="1:29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  <c r="AC1103" s="71" t="str">
        <f>VLOOKUP(P1103,'Customer List'!B:D,3,)</f>
        <v>OutStation</v>
      </c>
    </row>
    <row r="1104" spans="1:29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  <c r="AC1104" s="71" t="str">
        <f>VLOOKUP(P1104,'Customer List'!B:D,3,)</f>
        <v>STOCK</v>
      </c>
    </row>
    <row r="1105" spans="1:29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  <c r="AC1105" s="71" t="str">
        <f>VLOOKUP(P1105,'Customer List'!B:D,3,)</f>
        <v>OutStation</v>
      </c>
    </row>
    <row r="1106" spans="1:29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  <c r="AC1106" s="71" t="str">
        <f>VLOOKUP(P1106,'Customer List'!B:D,3,)</f>
        <v>OutStation</v>
      </c>
    </row>
    <row r="1107" spans="1:29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  <c r="AC1107" s="71" t="str">
        <f>VLOOKUP(P1107,'Customer List'!B:D,3,)</f>
        <v>OutStation</v>
      </c>
    </row>
    <row r="1108" spans="1:29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  <c r="AC1108" s="71" t="str">
        <f>VLOOKUP(P1108,'Customer List'!B:D,3,)</f>
        <v>OutStation</v>
      </c>
    </row>
    <row r="1109" spans="1:29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  <c r="AC1109" s="71" t="str">
        <f>VLOOKUP(P1109,'Customer List'!B:D,3,)</f>
        <v>OutStation</v>
      </c>
    </row>
    <row r="1110" spans="1:29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  <c r="AC1110" s="71" t="str">
        <f>VLOOKUP(P1110,'Customer List'!B:D,3,)</f>
        <v>OutStation</v>
      </c>
    </row>
    <row r="1111" spans="1:29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  <c r="AC1111" s="71" t="str">
        <f>VLOOKUP(P1111,'Customer List'!B:D,3,)</f>
        <v>OutStation</v>
      </c>
    </row>
    <row r="1112" spans="1:29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  <c r="AC1112" s="71" t="str">
        <f>VLOOKUP(P1112,'Customer List'!B:D,3,)</f>
        <v>OutStation</v>
      </c>
    </row>
    <row r="1113" spans="1:29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  <c r="AC1113" s="71" t="str">
        <f>VLOOKUP(P1113,'Customer List'!B:D,3,)</f>
        <v>OutStation</v>
      </c>
    </row>
    <row r="1114" spans="1:29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  <c r="AC1114" s="71" t="str">
        <f>VLOOKUP(P1114,'Customer List'!B:D,3,)</f>
        <v>OutStation</v>
      </c>
    </row>
    <row r="1115" spans="1:29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  <c r="AC1115" s="71" t="str">
        <f>VLOOKUP(P1115,'Customer List'!B:D,3,)</f>
        <v>OutStation</v>
      </c>
    </row>
    <row r="1116" spans="1:29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  <c r="AC1116" s="71" t="str">
        <f>VLOOKUP(P1116,'Customer List'!B:D,3,)</f>
        <v>OutStation</v>
      </c>
    </row>
    <row r="1117" spans="1:29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  <c r="AC1117" s="71" t="str">
        <f>VLOOKUP(P1117,'Customer List'!B:D,3,)</f>
        <v>OutStation</v>
      </c>
    </row>
    <row r="1118" spans="1:29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  <c r="AC1118" s="71" t="str">
        <f>VLOOKUP(P1118,'Customer List'!B:D,3,)</f>
        <v>OutStation</v>
      </c>
    </row>
    <row r="1119" spans="1:29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  <c r="AC1119" s="71" t="str">
        <f>VLOOKUP(P1119,'Customer List'!B:D,3,)</f>
        <v>OutStation</v>
      </c>
    </row>
    <row r="1120" spans="1:29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  <c r="AC1120" s="71" t="str">
        <f>VLOOKUP(P1120,'Customer List'!B:D,3,)</f>
        <v>OutStation</v>
      </c>
    </row>
    <row r="1121" spans="1:29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  <c r="AC1121" s="71" t="str">
        <f>VLOOKUP(P1121,'Customer List'!B:D,3,)</f>
        <v>OutStation</v>
      </c>
    </row>
    <row r="1122" spans="1:29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  <c r="AC1122" s="71" t="str">
        <f>VLOOKUP(P1122,'Customer List'!B:D,3,)</f>
        <v>OutStation</v>
      </c>
    </row>
    <row r="1123" spans="1:29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  <c r="AC1123" s="71" t="str">
        <f>VLOOKUP(P1123,'Customer List'!B:D,3,)</f>
        <v>OutStation</v>
      </c>
    </row>
    <row r="1124" spans="1:29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  <c r="AC1124" s="71" t="str">
        <f>VLOOKUP(P1124,'Customer List'!B:D,3,)</f>
        <v>OutStation</v>
      </c>
    </row>
    <row r="1125" spans="1:29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  <c r="AC1125" s="71" t="str">
        <f>VLOOKUP(P1125,'Customer List'!B:D,3,)</f>
        <v>OutStation</v>
      </c>
    </row>
    <row r="1126" spans="1:29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  <c r="AC1126" s="71" t="str">
        <f>VLOOKUP(P1126,'Customer List'!B:D,3,)</f>
        <v>OutStation</v>
      </c>
    </row>
    <row r="1127" spans="1:29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  <c r="AC1127" s="71" t="str">
        <f>VLOOKUP(P1127,'Customer List'!B:D,3,)</f>
        <v>OutStation</v>
      </c>
    </row>
    <row r="1128" spans="1:29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  <c r="AC1128" s="71" t="str">
        <f>VLOOKUP(P1128,'Customer List'!B:D,3,)</f>
        <v>OutStation</v>
      </c>
    </row>
    <row r="1129" spans="1:29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  <c r="AC1129" s="71" t="str">
        <f>VLOOKUP(P1129,'Customer List'!B:D,3,)</f>
        <v>OutStation</v>
      </c>
    </row>
    <row r="1130" spans="1:29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  <c r="AC1130" s="71" t="str">
        <f>VLOOKUP(P1130,'Customer List'!B:D,3,)</f>
        <v>OutStation</v>
      </c>
    </row>
    <row r="1131" spans="1:29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  <c r="AC1131" s="71" t="str">
        <f>VLOOKUP(P1131,'Customer List'!B:D,3,)</f>
        <v>OutStation</v>
      </c>
    </row>
    <row r="1132" spans="1:29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  <c r="AC1132" s="71" t="str">
        <f>VLOOKUP(P1132,'Customer List'!B:D,3,)</f>
        <v>OutStation</v>
      </c>
    </row>
    <row r="1133" spans="1:29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  <c r="AC1133" s="71" t="str">
        <f>VLOOKUP(P1133,'Customer List'!B:D,3,)</f>
        <v>OutStation</v>
      </c>
    </row>
    <row r="1134" spans="1:29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  <c r="AC1134" s="71" t="str">
        <f>VLOOKUP(P1134,'Customer List'!B:D,3,)</f>
        <v>OutStation</v>
      </c>
    </row>
    <row r="1135" spans="1:29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  <c r="AC1135" s="71" t="str">
        <f>VLOOKUP(P1135,'Customer List'!B:D,3,)</f>
        <v>OutStation</v>
      </c>
    </row>
    <row r="1136" spans="1:29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  <c r="AC1136" s="71" t="str">
        <f>VLOOKUP(P1136,'Customer List'!B:D,3,)</f>
        <v>OutStation</v>
      </c>
    </row>
    <row r="1137" spans="1:29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  <c r="AC1137" s="71" t="str">
        <f>VLOOKUP(P1137,'Customer List'!B:D,3,)</f>
        <v>OutStation</v>
      </c>
    </row>
    <row r="1138" spans="1:29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  <c r="AC1138" s="71" t="str">
        <f>VLOOKUP(P1138,'Customer List'!B:D,3,)</f>
        <v>OutStation</v>
      </c>
    </row>
    <row r="1139" spans="1:29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  <c r="AC1139" s="71" t="str">
        <f>VLOOKUP(P1139,'Customer List'!B:D,3,)</f>
        <v>OutStation</v>
      </c>
    </row>
    <row r="1140" spans="1:29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  <c r="AC1140" s="71" t="str">
        <f>VLOOKUP(P1140,'Customer List'!B:D,3,)</f>
        <v>OutStation</v>
      </c>
    </row>
    <row r="1141" spans="1:29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  <c r="AC1141" s="71" t="str">
        <f>VLOOKUP(P1141,'Customer List'!B:D,3,)</f>
        <v>OutStation</v>
      </c>
    </row>
    <row r="1142" spans="1:29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  <c r="AC1142" s="71" t="str">
        <f>VLOOKUP(P1142,'Customer List'!B:D,3,)</f>
        <v>OutStation</v>
      </c>
    </row>
    <row r="1143" spans="1:29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  <c r="AC1143" s="71" t="str">
        <f>VLOOKUP(P1143,'Customer List'!B:D,3,)</f>
        <v>OutStation</v>
      </c>
    </row>
    <row r="1144" spans="1:29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  <c r="AC1144" s="71" t="str">
        <f>VLOOKUP(P1144,'Customer List'!B:D,3,)</f>
        <v>OutStation</v>
      </c>
    </row>
    <row r="1145" spans="1:29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  <c r="AC1145" s="71" t="str">
        <f>VLOOKUP(P1145,'Customer List'!B:D,3,)</f>
        <v>OutStation</v>
      </c>
    </row>
    <row r="1146" spans="1:29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  <c r="AC1146" s="71" t="str">
        <f>VLOOKUP(P1146,'Customer List'!B:D,3,)</f>
        <v>OutStation</v>
      </c>
    </row>
    <row r="1147" spans="1:29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  <c r="AC1147" s="71" t="str">
        <f>VLOOKUP(P1147,'Customer List'!B:D,3,)</f>
        <v>OutStation</v>
      </c>
    </row>
    <row r="1148" spans="1:29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  <c r="AC1148" s="71" t="str">
        <f>VLOOKUP(P1148,'Customer List'!B:D,3,)</f>
        <v>OutStation</v>
      </c>
    </row>
    <row r="1149" spans="1:29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  <c r="AC1149" s="71" t="str">
        <f>VLOOKUP(P1149,'Customer List'!B:D,3,)</f>
        <v>OutStation</v>
      </c>
    </row>
    <row r="1150" spans="1:29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  <c r="AC1150" s="71" t="str">
        <f>VLOOKUP(P1150,'Customer List'!B:D,3,)</f>
        <v>OutStation</v>
      </c>
    </row>
    <row r="1151" spans="1:29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  <c r="AC1151" s="71" t="str">
        <f>VLOOKUP(P1151,'Customer List'!B:D,3,)</f>
        <v>OutStation</v>
      </c>
    </row>
    <row r="1152" spans="1:29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  <c r="AC1152" s="71" t="str">
        <f>VLOOKUP(P1152,'Customer List'!B:D,3,)</f>
        <v>OutStation</v>
      </c>
    </row>
    <row r="1153" spans="1:29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  <c r="AC1153" s="71" t="str">
        <f>VLOOKUP(P1153,'Customer List'!B:D,3,)</f>
        <v>OutStation</v>
      </c>
    </row>
    <row r="1154" spans="1:29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  <c r="AC1154" s="71" t="str">
        <f>VLOOKUP(P1154,'Customer List'!B:D,3,)</f>
        <v>Local</v>
      </c>
    </row>
    <row r="1155" spans="1:29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  <c r="AC1155" s="71" t="str">
        <f>VLOOKUP(P1155,'Customer List'!B:D,3,)</f>
        <v>OutStation</v>
      </c>
    </row>
    <row r="1156" spans="1:29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  <c r="AC1156" s="71" t="str">
        <f>VLOOKUP(P1156,'Customer List'!B:D,3,)</f>
        <v>OutStation</v>
      </c>
    </row>
    <row r="1157" spans="1:29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  <c r="AC1157" s="71" t="str">
        <f>VLOOKUP(P1157,'Customer List'!B:D,3,)</f>
        <v>Local</v>
      </c>
    </row>
    <row r="1158" spans="1:29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  <c r="AC1158" s="71" t="str">
        <f>VLOOKUP(P1158,'Customer List'!B:D,3,)</f>
        <v>Local</v>
      </c>
    </row>
    <row r="1159" spans="1:29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  <c r="AC1159" s="71" t="str">
        <f>VLOOKUP(P1159,'Customer List'!B:D,3,)</f>
        <v>OutStation</v>
      </c>
    </row>
    <row r="1160" spans="1:29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  <c r="AC1160" s="71" t="str">
        <f>VLOOKUP(P1160,'Customer List'!B:D,3,)</f>
        <v>OutStation</v>
      </c>
    </row>
    <row r="1161" spans="1:29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  <c r="AC1161" s="71" t="str">
        <f>VLOOKUP(P1161,'Customer List'!B:D,3,)</f>
        <v>Local</v>
      </c>
    </row>
    <row r="1162" spans="1:29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  <c r="AC1162" s="71" t="str">
        <f>VLOOKUP(P1162,'Customer List'!B:D,3,)</f>
        <v>OutStation</v>
      </c>
    </row>
    <row r="1163" spans="1:29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  <c r="AC1163" s="71" t="str">
        <f>VLOOKUP(P1163,'Customer List'!B:D,3,)</f>
        <v>OutStation</v>
      </c>
    </row>
    <row r="1164" spans="1:29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  <c r="AC1164" s="71" t="str">
        <f>VLOOKUP(P1164,'Customer List'!B:D,3,)</f>
        <v>OutStation</v>
      </c>
    </row>
    <row r="1165" spans="1:29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  <c r="AC1165" s="71" t="str">
        <f>VLOOKUP(P1165,'Customer List'!B:D,3,)</f>
        <v>OutStation</v>
      </c>
    </row>
    <row r="1166" spans="1:29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  <c r="AC1166" s="71" t="str">
        <f>VLOOKUP(P1166,'Customer List'!B:D,3,)</f>
        <v>OutStation</v>
      </c>
    </row>
    <row r="1167" spans="1:29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  <c r="AC1167" s="71" t="str">
        <f>VLOOKUP(P1167,'Customer List'!B:D,3,)</f>
        <v>Local</v>
      </c>
    </row>
    <row r="1168" spans="1:29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  <c r="AC1168" s="71" t="str">
        <f>VLOOKUP(P1168,'Customer List'!B:D,3,)</f>
        <v>OutStation</v>
      </c>
    </row>
    <row r="1169" spans="1:29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  <c r="AC1169" s="71" t="str">
        <f>VLOOKUP(P1169,'Customer List'!B:D,3,)</f>
        <v>OutStation</v>
      </c>
    </row>
    <row r="1170" spans="1:29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  <c r="AC1170" s="71" t="str">
        <f>VLOOKUP(P1170,'Customer List'!B:D,3,)</f>
        <v>OutStation</v>
      </c>
    </row>
    <row r="1171" spans="1:29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  <c r="AC1171" s="71" t="str">
        <f>VLOOKUP(P1171,'Customer List'!B:D,3,)</f>
        <v>OutStation</v>
      </c>
    </row>
    <row r="1172" spans="1:29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  <c r="AC1172" s="71" t="str">
        <f>VLOOKUP(P1172,'Customer List'!B:D,3,)</f>
        <v>OutStation</v>
      </c>
    </row>
    <row r="1173" spans="1:29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  <c r="AC1173" s="71" t="str">
        <f>VLOOKUP(P1173,'Customer List'!B:D,3,)</f>
        <v>OutStation</v>
      </c>
    </row>
    <row r="1174" spans="1:29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  <c r="AC1174" s="71" t="str">
        <f>VLOOKUP(P1174,'Customer List'!B:D,3,)</f>
        <v>OutStation</v>
      </c>
    </row>
    <row r="1175" spans="1:29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  <c r="AC1175" s="71" t="str">
        <f>VLOOKUP(P1175,'Customer List'!B:D,3,)</f>
        <v>OutStation</v>
      </c>
    </row>
    <row r="1176" spans="1:29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  <c r="AC1176" s="71" t="str">
        <f>VLOOKUP(P1176,'Customer List'!B:D,3,)</f>
        <v>OutStation</v>
      </c>
    </row>
    <row r="1177" spans="1:29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  <c r="AC1177" s="71" t="str">
        <f>VLOOKUP(P1177,'Customer List'!B:D,3,)</f>
        <v>OutStation</v>
      </c>
    </row>
    <row r="1178" spans="1:29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  <c r="AC1178" s="71" t="str">
        <f>VLOOKUP(P1178,'Customer List'!B:D,3,)</f>
        <v>OutStation</v>
      </c>
    </row>
    <row r="1179" spans="1:29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  <c r="AC1179" s="71" t="str">
        <f>VLOOKUP(P1179,'Customer List'!B:D,3,)</f>
        <v>OutStation</v>
      </c>
    </row>
    <row r="1180" spans="1:29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  <c r="AC1180" s="71" t="str">
        <f>VLOOKUP(P1180,'Customer List'!B:D,3,)</f>
        <v>OutStation</v>
      </c>
    </row>
    <row r="1181" spans="1:29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  <c r="AC1181" s="71" t="str">
        <f>VLOOKUP(P1181,'Customer List'!B:D,3,)</f>
        <v>OutStation</v>
      </c>
    </row>
    <row r="1182" spans="1:29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  <c r="AC1182" s="71" t="str">
        <f>VLOOKUP(P1182,'Customer List'!B:D,3,)</f>
        <v>OutStation</v>
      </c>
    </row>
    <row r="1183" spans="1:29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  <c r="AC1183" s="71" t="str">
        <f>VLOOKUP(P1183,'Customer List'!B:D,3,)</f>
        <v>OutStation</v>
      </c>
    </row>
    <row r="1184" spans="1:29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  <c r="AC1184" s="71" t="str">
        <f>VLOOKUP(P1184,'Customer List'!B:D,3,)</f>
        <v>Local</v>
      </c>
    </row>
    <row r="1185" spans="1:29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  <c r="AC1185" s="71" t="str">
        <f>VLOOKUP(P1185,'Customer List'!B:D,3,)</f>
        <v>Local</v>
      </c>
    </row>
    <row r="1186" spans="1:29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  <c r="AC1186" s="71" t="str">
        <f>VLOOKUP(P1186,'Customer List'!B:D,3,)</f>
        <v>Local</v>
      </c>
    </row>
    <row r="1187" spans="1:29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  <c r="AC1187" s="71" t="str">
        <f>VLOOKUP(P1187,'Customer List'!B:D,3,)</f>
        <v>Local</v>
      </c>
    </row>
    <row r="1188" spans="1:29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  <c r="AC1188" s="71" t="str">
        <f>VLOOKUP(P1188,'Customer List'!B:D,3,)</f>
        <v>Local</v>
      </c>
    </row>
    <row r="1189" spans="1:29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  <c r="AC1189" s="71" t="str">
        <f>VLOOKUP(P1189,'Customer List'!B:D,3,)</f>
        <v>Local</v>
      </c>
    </row>
    <row r="1190" spans="1:29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  <c r="AC1190" s="71" t="str">
        <f>VLOOKUP(P1190,'Customer List'!B:D,3,)</f>
        <v>Local</v>
      </c>
    </row>
    <row r="1191" spans="1:29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  <c r="AC1191" s="71" t="str">
        <f>VLOOKUP(P1191,'Customer List'!B:D,3,)</f>
        <v>Local</v>
      </c>
    </row>
    <row r="1192" spans="1:29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  <c r="AC1192" s="71" t="str">
        <f>VLOOKUP(P1192,'Customer List'!B:D,3,)</f>
        <v>Local</v>
      </c>
    </row>
    <row r="1193" spans="1:29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  <c r="AC1193" s="71" t="str">
        <f>VLOOKUP(P1193,'Customer List'!B:D,3,)</f>
        <v>Local</v>
      </c>
    </row>
    <row r="1194" spans="1:29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  <c r="AC1194" s="71" t="str">
        <f>VLOOKUP(P1194,'Customer List'!B:D,3,)</f>
        <v>OutStation</v>
      </c>
    </row>
    <row r="1195" spans="1:29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  <c r="AC1195" s="71" t="str">
        <f>VLOOKUP(P1195,'Customer List'!B:D,3,)</f>
        <v>OutStation</v>
      </c>
    </row>
    <row r="1196" spans="1:29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  <c r="AC1196" s="71" t="str">
        <f>VLOOKUP(P1196,'Customer List'!B:D,3,)</f>
        <v>OutStation</v>
      </c>
    </row>
    <row r="1197" spans="1:29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  <c r="AC1197" s="71" t="str">
        <f>VLOOKUP(P1197,'Customer List'!B:D,3,)</f>
        <v>OutStation</v>
      </c>
    </row>
    <row r="1198" spans="1:29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  <c r="AC1198" s="71" t="str">
        <f>VLOOKUP(P1198,'Customer List'!B:D,3,)</f>
        <v>OutStation</v>
      </c>
    </row>
    <row r="1199" spans="1:29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  <c r="AC1199" s="71" t="str">
        <f>VLOOKUP(P1199,'Customer List'!B:D,3,)</f>
        <v>OutStation</v>
      </c>
    </row>
    <row r="1200" spans="1:29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  <c r="AC1200" s="71" t="str">
        <f>VLOOKUP(P1200,'Customer List'!B:D,3,)</f>
        <v>OutStation</v>
      </c>
    </row>
    <row r="1201" spans="1:29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  <c r="AC1201" s="71" t="str">
        <f>VLOOKUP(P1201,'Customer List'!B:D,3,)</f>
        <v>OutStation</v>
      </c>
    </row>
    <row r="1202" spans="1:29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  <c r="AC1202" s="71" t="str">
        <f>VLOOKUP(P1202,'Customer List'!B:D,3,)</f>
        <v>OutStation</v>
      </c>
    </row>
    <row r="1203" spans="1:29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  <c r="AC1203" s="71" t="str">
        <f>VLOOKUP(P1203,'Customer List'!B:D,3,)</f>
        <v>Local</v>
      </c>
    </row>
    <row r="1204" spans="1:29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  <c r="AC1204" s="71" t="str">
        <f>VLOOKUP(P1204,'Customer List'!B:D,3,)</f>
        <v>OutStation</v>
      </c>
    </row>
    <row r="1205" spans="1:29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  <c r="AC1205" s="71" t="str">
        <f>VLOOKUP(P1205,'Customer List'!B:D,3,)</f>
        <v>Local</v>
      </c>
    </row>
    <row r="1206" spans="1:29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  <c r="AC1206" s="71" t="str">
        <f>VLOOKUP(P1206,'Customer List'!B:D,3,)</f>
        <v>Local</v>
      </c>
    </row>
    <row r="1207" spans="1:29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  <c r="AC1207" s="71" t="str">
        <f>VLOOKUP(P1207,'Customer List'!B:D,3,)</f>
        <v>OutStation</v>
      </c>
    </row>
    <row r="1208" spans="1:29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  <c r="AC1208" s="71" t="str">
        <f>VLOOKUP(P1208,'Customer List'!B:D,3,)</f>
        <v>Local</v>
      </c>
    </row>
    <row r="1209" spans="1:29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  <c r="AC1209" s="71" t="str">
        <f>VLOOKUP(P1209,'Customer List'!B:D,3,)</f>
        <v>Local</v>
      </c>
    </row>
    <row r="1210" spans="1:29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  <c r="AC1210" s="71" t="str">
        <f>VLOOKUP(P1210,'Customer List'!B:D,3,)</f>
        <v>Local</v>
      </c>
    </row>
    <row r="1211" spans="1:29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  <c r="AC1211" s="71" t="str">
        <f>VLOOKUP(P1211,'Customer List'!B:D,3,)</f>
        <v>Local</v>
      </c>
    </row>
    <row r="1212" spans="1:29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  <c r="AC1212" s="71" t="str">
        <f>VLOOKUP(P1212,'Customer List'!B:D,3,)</f>
        <v>Local</v>
      </c>
    </row>
    <row r="1213" spans="1:29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  <c r="AC1213" s="71" t="str">
        <f>VLOOKUP(P1213,'Customer List'!B:D,3,)</f>
        <v>Local</v>
      </c>
    </row>
    <row r="1214" spans="1:29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  <c r="AC1214" s="71" t="str">
        <f>VLOOKUP(P1214,'Customer List'!B:D,3,)</f>
        <v>OutStation</v>
      </c>
    </row>
    <row r="1215" spans="1:29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  <c r="AC1215" s="71" t="str">
        <f>VLOOKUP(P1215,'Customer List'!B:D,3,)</f>
        <v>OutStation</v>
      </c>
    </row>
    <row r="1216" spans="1:29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  <c r="AC1216" s="71" t="str">
        <f>VLOOKUP(P1216,'Customer List'!B:D,3,)</f>
        <v>OutStation</v>
      </c>
    </row>
    <row r="1217" spans="1:29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  <c r="AC1217" s="71" t="str">
        <f>VLOOKUP(P1217,'Customer List'!B:D,3,)</f>
        <v>OutStation</v>
      </c>
    </row>
    <row r="1218" spans="1:29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  <c r="AC1218" s="71" t="str">
        <f>VLOOKUP(P1218,'Customer List'!B:D,3,)</f>
        <v>OutStation</v>
      </c>
    </row>
    <row r="1219" spans="1:29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  <c r="AC1219" s="71" t="str">
        <f>VLOOKUP(P1219,'Customer List'!B:D,3,)</f>
        <v>OutStation</v>
      </c>
    </row>
    <row r="1220" spans="1:29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  <c r="AC1220" s="71" t="str">
        <f>VLOOKUP(P1220,'Customer List'!B:D,3,)</f>
        <v>OutStation</v>
      </c>
    </row>
    <row r="1221" spans="1:29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  <c r="AC1221" s="71" t="str">
        <f>VLOOKUP(P1221,'Customer List'!B:D,3,)</f>
        <v>OutStation</v>
      </c>
    </row>
    <row r="1222" spans="1:29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  <c r="AC1222" s="71" t="str">
        <f>VLOOKUP(P1222,'Customer List'!B:D,3,)</f>
        <v>Local</v>
      </c>
    </row>
    <row r="1223" spans="1:29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  <c r="AC1223" s="71" t="str">
        <f>VLOOKUP(P1223,'Customer List'!B:D,3,)</f>
        <v>OutStation</v>
      </c>
    </row>
    <row r="1224" spans="1:29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  <c r="AC1224" s="71" t="str">
        <f>VLOOKUP(P1224,'Customer List'!B:D,3,)</f>
        <v>OutStation</v>
      </c>
    </row>
    <row r="1225" spans="1:29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  <c r="AC1225" s="71" t="str">
        <f>VLOOKUP(P1225,'Customer List'!B:D,3,)</f>
        <v>OutStation</v>
      </c>
    </row>
    <row r="1226" spans="1:29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  <c r="AC1226" s="71" t="str">
        <f>VLOOKUP(P1226,'Customer List'!B:D,3,)</f>
        <v>OutStation</v>
      </c>
    </row>
    <row r="1227" spans="1:29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  <c r="AC1227" s="71" t="str">
        <f>VLOOKUP(P1227,'Customer List'!B:D,3,)</f>
        <v>OutStation</v>
      </c>
    </row>
    <row r="1228" spans="1:29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  <c r="AC1228" s="71" t="str">
        <f>VLOOKUP(P1228,'Customer List'!B:D,3,)</f>
        <v>OutStation</v>
      </c>
    </row>
    <row r="1229" spans="1:29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  <c r="AC1229" s="71" t="str">
        <f>VLOOKUP(P1229,'Customer List'!B:D,3,)</f>
        <v>Local</v>
      </c>
    </row>
    <row r="1230" spans="1:29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  <c r="AC1230" s="71" t="str">
        <f>VLOOKUP(P1230,'Customer List'!B:D,3,)</f>
        <v>Local</v>
      </c>
    </row>
    <row r="1231" spans="1:29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  <c r="AC1231" s="71" t="str">
        <f>VLOOKUP(P1231,'Customer List'!B:D,3,)</f>
        <v>OutStation</v>
      </c>
    </row>
    <row r="1232" spans="1:29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  <c r="AC1232" s="71" t="str">
        <f>VLOOKUP(P1232,'Customer List'!B:D,3,)</f>
        <v>OutStation</v>
      </c>
    </row>
    <row r="1233" spans="1:29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  <c r="AC1233" s="71" t="str">
        <f>VLOOKUP(P1233,'Customer List'!B:D,3,)</f>
        <v>OutStation</v>
      </c>
    </row>
    <row r="1234" spans="1:29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  <c r="AC1234" s="71" t="str">
        <f>VLOOKUP(P1234,'Customer List'!B:D,3,)</f>
        <v>OutStation</v>
      </c>
    </row>
    <row r="1235" spans="1:29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  <c r="AC1235" s="71" t="str">
        <f>VLOOKUP(P1235,'Customer List'!B:D,3,)</f>
        <v>OutStation</v>
      </c>
    </row>
    <row r="1236" spans="1:29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  <c r="AC1236" s="71" t="str">
        <f>VLOOKUP(P1236,'Customer List'!B:D,3,)</f>
        <v>OutStation</v>
      </c>
    </row>
    <row r="1237" spans="1:29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  <c r="AC1237" s="71" t="str">
        <f>VLOOKUP(P1237,'Customer List'!B:D,3,)</f>
        <v>OutStation</v>
      </c>
    </row>
    <row r="1238" spans="1:29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  <c r="AC1238" s="71" t="str">
        <f>VLOOKUP(P1238,'Customer List'!B:D,3,)</f>
        <v>OutStation</v>
      </c>
    </row>
    <row r="1239" spans="1:29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  <c r="AC1239" s="71" t="str">
        <f>VLOOKUP(P1239,'Customer List'!B:D,3,)</f>
        <v>OutStation</v>
      </c>
    </row>
    <row r="1240" spans="1:29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  <c r="AC1240" s="71" t="str">
        <f>VLOOKUP(P1240,'Customer List'!B:D,3,)</f>
        <v>OutStation</v>
      </c>
    </row>
    <row r="1241" spans="1:29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  <c r="AC1241" s="71" t="str">
        <f>VLOOKUP(P1241,'Customer List'!B:D,3,)</f>
        <v>OutStation</v>
      </c>
    </row>
    <row r="1242" spans="1:29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  <c r="AC1242" s="71" t="str">
        <f>VLOOKUP(P1242,'Customer List'!B:D,3,)</f>
        <v>OutStation</v>
      </c>
    </row>
    <row r="1243" spans="1:29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  <c r="AC1243" s="71" t="str">
        <f>VLOOKUP(P1243,'Customer List'!B:D,3,)</f>
        <v>OutStation</v>
      </c>
    </row>
    <row r="1244" spans="1:29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  <c r="AC1244" s="71" t="str">
        <f>VLOOKUP(P1244,'Customer List'!B:D,3,)</f>
        <v>OutStation</v>
      </c>
    </row>
    <row r="1245" spans="1:29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  <c r="AC1245" s="71" t="str">
        <f>VLOOKUP(P1245,'Customer List'!B:D,3,)</f>
        <v>OutStation</v>
      </c>
    </row>
    <row r="1246" spans="1:29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  <c r="AC1246" s="71" t="str">
        <f>VLOOKUP(P1246,'Customer List'!B:D,3,)</f>
        <v>OutStation</v>
      </c>
    </row>
    <row r="1247" spans="1:29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  <c r="AC1247" s="71" t="str">
        <f>VLOOKUP(P1247,'Customer List'!B:D,3,)</f>
        <v>OutStation</v>
      </c>
    </row>
    <row r="1248" spans="1:29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  <c r="AC1248" s="71" t="str">
        <f>VLOOKUP(P1248,'Customer List'!B:D,3,)</f>
        <v>OutStation</v>
      </c>
    </row>
    <row r="1249" spans="1:29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  <c r="AC1249" s="71" t="str">
        <f>VLOOKUP(P1249,'Customer List'!B:D,3,)</f>
        <v>OutStation</v>
      </c>
    </row>
    <row r="1250" spans="1:29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  <c r="AC1250" s="71" t="str">
        <f>VLOOKUP(P1250,'Customer List'!B:D,3,)</f>
        <v>OutStation</v>
      </c>
    </row>
    <row r="1251" spans="1:29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  <c r="AC1251" s="71" t="str">
        <f>VLOOKUP(P1251,'Customer List'!B:D,3,)</f>
        <v>OutStation</v>
      </c>
    </row>
    <row r="1252" spans="1:29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  <c r="AC1252" s="71" t="str">
        <f>VLOOKUP(P1252,'Customer List'!B:D,3,)</f>
        <v>OutStation</v>
      </c>
    </row>
    <row r="1253" spans="1:29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  <c r="AC1253" s="71" t="str">
        <f>VLOOKUP(P1253,'Customer List'!B:D,3,)</f>
        <v>OutStation</v>
      </c>
    </row>
    <row r="1254" spans="1:29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  <c r="AC1254" s="71" t="str">
        <f>VLOOKUP(P1254,'Customer List'!B:D,3,)</f>
        <v>OutStation</v>
      </c>
    </row>
    <row r="1255" spans="1:29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  <c r="AC1255" s="71" t="str">
        <f>VLOOKUP(P1255,'Customer List'!B:D,3,)</f>
        <v>OutStation</v>
      </c>
    </row>
    <row r="1256" spans="1:29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  <c r="AC1256" s="71" t="str">
        <f>VLOOKUP(P1256,'Customer List'!B:D,3,)</f>
        <v>OutStation</v>
      </c>
    </row>
    <row r="1257" spans="1:29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  <c r="AC1257" s="71" t="str">
        <f>VLOOKUP(P1257,'Customer List'!B:D,3,)</f>
        <v>OutStation</v>
      </c>
    </row>
    <row r="1258" spans="1:29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  <c r="AC1258" s="71" t="str">
        <f>VLOOKUP(P1258,'Customer List'!B:D,3,)</f>
        <v>OutStation</v>
      </c>
    </row>
    <row r="1259" spans="1:29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  <c r="AC1259" s="71" t="str">
        <f>VLOOKUP(P1259,'Customer List'!B:D,3,)</f>
        <v>OutStation</v>
      </c>
    </row>
    <row r="1260" spans="1:29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  <c r="AC1260" s="71" t="str">
        <f>VLOOKUP(P1260,'Customer List'!B:D,3,)</f>
        <v>OutStation</v>
      </c>
    </row>
    <row r="1261" spans="1:29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  <c r="AC1261" s="71" t="str">
        <f>VLOOKUP(P1261,'Customer List'!B:D,3,)</f>
        <v>OutStation</v>
      </c>
    </row>
    <row r="1262" spans="1:29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  <c r="AC1262" s="71" t="str">
        <f>VLOOKUP(P1262,'Customer List'!B:D,3,)</f>
        <v>OutStation</v>
      </c>
    </row>
    <row r="1263" spans="1:29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  <c r="AC1263" s="71" t="str">
        <f>VLOOKUP(P1263,'Customer List'!B:D,3,)</f>
        <v>OutStation</v>
      </c>
    </row>
    <row r="1264" spans="1:29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  <c r="AC1264" s="71" t="str">
        <f>VLOOKUP(P1264,'Customer List'!B:D,3,)</f>
        <v>Local</v>
      </c>
    </row>
    <row r="1265" spans="1:29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  <c r="AC1265" s="71" t="str">
        <f>VLOOKUP(P1265,'Customer List'!B:D,3,)</f>
        <v>OutStation</v>
      </c>
    </row>
    <row r="1266" spans="1:29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  <c r="AC1266" s="71" t="str">
        <f>VLOOKUP(P1266,'Customer List'!B:D,3,)</f>
        <v>OutStation</v>
      </c>
    </row>
    <row r="1267" spans="1:29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  <c r="AC1267" s="71" t="str">
        <f>VLOOKUP(P1267,'Customer List'!B:D,3,)</f>
        <v>OutStation</v>
      </c>
    </row>
    <row r="1268" spans="1:29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  <c r="AC1268" s="71" t="str">
        <f>VLOOKUP(P1268,'Customer List'!B:D,3,)</f>
        <v>Local</v>
      </c>
    </row>
    <row r="1269" spans="1:29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  <c r="AC1269" s="71" t="str">
        <f>VLOOKUP(P1269,'Customer List'!B:D,3,)</f>
        <v>Local</v>
      </c>
    </row>
    <row r="1270" spans="1:29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  <c r="AC1270" s="71" t="str">
        <f>VLOOKUP(P1270,'Customer List'!B:D,3,)</f>
        <v>OutStation</v>
      </c>
    </row>
    <row r="1271" spans="1:29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  <c r="AC1271" s="71" t="str">
        <f>VLOOKUP(P1271,'Customer List'!B:D,3,)</f>
        <v>OutStation</v>
      </c>
    </row>
    <row r="1272" spans="1:29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  <c r="AC1272" s="71" t="str">
        <f>VLOOKUP(P1272,'Customer List'!B:D,3,)</f>
        <v>OutStation</v>
      </c>
    </row>
    <row r="1273" spans="1:29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  <c r="AC1273" s="71" t="str">
        <f>VLOOKUP(P1273,'Customer List'!B:D,3,)</f>
        <v>OutStation</v>
      </c>
    </row>
    <row r="1274" spans="1:29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  <c r="AC1274" s="71" t="str">
        <f>VLOOKUP(P1274,'Customer List'!B:D,3,)</f>
        <v>OutStation</v>
      </c>
    </row>
    <row r="1275" spans="1:29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  <c r="AC1275" s="71" t="str">
        <f>VLOOKUP(P1275,'Customer List'!B:D,3,)</f>
        <v>OutStation</v>
      </c>
    </row>
    <row r="1276" spans="1:29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  <c r="AC1276" s="71" t="str">
        <f>VLOOKUP(P1276,'Customer List'!B:D,3,)</f>
        <v>OutStation</v>
      </c>
    </row>
    <row r="1277" spans="1:29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  <c r="AC1277" s="71" t="str">
        <f>VLOOKUP(P1277,'Customer List'!B:D,3,)</f>
        <v>OutStation</v>
      </c>
    </row>
    <row r="1278" spans="1:29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  <c r="AC1278" s="71" t="str">
        <f>VLOOKUP(P1278,'Customer List'!B:D,3,)</f>
        <v>OutStation</v>
      </c>
    </row>
    <row r="1279" spans="1:29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  <c r="AC1279" s="71" t="str">
        <f>VLOOKUP(P1279,'Customer List'!B:D,3,)</f>
        <v>OutStation</v>
      </c>
    </row>
    <row r="1280" spans="1:29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  <c r="AC1280" s="71" t="str">
        <f>VLOOKUP(P1280,'Customer List'!B:D,3,)</f>
        <v>OutStation</v>
      </c>
    </row>
    <row r="1281" spans="1:29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  <c r="AC1281" s="71" t="str">
        <f>VLOOKUP(P1281,'Customer List'!B:D,3,)</f>
        <v>OutStation</v>
      </c>
    </row>
    <row r="1282" spans="1:29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  <c r="AC1282" s="71" t="str">
        <f>VLOOKUP(P1282,'Customer List'!B:D,3,)</f>
        <v>OutStation</v>
      </c>
    </row>
    <row r="1283" spans="1:29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  <c r="AC1283" s="71" t="str">
        <f>VLOOKUP(P1283,'Customer List'!B:D,3,)</f>
        <v>OutStation</v>
      </c>
    </row>
    <row r="1284" spans="1:29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  <c r="AC1284" s="71" t="str">
        <f>VLOOKUP(P1284,'Customer List'!B:D,3,)</f>
        <v>Local</v>
      </c>
    </row>
    <row r="1285" spans="1:29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  <c r="AC1285" s="71" t="str">
        <f>VLOOKUP(P1285,'Customer List'!B:D,3,)</f>
        <v>OutStation</v>
      </c>
    </row>
    <row r="1286" spans="1:29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  <c r="AC1286" s="71" t="str">
        <f>VLOOKUP(P1286,'Customer List'!B:D,3,)</f>
        <v>OutStation</v>
      </c>
    </row>
    <row r="1287" spans="1:29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  <c r="AC1287" s="71" t="str">
        <f>VLOOKUP(P1287,'Customer List'!B:D,3,)</f>
        <v>Local</v>
      </c>
    </row>
    <row r="1288" spans="1:29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  <c r="AC1288" s="71" t="str">
        <f>VLOOKUP(P1288,'Customer List'!B:D,3,)</f>
        <v>OutStation</v>
      </c>
    </row>
    <row r="1289" spans="1:29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  <c r="AC1289" s="71" t="str">
        <f>VLOOKUP(P1289,'Customer List'!B:D,3,)</f>
        <v>OutStation</v>
      </c>
    </row>
    <row r="1290" spans="1:29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  <c r="AC1290" s="71" t="str">
        <f>VLOOKUP(P1290,'Customer List'!B:D,3,)</f>
        <v>OutStation</v>
      </c>
    </row>
    <row r="1291" spans="1:29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  <c r="AC1291" s="71" t="str">
        <f>VLOOKUP(P1291,'Customer List'!B:D,3,)</f>
        <v>OutStation</v>
      </c>
    </row>
    <row r="1292" spans="1:29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  <c r="AC1292" s="71" t="str">
        <f>VLOOKUP(P1292,'Customer List'!B:D,3,)</f>
        <v>OutStation</v>
      </c>
    </row>
    <row r="1293" spans="1:29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  <c r="AC1293" s="71" t="str">
        <f>VLOOKUP(P1293,'Customer List'!B:D,3,)</f>
        <v>OutStation</v>
      </c>
    </row>
    <row r="1294" spans="1:29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  <c r="AC1294" s="71" t="str">
        <f>VLOOKUP(P1294,'Customer List'!B:D,3,)</f>
        <v>OutStation</v>
      </c>
    </row>
    <row r="1295" spans="1:29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  <c r="AC1295" s="71" t="str">
        <f>VLOOKUP(P1295,'Customer List'!B:D,3,)</f>
        <v>OutStation</v>
      </c>
    </row>
    <row r="1296" spans="1:29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  <c r="AC1296" s="71" t="str">
        <f>VLOOKUP(P1296,'Customer List'!B:D,3,)</f>
        <v>OutStation</v>
      </c>
    </row>
    <row r="1297" spans="1:29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  <c r="AC1297" s="71" t="str">
        <f>VLOOKUP(P1297,'Customer List'!B:D,3,)</f>
        <v>OutStation</v>
      </c>
    </row>
    <row r="1298" spans="1:29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  <c r="AC1298" s="71" t="str">
        <f>VLOOKUP(P1298,'Customer List'!B:D,3,)</f>
        <v>OutStation</v>
      </c>
    </row>
    <row r="1299" spans="1:29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  <c r="AC1299" s="71" t="str">
        <f>VLOOKUP(P1299,'Customer List'!B:D,3,)</f>
        <v>OutStation</v>
      </c>
    </row>
    <row r="1300" spans="1:29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  <c r="AC1300" s="71" t="str">
        <f>VLOOKUP(P1300,'Customer List'!B:D,3,)</f>
        <v>OutStation</v>
      </c>
    </row>
    <row r="1301" spans="1:29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  <c r="AC1301" s="71" t="str">
        <f>VLOOKUP(P1301,'Customer List'!B:D,3,)</f>
        <v>OutStation</v>
      </c>
    </row>
    <row r="1302" spans="1:29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  <c r="AC1302" s="71" t="str">
        <f>VLOOKUP(P1302,'Customer List'!B:D,3,)</f>
        <v>Local</v>
      </c>
    </row>
    <row r="1303" spans="1:29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  <c r="AC1303" s="71" t="str">
        <f>VLOOKUP(P1303,'Customer List'!B:D,3,)</f>
        <v>OutStation</v>
      </c>
    </row>
    <row r="1304" spans="1:29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  <c r="AC1304" s="71" t="str">
        <f>VLOOKUP(P1304,'Customer List'!B:D,3,)</f>
        <v>OutStation</v>
      </c>
    </row>
    <row r="1305" spans="1:29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  <c r="AC1305" s="71" t="str">
        <f>VLOOKUP(P1305,'Customer List'!B:D,3,)</f>
        <v>OutStation</v>
      </c>
    </row>
    <row r="1306" spans="1:29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  <c r="AC1306" s="71" t="str">
        <f>VLOOKUP(P1306,'Customer List'!B:D,3,)</f>
        <v>OutStation</v>
      </c>
    </row>
    <row r="1307" spans="1:29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  <c r="AC1307" s="71" t="str">
        <f>VLOOKUP(P1307,'Customer List'!B:D,3,)</f>
        <v>OutStation</v>
      </c>
    </row>
    <row r="1308" spans="1:29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  <c r="AC1308" s="71" t="str">
        <f>VLOOKUP(P1308,'Customer List'!B:D,3,)</f>
        <v>OutStation</v>
      </c>
    </row>
    <row r="1309" spans="1:29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  <c r="AC1309" s="71" t="str">
        <f>VLOOKUP(P1309,'Customer List'!B:D,3,)</f>
        <v>OutStation</v>
      </c>
    </row>
    <row r="1310" spans="1:29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  <c r="AC1310" s="71" t="str">
        <f>VLOOKUP(P1310,'Customer List'!B:D,3,)</f>
        <v>OutStation</v>
      </c>
    </row>
    <row r="1311" spans="1:29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  <c r="AC1311" s="71" t="str">
        <f>VLOOKUP(P1311,'Customer List'!B:D,3,)</f>
        <v>OutStation</v>
      </c>
    </row>
    <row r="1312" spans="1:29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  <c r="AC1312" s="71" t="str">
        <f>VLOOKUP(P1312,'Customer List'!B:D,3,)</f>
        <v>OutStation</v>
      </c>
    </row>
    <row r="1313" spans="1:29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  <c r="AC1313" s="71" t="str">
        <f>VLOOKUP(P1313,'Customer List'!B:D,3,)</f>
        <v>OutStation</v>
      </c>
    </row>
    <row r="1314" spans="1:29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  <c r="AC1314" s="71" t="str">
        <f>VLOOKUP(P1314,'Customer List'!B:D,3,)</f>
        <v>OutStation</v>
      </c>
    </row>
    <row r="1315" spans="1:29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  <c r="AC1315" s="71" t="str">
        <f>VLOOKUP(P1315,'Customer List'!B:D,3,)</f>
        <v>OutStation</v>
      </c>
    </row>
    <row r="1316" spans="1:29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  <c r="AC1316" s="71" t="str">
        <f>VLOOKUP(P1316,'Customer List'!B:D,3,)</f>
        <v>OutStation</v>
      </c>
    </row>
    <row r="1317" spans="1:29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  <c r="AC1317" s="71" t="str">
        <f>VLOOKUP(P1317,'Customer List'!B:D,3,)</f>
        <v>OutStation</v>
      </c>
    </row>
    <row r="1318" spans="1:29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  <c r="AC1318" s="71" t="str">
        <f>VLOOKUP(P1318,'Customer List'!B:D,3,)</f>
        <v>OutStation</v>
      </c>
    </row>
    <row r="1319" spans="1:29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  <c r="AC1319" s="71" t="str">
        <f>VLOOKUP(P1319,'Customer List'!B:D,3,)</f>
        <v>OutStation</v>
      </c>
    </row>
    <row r="1320" spans="1:29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  <c r="AC1320" s="71" t="str">
        <f>VLOOKUP(P1320,'Customer List'!B:D,3,)</f>
        <v>OutStation</v>
      </c>
    </row>
    <row r="1321" spans="1:29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  <c r="AC1321" s="71" t="str">
        <f>VLOOKUP(P1321,'Customer List'!B:D,3,)</f>
        <v>OutStation</v>
      </c>
    </row>
    <row r="1322" spans="1:29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  <c r="AC1322" s="71" t="str">
        <f>VLOOKUP(P1322,'Customer List'!B:D,3,)</f>
        <v>OutStation</v>
      </c>
    </row>
    <row r="1323" spans="1:29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  <c r="AC1323" s="71" t="str">
        <f>VLOOKUP(P1323,'Customer List'!B:D,3,)</f>
        <v>Local</v>
      </c>
    </row>
    <row r="1324" spans="1:29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  <c r="AC1324" s="71" t="str">
        <f>VLOOKUP(P1324,'Customer List'!B:D,3,)</f>
        <v>OutStation</v>
      </c>
    </row>
    <row r="1325" spans="1:29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  <c r="AC1325" s="71" t="str">
        <f>VLOOKUP(P1325,'Customer List'!B:D,3,)</f>
        <v>OutStation</v>
      </c>
    </row>
    <row r="1326" spans="1:29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  <c r="AC1326" s="71" t="str">
        <f>VLOOKUP(P1326,'Customer List'!B:D,3,)</f>
        <v>OutStation</v>
      </c>
    </row>
    <row r="1327" spans="1:29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  <c r="AC1327" s="71" t="str">
        <f>VLOOKUP(P1327,'Customer List'!B:D,3,)</f>
        <v>OutStation</v>
      </c>
    </row>
    <row r="1328" spans="1:29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  <c r="AC1328" s="71" t="str">
        <f>VLOOKUP(P1328,'Customer List'!B:D,3,)</f>
        <v>OutStation</v>
      </c>
    </row>
    <row r="1329" spans="1:29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  <c r="AC1329" s="71" t="str">
        <f>VLOOKUP(P1329,'Customer List'!B:D,3,)</f>
        <v>OutStation</v>
      </c>
    </row>
    <row r="1330" spans="1:29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  <c r="AC1330" s="71" t="str">
        <f>VLOOKUP(P1330,'Customer List'!B:D,3,)</f>
        <v>OutStation</v>
      </c>
    </row>
    <row r="1331" spans="1:29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  <c r="AC1331" s="71" t="str">
        <f>VLOOKUP(P1331,'Customer List'!B:D,3,)</f>
        <v>OutStation</v>
      </c>
    </row>
    <row r="1332" spans="1:29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  <c r="AC1332" s="71" t="str">
        <f>VLOOKUP(P1332,'Customer List'!B:D,3,)</f>
        <v>OutStation</v>
      </c>
    </row>
    <row r="1333" spans="1:29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  <c r="AC1333" s="71" t="str">
        <f>VLOOKUP(P1333,'Customer List'!B:D,3,)</f>
        <v>OutStation</v>
      </c>
    </row>
    <row r="1334" spans="1:29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  <c r="AC1334" s="71" t="str">
        <f>VLOOKUP(P1334,'Customer List'!B:D,3,)</f>
        <v>Local</v>
      </c>
    </row>
    <row r="1335" spans="1:29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  <c r="AC1335" s="71" t="str">
        <f>VLOOKUP(P1335,'Customer List'!B:D,3,)</f>
        <v>OutStation</v>
      </c>
    </row>
    <row r="1336" spans="1:29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  <c r="AC1336" s="71" t="str">
        <f>VLOOKUP(P1336,'Customer List'!B:D,3,)</f>
        <v>Local</v>
      </c>
    </row>
    <row r="1337" spans="1:29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  <c r="AC1337" s="71" t="str">
        <f>VLOOKUP(P1337,'Customer List'!B:D,3,)</f>
        <v>OutStation</v>
      </c>
    </row>
    <row r="1338" spans="1:29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  <c r="AC1338" s="71" t="str">
        <f>VLOOKUP(P1338,'Customer List'!B:D,3,)</f>
        <v>OutStation</v>
      </c>
    </row>
    <row r="1339" spans="1:29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  <c r="AC1339" s="71" t="str">
        <f>VLOOKUP(P1339,'Customer List'!B:D,3,)</f>
        <v>OutStation</v>
      </c>
    </row>
    <row r="1340" spans="1:29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  <c r="AC1340" s="71" t="str">
        <f>VLOOKUP(P1340,'Customer List'!B:D,3,)</f>
        <v>OutStation</v>
      </c>
    </row>
    <row r="1341" spans="1:29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  <c r="AC1341" s="71" t="str">
        <f>VLOOKUP(P1341,'Customer List'!B:D,3,)</f>
        <v>OutStation</v>
      </c>
    </row>
    <row r="1342" spans="1:29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  <c r="AC1342" s="71" t="str">
        <f>VLOOKUP(P1342,'Customer List'!B:D,3,)</f>
        <v>OutStation</v>
      </c>
    </row>
    <row r="1343" spans="1:29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  <c r="AC1343" s="71" t="str">
        <f>VLOOKUP(P1343,'Customer List'!B:D,3,)</f>
        <v>OutStation</v>
      </c>
    </row>
    <row r="1344" spans="1:29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  <c r="AC1344" s="71" t="str">
        <f>VLOOKUP(P1344,'Customer List'!B:D,3,)</f>
        <v>Local</v>
      </c>
    </row>
    <row r="1345" spans="1:29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  <c r="AC1345" s="71" t="str">
        <f>VLOOKUP(P1345,'Customer List'!B:D,3,)</f>
        <v>OutStation</v>
      </c>
    </row>
    <row r="1346" spans="1:29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  <c r="AC1346" s="71" t="str">
        <f>VLOOKUP(P1346,'Customer List'!B:D,3,)</f>
        <v>OutStation</v>
      </c>
    </row>
    <row r="1347" spans="1:29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  <c r="AC1347" s="71" t="str">
        <f>VLOOKUP(P1347,'Customer List'!B:D,3,)</f>
        <v>OutStation</v>
      </c>
    </row>
    <row r="1348" spans="1:29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  <c r="AC1348" s="71" t="str">
        <f>VLOOKUP(P1348,'Customer List'!B:D,3,)</f>
        <v>OutStation</v>
      </c>
    </row>
    <row r="1349" spans="1:29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  <c r="AC1349" s="71" t="str">
        <f>VLOOKUP(P1349,'Customer List'!B:D,3,)</f>
        <v>OutStation</v>
      </c>
    </row>
    <row r="1350" spans="1:29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  <c r="AC1350" s="71" t="str">
        <f>VLOOKUP(P1350,'Customer List'!B:D,3,)</f>
        <v>OutStation</v>
      </c>
    </row>
    <row r="1351" spans="1:29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  <c r="AC1351" s="71" t="str">
        <f>VLOOKUP(P1351,'Customer List'!B:D,3,)</f>
        <v>OutStation</v>
      </c>
    </row>
    <row r="1352" spans="1:29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  <c r="AC1352" s="71" t="str">
        <f>VLOOKUP(P1352,'Customer List'!B:D,3,)</f>
        <v>OutStation</v>
      </c>
    </row>
    <row r="1353" spans="1:29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  <c r="AC1353" s="71" t="str">
        <f>VLOOKUP(P1353,'Customer List'!B:D,3,)</f>
        <v>OutStation</v>
      </c>
    </row>
    <row r="1354" spans="1:29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  <c r="AC1354" s="71" t="str">
        <f>VLOOKUP(P1354,'Customer List'!B:D,3,)</f>
        <v>OutStation</v>
      </c>
    </row>
    <row r="1355" spans="1:29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  <c r="AC1355" s="71" t="str">
        <f>VLOOKUP(P1355,'Customer List'!B:D,3,)</f>
        <v>OutStation</v>
      </c>
    </row>
    <row r="1356" spans="1:29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  <c r="AC1356" s="71" t="str">
        <f>VLOOKUP(P1356,'Customer List'!B:D,3,)</f>
        <v>OutStation</v>
      </c>
    </row>
    <row r="1357" spans="1:29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  <c r="AC1357" s="71" t="str">
        <f>VLOOKUP(P1357,'Customer List'!B:D,3,)</f>
        <v>OutStation</v>
      </c>
    </row>
    <row r="1358" spans="1:29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  <c r="AC1358" s="71" t="str">
        <f>VLOOKUP(P1358,'Customer List'!B:D,3,)</f>
        <v>OutStation</v>
      </c>
    </row>
    <row r="1359" spans="1:29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  <c r="AC1359" s="71" t="str">
        <f>VLOOKUP(P1359,'Customer List'!B:D,3,)</f>
        <v>OutStation</v>
      </c>
    </row>
    <row r="1360" spans="1:29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  <c r="AC1360" s="71" t="str">
        <f>VLOOKUP(P1360,'Customer List'!B:D,3,)</f>
        <v>OutStation</v>
      </c>
    </row>
    <row r="1361" spans="1:29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  <c r="AC1361" s="71" t="str">
        <f>VLOOKUP(P1361,'Customer List'!B:D,3,)</f>
        <v>OutStation</v>
      </c>
    </row>
    <row r="1362" spans="1:29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  <c r="AC1362" s="71" t="str">
        <f>VLOOKUP(P1362,'Customer List'!B:D,3,)</f>
        <v>Local</v>
      </c>
    </row>
    <row r="1363" spans="1:29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  <c r="AC1363" s="71" t="str">
        <f>VLOOKUP(P1363,'Customer List'!B:D,3,)</f>
        <v>OutStation</v>
      </c>
    </row>
    <row r="1364" spans="1:29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  <c r="AC1364" s="71" t="str">
        <f>VLOOKUP(P1364,'Customer List'!B:D,3,)</f>
        <v>OutStation</v>
      </c>
    </row>
    <row r="1365" spans="1:29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  <c r="AC1365" s="71" t="str">
        <f>VLOOKUP(P1365,'Customer List'!B:D,3,)</f>
        <v>OutStation</v>
      </c>
    </row>
    <row r="1366" spans="1:29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  <c r="AC1366" s="71" t="str">
        <f>VLOOKUP(P1366,'Customer List'!B:D,3,)</f>
        <v>OutStation</v>
      </c>
    </row>
    <row r="1367" spans="1:29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  <c r="AC1367" s="71" t="str">
        <f>VLOOKUP(P1367,'Customer List'!B:D,3,)</f>
        <v>OutStation</v>
      </c>
    </row>
    <row r="1368" spans="1:29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  <c r="AC1368" s="71" t="str">
        <f>VLOOKUP(P1368,'Customer List'!B:D,3,)</f>
        <v>OutStation</v>
      </c>
    </row>
    <row r="1369" spans="1:29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  <c r="AC1369" s="71" t="str">
        <f>VLOOKUP(P1369,'Customer List'!B:D,3,)</f>
        <v>Local</v>
      </c>
    </row>
    <row r="1370" spans="1:29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  <c r="AC1370" s="71" t="str">
        <f>VLOOKUP(P1370,'Customer List'!B:D,3,)</f>
        <v>Local</v>
      </c>
    </row>
    <row r="1371" spans="1:29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  <c r="AC1371" s="71" t="str">
        <f>VLOOKUP(P1371,'Customer List'!B:D,3,)</f>
        <v>Local</v>
      </c>
    </row>
    <row r="1372" spans="1:29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  <c r="AC1372" s="71" t="str">
        <f>VLOOKUP(P1372,'Customer List'!B:D,3,)</f>
        <v>Local</v>
      </c>
    </row>
    <row r="1373" spans="1:29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  <c r="AC1373" s="71" t="str">
        <f>VLOOKUP(P1373,'Customer List'!B:D,3,)</f>
        <v>Local</v>
      </c>
    </row>
    <row r="1374" spans="1:29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  <c r="AC1374" s="71" t="str">
        <f>VLOOKUP(P1374,'Customer List'!B:D,3,)</f>
        <v>Local</v>
      </c>
    </row>
    <row r="1375" spans="1:29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  <c r="AC1375" s="71" t="str">
        <f>VLOOKUP(P1375,'Customer List'!B:D,3,)</f>
        <v>Local</v>
      </c>
    </row>
    <row r="1376" spans="1:29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  <c r="AC1376" s="71" t="str">
        <f>VLOOKUP(P1376,'Customer List'!B:D,3,)</f>
        <v>Local</v>
      </c>
    </row>
    <row r="1377" spans="1:29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  <c r="AC1377" s="71" t="str">
        <f>VLOOKUP(P1377,'Customer List'!B:D,3,)</f>
        <v>Local</v>
      </c>
    </row>
    <row r="1378" spans="1:29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  <c r="AC1378" s="71" t="str">
        <f>VLOOKUP(P1378,'Customer List'!B:D,3,)</f>
        <v>Local</v>
      </c>
    </row>
    <row r="1379" spans="1:29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  <c r="AC1379" s="71" t="str">
        <f>VLOOKUP(P1379,'Customer List'!B:D,3,)</f>
        <v>OutStation</v>
      </c>
    </row>
    <row r="1380" spans="1:29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  <c r="AC1380" s="71" t="str">
        <f>VLOOKUP(P1380,'Customer List'!B:D,3,)</f>
        <v>Local</v>
      </c>
    </row>
    <row r="1381" spans="1:29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  <c r="AC1381" s="71" t="str">
        <f>VLOOKUP(P1381,'Customer List'!B:D,3,)</f>
        <v>STOCK</v>
      </c>
    </row>
    <row r="1382" spans="1:29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  <c r="AC1382" s="71" t="str">
        <f>VLOOKUP(P1382,'Customer List'!B:D,3,)</f>
        <v>Local</v>
      </c>
    </row>
    <row r="1383" spans="1:29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  <c r="AC1383" s="71" t="str">
        <f>VLOOKUP(P1383,'Customer List'!B:D,3,)</f>
        <v>Local</v>
      </c>
    </row>
    <row r="1384" spans="1:29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  <c r="AC1384" s="71" t="str">
        <f>VLOOKUP(P1384,'Customer List'!B:D,3,)</f>
        <v>Local</v>
      </c>
    </row>
    <row r="1385" spans="1:29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  <c r="AC1385" s="71" t="str">
        <f>VLOOKUP(P1385,'Customer List'!B:D,3,)</f>
        <v>Local</v>
      </c>
    </row>
    <row r="1386" spans="1:29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  <c r="AC1386" s="71" t="str">
        <f>VLOOKUP(P1386,'Customer List'!B:D,3,)</f>
        <v>Local</v>
      </c>
    </row>
    <row r="1387" spans="1:29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  <c r="AC1387" s="71" t="str">
        <f>VLOOKUP(P1387,'Customer List'!B:D,3,)</f>
        <v>Local</v>
      </c>
    </row>
    <row r="1388" spans="1:29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  <c r="AC1388" s="71" t="str">
        <f>VLOOKUP(P1388,'Customer List'!B:D,3,)</f>
        <v>Local</v>
      </c>
    </row>
    <row r="1389" spans="1:29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  <c r="AC1389" s="71" t="str">
        <f>VLOOKUP(P1389,'Customer List'!B:D,3,)</f>
        <v>Local</v>
      </c>
    </row>
    <row r="1390" spans="1:29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  <c r="AC1390" s="71" t="str">
        <f>VLOOKUP(P1390,'Customer List'!B:D,3,)</f>
        <v>OutStation</v>
      </c>
    </row>
    <row r="1391" spans="1:29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  <c r="AC1391" s="71" t="str">
        <f>VLOOKUP(P1391,'Customer List'!B:D,3,)</f>
        <v>OutStation</v>
      </c>
    </row>
    <row r="1392" spans="1:29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  <c r="AC1392" s="71" t="str">
        <f>VLOOKUP(P1392,'Customer List'!B:D,3,)</f>
        <v>OutStation</v>
      </c>
    </row>
    <row r="1393" spans="1:29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  <c r="AC1393" s="71" t="str">
        <f>VLOOKUP(P1393,'Customer List'!B:D,3,)</f>
        <v>OutStation</v>
      </c>
    </row>
    <row r="1394" spans="1:29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  <c r="AC1394" s="71" t="str">
        <f>VLOOKUP(P1394,'Customer List'!B:D,3,)</f>
        <v>OutStation</v>
      </c>
    </row>
    <row r="1395" spans="1:29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  <c r="AC1395" s="71" t="str">
        <f>VLOOKUP(P1395,'Customer List'!B:D,3,)</f>
        <v>OutStation</v>
      </c>
    </row>
    <row r="1396" spans="1:29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  <c r="AC1396" s="71" t="str">
        <f>VLOOKUP(P1396,'Customer List'!B:D,3,)</f>
        <v>OutStation</v>
      </c>
    </row>
    <row r="1397" spans="1:29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  <c r="AC1397" s="71" t="str">
        <f>VLOOKUP(P1397,'Customer List'!B:D,3,)</f>
        <v>OutStation</v>
      </c>
    </row>
    <row r="1398" spans="1:29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  <c r="AC1398" s="71" t="str">
        <f>VLOOKUP(P1398,'Customer List'!B:D,3,)</f>
        <v>OutStation</v>
      </c>
    </row>
    <row r="1399" spans="1:29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  <c r="AC1399" s="71" t="str">
        <f>VLOOKUP(P1399,'Customer List'!B:D,3,)</f>
        <v>OutStation</v>
      </c>
    </row>
    <row r="1400" spans="1:29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  <c r="AC1400" s="71" t="str">
        <f>VLOOKUP(P1400,'Customer List'!B:D,3,)</f>
        <v>OutStation</v>
      </c>
    </row>
    <row r="1401" spans="1:29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  <c r="AC1401" s="71" t="str">
        <f>VLOOKUP(P1401,'Customer List'!B:D,3,)</f>
        <v>OutStation</v>
      </c>
    </row>
    <row r="1402" spans="1:29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  <c r="AC1402" s="71" t="str">
        <f>VLOOKUP(P1402,'Customer List'!B:D,3,)</f>
        <v>OutStation</v>
      </c>
    </row>
    <row r="1403" spans="1:29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  <c r="AC1403" s="71" t="str">
        <f>VLOOKUP(P1403,'Customer List'!B:D,3,)</f>
        <v>OutStation</v>
      </c>
    </row>
    <row r="1404" spans="1:29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  <c r="AC1404" s="71" t="str">
        <f>VLOOKUP(P1404,'Customer List'!B:D,3,)</f>
        <v>OutStation</v>
      </c>
    </row>
    <row r="1405" spans="1:29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  <c r="AC1405" s="71" t="str">
        <f>VLOOKUP(P1405,'Customer List'!B:D,3,)</f>
        <v>Local</v>
      </c>
    </row>
    <row r="1406" spans="1:29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  <c r="AC1406" s="71" t="str">
        <f>VLOOKUP(P1406,'Customer List'!B:D,3,)</f>
        <v>Local</v>
      </c>
    </row>
    <row r="1407" spans="1:29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  <c r="AC1407" s="71" t="str">
        <f>VLOOKUP(P1407,'Customer List'!B:D,3,)</f>
        <v>OutStation</v>
      </c>
    </row>
    <row r="1408" spans="1:29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  <c r="AC1408" s="71" t="str">
        <f>VLOOKUP(P1408,'Customer List'!B:D,3,)</f>
        <v>OutStation</v>
      </c>
    </row>
    <row r="1409" spans="1:29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  <c r="AC1409" s="71" t="str">
        <f>VLOOKUP(P1409,'Customer List'!B:D,3,)</f>
        <v>OutStation</v>
      </c>
    </row>
    <row r="1410" spans="1:29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  <c r="AC1410" s="71" t="str">
        <f>VLOOKUP(P1410,'Customer List'!B:D,3,)</f>
        <v>OutStation</v>
      </c>
    </row>
    <row r="1411" spans="1:29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  <c r="AC1411" s="71" t="str">
        <f>VLOOKUP(P1411,'Customer List'!B:D,3,)</f>
        <v>OutStation</v>
      </c>
    </row>
    <row r="1412" spans="1:29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  <c r="AC1412" s="71" t="str">
        <f>VLOOKUP(P1412,'Customer List'!B:D,3,)</f>
        <v>OutStation</v>
      </c>
    </row>
    <row r="1413" spans="1:29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  <c r="AC1413" s="71" t="str">
        <f>VLOOKUP(P1413,'Customer List'!B:D,3,)</f>
        <v>Local</v>
      </c>
    </row>
    <row r="1414" spans="1:29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  <c r="AC1414" s="71" t="str">
        <f>VLOOKUP(P1414,'Customer List'!B:D,3,)</f>
        <v>LOCAL</v>
      </c>
    </row>
    <row r="1415" spans="1:29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  <c r="AC1415" s="71" t="str">
        <f>VLOOKUP(P1415,'Customer List'!B:D,3,)</f>
        <v>OutStation</v>
      </c>
    </row>
    <row r="1416" spans="1:29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  <c r="AC1416" s="71" t="str">
        <f>VLOOKUP(P1416,'Customer List'!B:D,3,)</f>
        <v>OutStation</v>
      </c>
    </row>
    <row r="1417" spans="1:29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  <c r="AC1417" s="71" t="str">
        <f>VLOOKUP(P1417,'Customer List'!B:D,3,)</f>
        <v>OutStation</v>
      </c>
    </row>
    <row r="1418" spans="1:29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  <c r="AC1418" s="71" t="str">
        <f>VLOOKUP(P1418,'Customer List'!B:D,3,)</f>
        <v>OutStation</v>
      </c>
    </row>
    <row r="1419" spans="1:29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  <c r="AC1419" s="71" t="str">
        <f>VLOOKUP(P1419,'Customer List'!B:D,3,)</f>
        <v>Local</v>
      </c>
    </row>
    <row r="1420" spans="1:29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  <c r="AC1420" s="71" t="str">
        <f>VLOOKUP(P1420,'Customer List'!B:D,3,)</f>
        <v>Local</v>
      </c>
    </row>
    <row r="1421" spans="1:29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  <c r="AC1421" s="71" t="str">
        <f>VLOOKUP(P1421,'Customer List'!B:D,3,)</f>
        <v>Local</v>
      </c>
    </row>
    <row r="1422" spans="1:29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  <c r="AC1422" s="71" t="str">
        <f>VLOOKUP(P1422,'Customer List'!B:D,3,)</f>
        <v>OutStation</v>
      </c>
    </row>
    <row r="1423" spans="1:29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  <c r="AC1423" s="71" t="str">
        <f>VLOOKUP(P1423,'Customer List'!B:D,3,)</f>
        <v>OutStation</v>
      </c>
    </row>
    <row r="1424" spans="1:29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  <c r="AC1424" s="71" t="str">
        <f>VLOOKUP(P1424,'Customer List'!B:D,3,)</f>
        <v>OutStation</v>
      </c>
    </row>
    <row r="1425" spans="1:29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  <c r="AC1425" s="71" t="str">
        <f>VLOOKUP(P1425,'Customer List'!B:D,3,)</f>
        <v>OutStation</v>
      </c>
    </row>
    <row r="1426" spans="1:29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  <c r="AC1426" s="71" t="str">
        <f>VLOOKUP(P1426,'Customer List'!B:D,3,)</f>
        <v>OutStation</v>
      </c>
    </row>
    <row r="1427" spans="1:29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  <c r="AC1427" s="71" t="str">
        <f>VLOOKUP(P1427,'Customer List'!B:D,3,)</f>
        <v>OutStation</v>
      </c>
    </row>
    <row r="1428" spans="1:29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  <c r="AC1428" s="71" t="str">
        <f>VLOOKUP(P1428,'Customer List'!B:D,3,)</f>
        <v>OutStation</v>
      </c>
    </row>
    <row r="1429" spans="1:29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  <c r="AC1429" s="71" t="str">
        <f>VLOOKUP(P1429,'Customer List'!B:D,3,)</f>
        <v>OutStation</v>
      </c>
    </row>
    <row r="1430" spans="1:29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  <c r="AC1430" s="71" t="str">
        <f>VLOOKUP(P1430,'Customer List'!B:D,3,)</f>
        <v>OutStation</v>
      </c>
    </row>
    <row r="1431" spans="1:29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  <c r="AC1431" s="71" t="str">
        <f>VLOOKUP(P1431,'Customer List'!B:D,3,)</f>
        <v>OutStation</v>
      </c>
    </row>
    <row r="1432" spans="1:29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  <c r="AC1432" s="71" t="str">
        <f>VLOOKUP(P1432,'Customer List'!B:D,3,)</f>
        <v>OutStation</v>
      </c>
    </row>
    <row r="1433" spans="1:29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  <c r="AC1433" s="71" t="str">
        <f>VLOOKUP(P1433,'Customer List'!B:D,3,)</f>
        <v>OutStation</v>
      </c>
    </row>
    <row r="1434" spans="1:29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  <c r="AC1434" s="71" t="str">
        <f>VLOOKUP(P1434,'Customer List'!B:D,3,)</f>
        <v>OutStation</v>
      </c>
    </row>
    <row r="1435" spans="1:29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  <c r="AC1435" s="71" t="str">
        <f>VLOOKUP(P1435,'Customer List'!B:D,3,)</f>
        <v>OutStation</v>
      </c>
    </row>
    <row r="1436" spans="1:29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  <c r="AC1436" s="71" t="str">
        <f>VLOOKUP(P1436,'Customer List'!B:D,3,)</f>
        <v>OutStation</v>
      </c>
    </row>
    <row r="1437" spans="1:29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  <c r="AC1437" s="71" t="str">
        <f>VLOOKUP(P1437,'Customer List'!B:D,3,)</f>
        <v>Local</v>
      </c>
    </row>
    <row r="1438" spans="1:29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  <c r="AC1438" s="71" t="str">
        <f>VLOOKUP(P1438,'Customer List'!B:D,3,)</f>
        <v>OutStation</v>
      </c>
    </row>
    <row r="1439" spans="1:29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  <c r="AC1439" s="71" t="str">
        <f>VLOOKUP(P1439,'Customer List'!B:D,3,)</f>
        <v>OutStation</v>
      </c>
    </row>
    <row r="1440" spans="1:29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  <c r="AC1440" s="71" t="str">
        <f>VLOOKUP(P1440,'Customer List'!B:D,3,)</f>
        <v>OutStation</v>
      </c>
    </row>
    <row r="1441" spans="1:29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  <c r="AC1441" s="71" t="str">
        <f>VLOOKUP(P1441,'Customer List'!B:D,3,)</f>
        <v>OutStation</v>
      </c>
    </row>
    <row r="1442" spans="1:29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  <c r="AC1442" s="71" t="str">
        <f>VLOOKUP(P1442,'Customer List'!B:D,3,)</f>
        <v>OutStation</v>
      </c>
    </row>
    <row r="1443" spans="1:29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  <c r="AC1443" s="71" t="str">
        <f>VLOOKUP(P1443,'Customer List'!B:D,3,)</f>
        <v>OutStation</v>
      </c>
    </row>
    <row r="1444" spans="1:29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  <c r="AC1444" s="71" t="str">
        <f>VLOOKUP(P1444,'Customer List'!B:D,3,)</f>
        <v>OutStation</v>
      </c>
    </row>
    <row r="1445" spans="1:29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  <c r="AC1445" s="71" t="str">
        <f>VLOOKUP(P1445,'Customer List'!B:D,3,)</f>
        <v>OutStation</v>
      </c>
    </row>
    <row r="1446" spans="1:29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  <c r="AC1446" s="71" t="str">
        <f>VLOOKUP(P1446,'Customer List'!B:D,3,)</f>
        <v>Local</v>
      </c>
    </row>
    <row r="1447" spans="1:29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  <c r="AC1447" s="71" t="str">
        <f>VLOOKUP(P1447,'Customer List'!B:D,3,)</f>
        <v>Local</v>
      </c>
    </row>
    <row r="1448" spans="1:29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  <c r="AC1448" s="71" t="str">
        <f>VLOOKUP(P1448,'Customer List'!B:D,3,)</f>
        <v>OutStation</v>
      </c>
    </row>
    <row r="1449" spans="1:29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  <c r="AC1449" s="71" t="str">
        <f>VLOOKUP(P1449,'Customer List'!B:D,3,)</f>
        <v>STOCK</v>
      </c>
    </row>
    <row r="1450" spans="1:29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  <c r="AC1450" s="71" t="str">
        <f>VLOOKUP(P1450,'Customer List'!B:D,3,)</f>
        <v>Local</v>
      </c>
    </row>
    <row r="1451" spans="1:29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  <c r="AC1451" s="71" t="str">
        <f>VLOOKUP(P1451,'Customer List'!B:D,3,)</f>
        <v>Local</v>
      </c>
    </row>
    <row r="1452" spans="1:29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  <c r="AC1452" s="71" t="str">
        <f>VLOOKUP(P1452,'Customer List'!B:D,3,)</f>
        <v>Local</v>
      </c>
    </row>
    <row r="1453" spans="1:29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  <c r="AC1453" s="71" t="str">
        <f>VLOOKUP(P1453,'Customer List'!B:D,3,)</f>
        <v>Local</v>
      </c>
    </row>
    <row r="1454" spans="1:29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  <c r="AC1454" s="71" t="str">
        <f>VLOOKUP(P1454,'Customer List'!B:D,3,)</f>
        <v>Local</v>
      </c>
    </row>
    <row r="1455" spans="1:29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  <c r="AC1455" s="71" t="str">
        <f>VLOOKUP(P1455,'Customer List'!B:D,3,)</f>
        <v>OutStation</v>
      </c>
    </row>
    <row r="1456" spans="1:29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  <c r="AC1456" s="71" t="str">
        <f>VLOOKUP(P1456,'Customer List'!B:D,3,)</f>
        <v>OutStation</v>
      </c>
    </row>
    <row r="1457" spans="1:29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  <c r="AC1457" s="71" t="str">
        <f>VLOOKUP(P1457,'Customer List'!B:D,3,)</f>
        <v>Local</v>
      </c>
    </row>
    <row r="1458" spans="1:29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  <c r="AC1458" s="71" t="str">
        <f>VLOOKUP(P1458,'Customer List'!B:D,3,)</f>
        <v>OutStation</v>
      </c>
    </row>
    <row r="1459" spans="1:29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  <c r="AC1459" s="71" t="str">
        <f>VLOOKUP(P1459,'Customer List'!B:D,3,)</f>
        <v>Local</v>
      </c>
    </row>
    <row r="1460" spans="1:29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  <c r="AC1460" s="71" t="str">
        <f>VLOOKUP(P1460,'Customer List'!B:D,3,)</f>
        <v>OutStation</v>
      </c>
    </row>
    <row r="1461" spans="1:29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  <c r="AC1461" s="71" t="str">
        <f>VLOOKUP(P1461,'Customer List'!B:D,3,)</f>
        <v>Local</v>
      </c>
    </row>
    <row r="1462" spans="1:29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  <c r="AC1462" s="71" t="str">
        <f>VLOOKUP(P1462,'Customer List'!B:D,3,)</f>
        <v>OutStation</v>
      </c>
    </row>
    <row r="1463" spans="1:29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  <c r="AC1463" s="71" t="str">
        <f>VLOOKUP(P1463,'Customer List'!B:D,3,)</f>
        <v>OutStation</v>
      </c>
    </row>
    <row r="1464" spans="1:29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  <c r="AC1464" s="71" t="str">
        <f>VLOOKUP(P1464,'Customer List'!B:D,3,)</f>
        <v>Local</v>
      </c>
    </row>
    <row r="1465" spans="1:29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  <c r="AC1465" s="71" t="str">
        <f>VLOOKUP(P1465,'Customer List'!B:D,3,)</f>
        <v>Local</v>
      </c>
    </row>
    <row r="1466" spans="1:29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  <c r="AC1466" s="71" t="str">
        <f>VLOOKUP(P1466,'Customer List'!B:D,3,)</f>
        <v>OutStation</v>
      </c>
    </row>
    <row r="1467" spans="1:29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  <c r="AC1467" s="71" t="str">
        <f>VLOOKUP(P1467,'Customer List'!B:D,3,)</f>
        <v>OutStation</v>
      </c>
    </row>
    <row r="1468" spans="1:29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  <c r="AC1468" s="71" t="str">
        <f>VLOOKUP(P1468,'Customer List'!B:D,3,)</f>
        <v>OutStation</v>
      </c>
    </row>
    <row r="1469" spans="1:29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  <c r="AC1469" s="71" t="str">
        <f>VLOOKUP(P1469,'Customer List'!B:D,3,)</f>
        <v>Local</v>
      </c>
    </row>
    <row r="1470" spans="1:29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  <c r="AC1470" s="71" t="str">
        <f>VLOOKUP(P1470,'Customer List'!B:D,3,)</f>
        <v>Local</v>
      </c>
    </row>
    <row r="1471" spans="1:29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  <c r="AC1471" s="71" t="str">
        <f>VLOOKUP(P1471,'Customer List'!B:D,3,)</f>
        <v>Local</v>
      </c>
    </row>
    <row r="1472" spans="1:29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  <c r="AC1472" s="71" t="str">
        <f>VLOOKUP(P1472,'Customer List'!B:D,3,)</f>
        <v>Local</v>
      </c>
    </row>
    <row r="1473" spans="1:29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  <c r="AC1473" s="71" t="str">
        <f>VLOOKUP(P1473,'Customer List'!B:D,3,)</f>
        <v>Local</v>
      </c>
    </row>
    <row r="1474" spans="1:29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  <c r="AC1474" s="71" t="str">
        <f>VLOOKUP(P1474,'Customer List'!B:D,3,)</f>
        <v>Local</v>
      </c>
    </row>
    <row r="1475" spans="1:29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  <c r="AC1475" s="71" t="str">
        <f>VLOOKUP(P1475,'Customer List'!B:D,3,)</f>
        <v>OutStation</v>
      </c>
    </row>
    <row r="1476" spans="1:29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  <c r="AC1476" s="71" t="str">
        <f>VLOOKUP(P1476,'Customer List'!B:D,3,)</f>
        <v>Local</v>
      </c>
    </row>
    <row r="1477" spans="1:29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  <c r="AC1477" s="71" t="str">
        <f>VLOOKUP(P1477,'Customer List'!B:D,3,)</f>
        <v>OutStation</v>
      </c>
    </row>
    <row r="1478" spans="1:29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  <c r="AC1478" s="71" t="str">
        <f>VLOOKUP(P1478,'Customer List'!B:D,3,)</f>
        <v>OutStation</v>
      </c>
    </row>
    <row r="1479" spans="1:29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  <c r="AC1479" s="71" t="str">
        <f>VLOOKUP(P1479,'Customer List'!B:D,3,)</f>
        <v>OutStation</v>
      </c>
    </row>
    <row r="1480" spans="1:29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  <c r="AC1480" s="71" t="str">
        <f>VLOOKUP(P1480,'Customer List'!B:D,3,)</f>
        <v>OutStation</v>
      </c>
    </row>
    <row r="1481" spans="1:29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  <c r="AC1481" s="71" t="str">
        <f>VLOOKUP(P1481,'Customer List'!B:D,3,)</f>
        <v>Local</v>
      </c>
    </row>
    <row r="1482" spans="1:29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  <c r="AC1482" s="71" t="str">
        <f>VLOOKUP(P1482,'Customer List'!B:D,3,)</f>
        <v>Local</v>
      </c>
    </row>
    <row r="1483" spans="1:29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  <c r="AC1483" s="71" t="str">
        <f>VLOOKUP(P1483,'Customer List'!B:D,3,)</f>
        <v>OutStation</v>
      </c>
    </row>
    <row r="1484" spans="1:29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  <c r="AC1484" s="71" t="str">
        <f>VLOOKUP(P1484,'Customer List'!B:D,3,)</f>
        <v>Local</v>
      </c>
    </row>
    <row r="1485" spans="1:29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  <c r="AC1485" s="71" t="str">
        <f>VLOOKUP(P1485,'Customer List'!B:D,3,)</f>
        <v>OutStation</v>
      </c>
    </row>
    <row r="1486" spans="1:29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  <c r="AC1486" s="71" t="str">
        <f>VLOOKUP(P1486,'Customer List'!B:D,3,)</f>
        <v>OutStation</v>
      </c>
    </row>
    <row r="1487" spans="1:29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  <c r="AC1487" s="71" t="str">
        <f>VLOOKUP(P1487,'Customer List'!B:D,3,)</f>
        <v>OutStation</v>
      </c>
    </row>
    <row r="1488" spans="1:29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  <c r="AC1488" s="71" t="str">
        <f>VLOOKUP(P1488,'Customer List'!B:D,3,)</f>
        <v>OutStation</v>
      </c>
    </row>
    <row r="1489" spans="1:29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  <c r="AC1489" s="71" t="str">
        <f>VLOOKUP(P1489,'Customer List'!B:D,3,)</f>
        <v>Local</v>
      </c>
    </row>
    <row r="1490" spans="1:29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  <c r="AC1490" s="71" t="str">
        <f>VLOOKUP(P1490,'Customer List'!B:D,3,)</f>
        <v>OutStation</v>
      </c>
    </row>
    <row r="1491" spans="1:29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  <c r="AC1491" s="71" t="str">
        <f>VLOOKUP(P1491,'Customer List'!B:D,3,)</f>
        <v>Local</v>
      </c>
    </row>
    <row r="1492" spans="1:29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  <c r="AC1492" s="71" t="str">
        <f>VLOOKUP(P1492,'Customer List'!B:D,3,)</f>
        <v>OutStation</v>
      </c>
    </row>
    <row r="1493" spans="1:29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  <c r="AC1493" s="71" t="str">
        <f>VLOOKUP(P1493,'Customer List'!B:D,3,)</f>
        <v>Local</v>
      </c>
    </row>
    <row r="1494" spans="1:29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  <c r="AC1494" s="71" t="str">
        <f>VLOOKUP(P1494,'Customer List'!B:D,3,)</f>
        <v>Local</v>
      </c>
    </row>
    <row r="1495" spans="1:29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  <c r="AC1495" s="71" t="str">
        <f>VLOOKUP(P1495,'Customer List'!B:D,3,)</f>
        <v>OutStation</v>
      </c>
    </row>
    <row r="1496" spans="1:29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  <c r="AC1496" s="71" t="str">
        <f>VLOOKUP(P1496,'Customer List'!B:D,3,)</f>
        <v>OutStation</v>
      </c>
    </row>
    <row r="1497" spans="1:29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  <c r="AC1497" s="71" t="str">
        <f>VLOOKUP(P1497,'Customer List'!B:D,3,)</f>
        <v>OutStation</v>
      </c>
    </row>
    <row r="1498" spans="1:29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  <c r="AC1498" s="71" t="str">
        <f>VLOOKUP(P1498,'Customer List'!B:D,3,)</f>
        <v>Local</v>
      </c>
    </row>
    <row r="1499" spans="1:29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  <c r="AC1499" s="71" t="str">
        <f>VLOOKUP(P1499,'Customer List'!B:D,3,)</f>
        <v>OutStation</v>
      </c>
    </row>
    <row r="1500" spans="1:29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  <c r="AC1500" s="71" t="str">
        <f>VLOOKUP(P1500,'Customer List'!B:D,3,)</f>
        <v>OutStation</v>
      </c>
    </row>
    <row r="1501" spans="1:29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  <c r="AC1501" s="71" t="str">
        <f>VLOOKUP(P1501,'Customer List'!B:D,3,)</f>
        <v>OutStation</v>
      </c>
    </row>
    <row r="1502" spans="1:29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  <c r="AC1502" s="71" t="str">
        <f>VLOOKUP(P1502,'Customer List'!B:D,3,)</f>
        <v>Local</v>
      </c>
    </row>
    <row r="1503" spans="1:29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  <c r="AC1503" s="71" t="str">
        <f>VLOOKUP(P1503,'Customer List'!B:D,3,)</f>
        <v>OutStation</v>
      </c>
    </row>
    <row r="1504" spans="1:29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  <c r="AC1504" s="71" t="str">
        <f>VLOOKUP(P1504,'Customer List'!B:D,3,)</f>
        <v>Local</v>
      </c>
    </row>
    <row r="1505" spans="1:29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  <c r="AC1505" s="71" t="str">
        <f>VLOOKUP(P1505,'Customer List'!B:D,3,)</f>
        <v>OutStation</v>
      </c>
    </row>
    <row r="1506" spans="1:29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  <c r="AC1506" s="71" t="str">
        <f>VLOOKUP(P1506,'Customer List'!B:D,3,)</f>
        <v>Local</v>
      </c>
    </row>
    <row r="1507" spans="1:29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  <c r="AC1507" s="71" t="str">
        <f>VLOOKUP(P1507,'Customer List'!B:D,3,)</f>
        <v>OutStation</v>
      </c>
    </row>
    <row r="1508" spans="1:29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  <c r="AC1508" s="71" t="str">
        <f>VLOOKUP(P1508,'Customer List'!B:D,3,)</f>
        <v>OutStation</v>
      </c>
    </row>
    <row r="1509" spans="1:29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  <c r="AC1509" s="71" t="str">
        <f>VLOOKUP(P1509,'Customer List'!B:D,3,)</f>
        <v>OutStation</v>
      </c>
    </row>
    <row r="1510" spans="1:29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  <c r="AC1510" s="71" t="str">
        <f>VLOOKUP(P1510,'Customer List'!B:D,3,)</f>
        <v>OutStation</v>
      </c>
    </row>
    <row r="1511" spans="1:29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  <c r="AC1511" s="71" t="str">
        <f>VLOOKUP(P1511,'Customer List'!B:D,3,)</f>
        <v>OutStation</v>
      </c>
    </row>
    <row r="1512" spans="1:29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  <c r="AC1512" s="71" t="str">
        <f>VLOOKUP(P1512,'Customer List'!B:D,3,)</f>
        <v>Local</v>
      </c>
    </row>
    <row r="1513" spans="1:29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  <c r="AC1513" s="71" t="str">
        <f>VLOOKUP(P1513,'Customer List'!B:D,3,)</f>
        <v>Local</v>
      </c>
    </row>
    <row r="1514" spans="1:29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  <c r="AC1514" s="71" t="str">
        <f>VLOOKUP(P1514,'Customer List'!B:D,3,)</f>
        <v>OutStation</v>
      </c>
    </row>
    <row r="1515" spans="1:29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  <c r="AC1515" s="71" t="str">
        <f>VLOOKUP(P1515,'Customer List'!B:D,3,)</f>
        <v>OutStation</v>
      </c>
    </row>
    <row r="1516" spans="1:29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  <c r="AC1516" s="71" t="str">
        <f>VLOOKUP(P1516,'Customer List'!B:D,3,)</f>
        <v>OutStation</v>
      </c>
    </row>
    <row r="1517" spans="1:29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  <c r="AC1517" s="71" t="str">
        <f>VLOOKUP(P1517,'Customer List'!B:D,3,)</f>
        <v>OutStation</v>
      </c>
    </row>
    <row r="1518" spans="1:29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  <c r="AC1518" s="71" t="str">
        <f>VLOOKUP(P1518,'Customer List'!B:D,3,)</f>
        <v>OutStation</v>
      </c>
    </row>
    <row r="1519" spans="1:29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  <c r="AC1519" s="71" t="str">
        <f>VLOOKUP(P1519,'Customer List'!B:D,3,)</f>
        <v>OutStation</v>
      </c>
    </row>
    <row r="1520" spans="1:29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  <c r="AC1520" s="71" t="str">
        <f>VLOOKUP(P1520,'Customer List'!B:D,3,)</f>
        <v>OutStation</v>
      </c>
    </row>
    <row r="1521" spans="1:29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  <c r="AC1521" s="71" t="str">
        <f>VLOOKUP(P1521,'Customer List'!B:D,3,)</f>
        <v>OutStation</v>
      </c>
    </row>
    <row r="1522" spans="1:29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  <c r="AC1522" s="71" t="str">
        <f>VLOOKUP(P1522,'Customer List'!B:D,3,)</f>
        <v>OutStation</v>
      </c>
    </row>
    <row r="1523" spans="1:29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  <c r="AC1523" s="71" t="str">
        <f>VLOOKUP(P1523,'Customer List'!B:D,3,)</f>
        <v>OutStation</v>
      </c>
    </row>
    <row r="1524" spans="1:29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  <c r="AC1524" s="71" t="str">
        <f>VLOOKUP(P1524,'Customer List'!B:D,3,)</f>
        <v>OutStation</v>
      </c>
    </row>
    <row r="1525" spans="1:29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  <c r="AC1525" s="71" t="str">
        <f>VLOOKUP(P1525,'Customer List'!B:D,3,)</f>
        <v>OutStation</v>
      </c>
    </row>
    <row r="1526" spans="1:29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  <c r="AC1526" s="71" t="str">
        <f>VLOOKUP(P1526,'Customer List'!B:D,3,)</f>
        <v>OutStation</v>
      </c>
    </row>
    <row r="1527" spans="1:29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  <c r="AC1527" s="71" t="str">
        <f>VLOOKUP(P1527,'Customer List'!B:D,3,)</f>
        <v>OutStation</v>
      </c>
    </row>
    <row r="1528" spans="1:29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  <c r="AC1528" s="71" t="str">
        <f>VLOOKUP(P1528,'Customer List'!B:D,3,)</f>
        <v>OutStation</v>
      </c>
    </row>
    <row r="1529" spans="1:29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  <c r="AC1529" s="71" t="str">
        <f>VLOOKUP(P1529,'Customer List'!B:D,3,)</f>
        <v>OutStation</v>
      </c>
    </row>
    <row r="1530" spans="1:29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  <c r="AC1530" s="71" t="str">
        <f>VLOOKUP(P1530,'Customer List'!B:D,3,)</f>
        <v>OutStation</v>
      </c>
    </row>
    <row r="1531" spans="1:29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  <c r="AC1531" s="71" t="str">
        <f>VLOOKUP(P1531,'Customer List'!B:D,3,)</f>
        <v>OutStation</v>
      </c>
    </row>
    <row r="1532" spans="1:29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  <c r="AC1532" s="71" t="str">
        <f>VLOOKUP(P1532,'Customer List'!B:D,3,)</f>
        <v>OutStation</v>
      </c>
    </row>
    <row r="1533" spans="1:29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  <c r="AC1533" s="71" t="str">
        <f>VLOOKUP(P1533,'Customer List'!B:D,3,)</f>
        <v>Local</v>
      </c>
    </row>
    <row r="1534" spans="1:29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  <c r="AC1534" s="71" t="str">
        <f>VLOOKUP(P1534,'Customer List'!B:D,3,)</f>
        <v>Local</v>
      </c>
    </row>
    <row r="1535" spans="1:29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  <c r="AC1535" s="71" t="str">
        <f>VLOOKUP(P1535,'Customer List'!B:D,3,)</f>
        <v>Local</v>
      </c>
    </row>
    <row r="1536" spans="1:29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  <c r="AC1536" s="71" t="str">
        <f>VLOOKUP(P1536,'Customer List'!B:D,3,)</f>
        <v>Local</v>
      </c>
    </row>
    <row r="1537" spans="1:29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  <c r="AC1537" s="71" t="str">
        <f>VLOOKUP(P1537,'Customer List'!B:D,3,)</f>
        <v>Local</v>
      </c>
    </row>
    <row r="1538" spans="1:29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  <c r="AC1538" s="71" t="str">
        <f>VLOOKUP(P1538,'Customer List'!B:D,3,)</f>
        <v>Local</v>
      </c>
    </row>
    <row r="1539" spans="1:29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  <c r="AC1539" s="71" t="str">
        <f>VLOOKUP(P1539,'Customer List'!B:D,3,)</f>
        <v>OutStation</v>
      </c>
    </row>
    <row r="1540" spans="1:29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  <c r="AC1540" s="71" t="str">
        <f>VLOOKUP(P1540,'Customer List'!B:D,3,)</f>
        <v>OutStation</v>
      </c>
    </row>
    <row r="1541" spans="1:29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  <c r="AC1541" s="71" t="str">
        <f>VLOOKUP(P1541,'Customer List'!B:D,3,)</f>
        <v>OutStation</v>
      </c>
    </row>
    <row r="1542" spans="1:29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  <c r="AC1542" s="71" t="str">
        <f>VLOOKUP(P1542,'Customer List'!B:D,3,)</f>
        <v>Local</v>
      </c>
    </row>
    <row r="1543" spans="1:29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  <c r="AC1543" s="71" t="str">
        <f>VLOOKUP(P1543,'Customer List'!B:D,3,)</f>
        <v>Local</v>
      </c>
    </row>
    <row r="1544" spans="1:29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  <c r="AC1544" s="71" t="str">
        <f>VLOOKUP(P1544,'Customer List'!B:D,3,)</f>
        <v>Local</v>
      </c>
    </row>
    <row r="1545" spans="1:29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  <c r="AC1545" s="71" t="str">
        <f>VLOOKUP(P1545,'Customer List'!B:D,3,)</f>
        <v>Local</v>
      </c>
    </row>
    <row r="1546" spans="1:29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  <c r="AC1546" s="71" t="str">
        <f>VLOOKUP(P1546,'Customer List'!B:D,3,)</f>
        <v>OutStation</v>
      </c>
    </row>
    <row r="1547" spans="1:29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  <c r="AC1547" s="71" t="str">
        <f>VLOOKUP(P1547,'Customer List'!B:D,3,)</f>
        <v>OutStation</v>
      </c>
    </row>
    <row r="1548" spans="1:29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  <c r="AC1548" s="71" t="str">
        <f>VLOOKUP(P1548,'Customer List'!B:D,3,)</f>
        <v>OutStation</v>
      </c>
    </row>
    <row r="1549" spans="1:29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  <c r="AC1549" s="71" t="str">
        <f>VLOOKUP(P1549,'Customer List'!B:D,3,)</f>
        <v>Local</v>
      </c>
    </row>
    <row r="1550" spans="1:29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  <c r="AC1550" s="71" t="str">
        <f>VLOOKUP(P1550,'Customer List'!B:D,3,)</f>
        <v>Local</v>
      </c>
    </row>
    <row r="1551" spans="1:29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  <c r="AC1551" s="71" t="str">
        <f>VLOOKUP(P1551,'Customer List'!B:D,3,)</f>
        <v>OutStation</v>
      </c>
    </row>
    <row r="1552" spans="1:29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  <c r="AC1552" s="71" t="str">
        <f>VLOOKUP(P1552,'Customer List'!B:D,3,)</f>
        <v>OutStation</v>
      </c>
    </row>
    <row r="1553" spans="1:29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  <c r="AC1553" s="71" t="str">
        <f>VLOOKUP(P1553,'Customer List'!B:D,3,)</f>
        <v>OutStation</v>
      </c>
    </row>
    <row r="1554" spans="1:29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  <c r="AC1554" s="71" t="str">
        <f>VLOOKUP(P1554,'Customer List'!B:D,3,)</f>
        <v>OutStation</v>
      </c>
    </row>
    <row r="1555" spans="1:29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  <c r="AC1555" s="71" t="str">
        <f>VLOOKUP(P1555,'Customer List'!B:D,3,)</f>
        <v>OutStation</v>
      </c>
    </row>
    <row r="1556" spans="1:29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  <c r="AC1556" s="71" t="str">
        <f>VLOOKUP(P1556,'Customer List'!B:D,3,)</f>
        <v>OutStation</v>
      </c>
    </row>
    <row r="1557" spans="1:29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  <c r="AC1557" s="71" t="str">
        <f>VLOOKUP(P1557,'Customer List'!B:D,3,)</f>
        <v>OutStation</v>
      </c>
    </row>
    <row r="1558" spans="1:29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  <c r="AC1558" s="71" t="str">
        <f>VLOOKUP(P1558,'Customer List'!B:D,3,)</f>
        <v>OutStation</v>
      </c>
    </row>
    <row r="1559" spans="1:29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  <c r="AC1559" s="71" t="str">
        <f>VLOOKUP(P1559,'Customer List'!B:D,3,)</f>
        <v>OutStation</v>
      </c>
    </row>
    <row r="1560" spans="1:29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  <c r="AC1560" s="71" t="str">
        <f>VLOOKUP(P1560,'Customer List'!B:D,3,)</f>
        <v>OutStation</v>
      </c>
    </row>
    <row r="1561" spans="1:29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  <c r="AC1561" s="71" t="str">
        <f>VLOOKUP(P1561,'Customer List'!B:D,3,)</f>
        <v>OutStation</v>
      </c>
    </row>
    <row r="1562" spans="1:29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  <c r="AC1562" s="71" t="e">
        <f>VLOOKUP(P1562,'Customer List'!B:D,3,)</f>
        <v>#N/A</v>
      </c>
    </row>
    <row r="1563" spans="1:29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  <c r="AC1563" s="71" t="e">
        <f>VLOOKUP(P1563,'Customer List'!B:D,3,)</f>
        <v>#N/A</v>
      </c>
    </row>
    <row r="1564" spans="1:29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  <c r="AC1564" s="71" t="e">
        <f>VLOOKUP(P1564,'Customer List'!B:D,3,)</f>
        <v>#N/A</v>
      </c>
    </row>
    <row r="1565" spans="1:29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  <c r="AC1565" s="71" t="e">
        <f>VLOOKUP(P1565,'Customer List'!B:D,3,)</f>
        <v>#N/A</v>
      </c>
    </row>
    <row r="1566" spans="1:29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  <c r="AC1566" s="71" t="e">
        <f>VLOOKUP(P1566,'Customer List'!B:D,3,)</f>
        <v>#N/A</v>
      </c>
    </row>
    <row r="1567" spans="1:29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  <c r="AC1567" s="71" t="str">
        <f>VLOOKUP(P1567,'Customer List'!B:D,3,)</f>
        <v>Local</v>
      </c>
    </row>
    <row r="1568" spans="1:29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  <c r="AC1568" s="71" t="str">
        <f>VLOOKUP(P1568,'Customer List'!B:D,3,)</f>
        <v>Local</v>
      </c>
    </row>
    <row r="1569" spans="1:29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  <c r="AC1569" s="71" t="str">
        <f>VLOOKUP(P1569,'Customer List'!B:D,3,)</f>
        <v>Local</v>
      </c>
    </row>
    <row r="1570" spans="1:29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  <c r="AC1570" s="71" t="str">
        <f>VLOOKUP(P1570,'Customer List'!B:D,3,)</f>
        <v>OutStation</v>
      </c>
    </row>
    <row r="1571" spans="1:29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  <c r="AC1571" s="71" t="str">
        <f>VLOOKUP(P1571,'Customer List'!B:D,3,)</f>
        <v>OutStation</v>
      </c>
    </row>
    <row r="1572" spans="1:29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  <c r="AC1572" s="71" t="str">
        <f>VLOOKUP(P1572,'Customer List'!B:D,3,)</f>
        <v>OutStation</v>
      </c>
    </row>
    <row r="1573" spans="1:29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  <c r="AC1573" s="71" t="str">
        <f>VLOOKUP(P1573,'Customer List'!B:D,3,)</f>
        <v>OutStation</v>
      </c>
    </row>
    <row r="1574" spans="1:29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  <c r="AC1574" s="71" t="str">
        <f>VLOOKUP(P1574,'Customer List'!B:D,3,)</f>
        <v>OutStation</v>
      </c>
    </row>
    <row r="1575" spans="1:29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  <c r="AC1575" s="71" t="e">
        <f>VLOOKUP(P1575,'Customer List'!B:D,3,)</f>
        <v>#N/A</v>
      </c>
    </row>
    <row r="1576" spans="1:29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  <c r="AC1576" s="71" t="str">
        <f>VLOOKUP(P1576,'Customer List'!B:D,3,)</f>
        <v>OutStation</v>
      </c>
    </row>
    <row r="1577" spans="1:29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  <c r="AC1577" s="71" t="str">
        <f>VLOOKUP(P1577,'Customer List'!B:D,3,)</f>
        <v>OutStation</v>
      </c>
    </row>
    <row r="1578" spans="1:29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  <c r="AC1578" s="71" t="str">
        <f>VLOOKUP(P1578,'Customer List'!B:D,3,)</f>
        <v>OutStation</v>
      </c>
    </row>
    <row r="1579" spans="1:29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  <c r="AC1579" s="71" t="str">
        <f>VLOOKUP(P1579,'Customer List'!B:D,3,)</f>
        <v>Local</v>
      </c>
    </row>
    <row r="1580" spans="1:29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  <c r="AC1580" s="71" t="str">
        <f>VLOOKUP(P1580,'Customer List'!B:D,3,)</f>
        <v>Local</v>
      </c>
    </row>
    <row r="1581" spans="1:29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  <c r="AC1581" s="71" t="str">
        <f>VLOOKUP(P1581,'Customer List'!B:D,3,)</f>
        <v>Local</v>
      </c>
    </row>
    <row r="1582" spans="1:29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  <c r="AC1582" s="71" t="str">
        <f>VLOOKUP(P1582,'Customer List'!B:D,3,)</f>
        <v>OutStation</v>
      </c>
    </row>
    <row r="1583" spans="1:29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  <c r="AC1583" s="71" t="str">
        <f>VLOOKUP(P1583,'Customer List'!B:D,3,)</f>
        <v>OutStation</v>
      </c>
    </row>
    <row r="1584" spans="1:29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  <c r="AC1584" s="71" t="str">
        <f>VLOOKUP(P1584,'Customer List'!B:D,3,)</f>
        <v>Local</v>
      </c>
    </row>
    <row r="1585" spans="1:29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  <c r="AC1585" s="71" t="str">
        <f>VLOOKUP(P1585,'Customer List'!B:D,3,)</f>
        <v>Local</v>
      </c>
    </row>
    <row r="1586" spans="1:29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  <c r="AC1586" s="71" t="str">
        <f>VLOOKUP(P1586,'Customer List'!B:D,3,)</f>
        <v>Local</v>
      </c>
    </row>
    <row r="1587" spans="1:29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  <c r="AC1587" s="71" t="str">
        <f>VLOOKUP(P1587,'Customer List'!B:D,3,)</f>
        <v>Local</v>
      </c>
    </row>
    <row r="1588" spans="1:29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  <c r="AC1588" s="71" t="str">
        <f>VLOOKUP(P1588,'Customer List'!B:D,3,)</f>
        <v>OutStation</v>
      </c>
    </row>
    <row r="1589" spans="1:29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  <c r="AC1589" s="71" t="str">
        <f>VLOOKUP(P1589,'Customer List'!B:D,3,)</f>
        <v>Local</v>
      </c>
    </row>
    <row r="1590" spans="1:29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  <c r="AC1590" s="71" t="str">
        <f>VLOOKUP(P1590,'Customer List'!B:D,3,)</f>
        <v>OutStation</v>
      </c>
    </row>
    <row r="1591" spans="1:29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  <c r="AC1591" s="71" t="str">
        <f>VLOOKUP(P1591,'Customer List'!B:D,3,)</f>
        <v>OutStation</v>
      </c>
    </row>
    <row r="1592" spans="1:29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  <c r="AC1592" s="71" t="str">
        <f>VLOOKUP(P1592,'Customer List'!B:D,3,)</f>
        <v>OutStation</v>
      </c>
    </row>
    <row r="1593" spans="1:29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  <c r="AC1593" s="71" t="str">
        <f>VLOOKUP(P1593,'Customer List'!B:D,3,)</f>
        <v>OutStation</v>
      </c>
    </row>
    <row r="1594" spans="1:29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  <c r="AC1594" s="71" t="str">
        <f>VLOOKUP(P1594,'Customer List'!B:D,3,)</f>
        <v>Local</v>
      </c>
    </row>
    <row r="1595" spans="1:29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  <c r="AC1595" s="71" t="str">
        <f>VLOOKUP(P1595,'Customer List'!B:D,3,)</f>
        <v>OutStation</v>
      </c>
    </row>
    <row r="1596" spans="1:29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  <c r="AC1596" s="71" t="str">
        <f>VLOOKUP(P1596,'Customer List'!B:D,3,)</f>
        <v>OutStation</v>
      </c>
    </row>
    <row r="1597" spans="1:29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  <c r="AC1597" s="71" t="str">
        <f>VLOOKUP(P1597,'Customer List'!B:D,3,)</f>
        <v>OutStation</v>
      </c>
    </row>
    <row r="1598" spans="1:29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  <c r="AC1598" s="71" t="str">
        <f>VLOOKUP(P1598,'Customer List'!B:D,3,)</f>
        <v>OutStation</v>
      </c>
    </row>
    <row r="1599" spans="1:29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  <c r="AC1599" s="71" t="str">
        <f>VLOOKUP(P1599,'Customer List'!B:D,3,)</f>
        <v>OutStation</v>
      </c>
    </row>
    <row r="1600" spans="1:29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  <c r="AC1600" s="71" t="str">
        <f>VLOOKUP(P1600,'Customer List'!B:D,3,)</f>
        <v>OutStation</v>
      </c>
    </row>
    <row r="1601" spans="1:29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  <c r="AC1601" s="71" t="str">
        <f>VLOOKUP(P1601,'Customer List'!B:D,3,)</f>
        <v>Local</v>
      </c>
    </row>
    <row r="1602" spans="1:29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  <c r="AC1602" s="71" t="str">
        <f>VLOOKUP(P1602,'Customer List'!B:D,3,)</f>
        <v>OutStation</v>
      </c>
    </row>
    <row r="1603" spans="1:29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  <c r="AC1603" s="71" t="str">
        <f>VLOOKUP(P1603,'Customer List'!B:D,3,)</f>
        <v>Local</v>
      </c>
    </row>
    <row r="1604" spans="1:29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  <c r="AC1604" s="71" t="str">
        <f>VLOOKUP(P1604,'Customer List'!B:D,3,)</f>
        <v>OutStation</v>
      </c>
    </row>
    <row r="1605" spans="1:29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  <c r="AC1605" s="71" t="str">
        <f>VLOOKUP(P1605,'Customer List'!B:D,3,)</f>
        <v>OutStation</v>
      </c>
    </row>
    <row r="1606" spans="1:29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  <c r="AC1606" s="71" t="str">
        <f>VLOOKUP(P1606,'Customer List'!B:D,3,)</f>
        <v>Local</v>
      </c>
    </row>
    <row r="1607" spans="1:29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  <c r="AC1607" s="71" t="str">
        <f>VLOOKUP(P1607,'Customer List'!B:D,3,)</f>
        <v>OutStation</v>
      </c>
    </row>
    <row r="1608" spans="1:29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  <c r="AC1608" s="71" t="str">
        <f>VLOOKUP(P1608,'Customer List'!B:D,3,)</f>
        <v>OutStation</v>
      </c>
    </row>
    <row r="1609" spans="1:29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  <c r="AC1609" s="71" t="str">
        <f>VLOOKUP(P1609,'Customer List'!B:D,3,)</f>
        <v>OutStation</v>
      </c>
    </row>
    <row r="1610" spans="1:29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  <c r="AC1610" s="71" t="str">
        <f>VLOOKUP(P1610,'Customer List'!B:D,3,)</f>
        <v>OutStation</v>
      </c>
    </row>
    <row r="1611" spans="1:29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  <c r="AC1611" s="71" t="str">
        <f>VLOOKUP(P1611,'Customer List'!B:D,3,)</f>
        <v>OutStation</v>
      </c>
    </row>
    <row r="1612" spans="1:29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  <c r="AC1612" s="71" t="str">
        <f>VLOOKUP(P1612,'Customer List'!B:D,3,)</f>
        <v>Local</v>
      </c>
    </row>
    <row r="1613" spans="1:29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  <c r="AC1613" s="71" t="str">
        <f>VLOOKUP(P1613,'Customer List'!B:D,3,)</f>
        <v>OutStation</v>
      </c>
    </row>
    <row r="1614" spans="1:29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  <c r="AC1614" s="71" t="str">
        <f>VLOOKUP(P1614,'Customer List'!B:D,3,)</f>
        <v>Local</v>
      </c>
    </row>
    <row r="1615" spans="1:29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  <c r="AC1615" s="71" t="str">
        <f>VLOOKUP(P1615,'Customer List'!B:D,3,)</f>
        <v>Local</v>
      </c>
    </row>
    <row r="1616" spans="1:29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  <c r="AC1616" s="71" t="str">
        <f>VLOOKUP(P1616,'Customer List'!B:D,3,)</f>
        <v>Local</v>
      </c>
    </row>
    <row r="1617" spans="1:29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  <c r="AC1617" s="71" t="str">
        <f>VLOOKUP(P1617,'Customer List'!B:D,3,)</f>
        <v>Local</v>
      </c>
    </row>
    <row r="1618" spans="1:29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  <c r="AC1618" s="71" t="str">
        <f>VLOOKUP(P1618,'Customer List'!B:D,3,)</f>
        <v>OutStation</v>
      </c>
    </row>
    <row r="1619" spans="1:29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  <c r="AC1619" s="71" t="str">
        <f>VLOOKUP(P1619,'Customer List'!B:D,3,)</f>
        <v>Local</v>
      </c>
    </row>
    <row r="1620" spans="1:29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  <c r="AC1620" s="71" t="str">
        <f>VLOOKUP(P1620,'Customer List'!B:D,3,)</f>
        <v>Local</v>
      </c>
    </row>
    <row r="1621" spans="1:29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  <c r="AC1621" s="71" t="str">
        <f>VLOOKUP(P1621,'Customer List'!B:D,3,)</f>
        <v>OutStation</v>
      </c>
    </row>
    <row r="1622" spans="1:29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  <c r="AC1622" s="71" t="str">
        <f>VLOOKUP(P1622,'Customer List'!B:D,3,)</f>
        <v>Local</v>
      </c>
    </row>
    <row r="1623" spans="1:29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  <c r="AC1623" s="71" t="str">
        <f>VLOOKUP(P1623,'Customer List'!B:D,3,)</f>
        <v>OutStation</v>
      </c>
    </row>
    <row r="1624" spans="1:29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  <c r="AC1624" s="71" t="str">
        <f>VLOOKUP(P1624,'Customer List'!B:D,3,)</f>
        <v>Local</v>
      </c>
    </row>
    <row r="1625" spans="1:29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  <c r="AC1625" s="71" t="str">
        <f>VLOOKUP(P1625,'Customer List'!B:D,3,)</f>
        <v>OutStation</v>
      </c>
    </row>
    <row r="1626" spans="1:29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  <c r="AC1626" s="71" t="str">
        <f>VLOOKUP(P1626,'Customer List'!B:D,3,)</f>
        <v>OutStation</v>
      </c>
    </row>
    <row r="1627" spans="1:29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  <c r="AC1627" s="71" t="str">
        <f>VLOOKUP(P1627,'Customer List'!B:D,3,)</f>
        <v>Local</v>
      </c>
    </row>
    <row r="1628" spans="1:29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  <c r="AC1628" s="71" t="str">
        <f>VLOOKUP(P1628,'Customer List'!B:D,3,)</f>
        <v>OutStation</v>
      </c>
    </row>
    <row r="1629" spans="1:29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  <c r="AC1629" s="71" t="str">
        <f>VLOOKUP(P1629,'Customer List'!B:D,3,)</f>
        <v>OutStation</v>
      </c>
    </row>
    <row r="1630" spans="1:29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  <c r="AC1630" s="71" t="str">
        <f>VLOOKUP(P1630,'Customer List'!B:D,3,)</f>
        <v>OutStation</v>
      </c>
    </row>
    <row r="1631" spans="1:29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  <c r="AC1631" s="71" t="str">
        <f>VLOOKUP(P1631,'Customer List'!B:D,3,)</f>
        <v>Local</v>
      </c>
    </row>
    <row r="1632" spans="1:29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  <c r="AC1632" s="71" t="str">
        <f>VLOOKUP(P1632,'Customer List'!B:D,3,)</f>
        <v>OutStation</v>
      </c>
    </row>
    <row r="1633" spans="1:29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  <c r="AC1633" s="71" t="str">
        <f>VLOOKUP(P1633,'Customer List'!B:D,3,)</f>
        <v>OutStation</v>
      </c>
    </row>
    <row r="1634" spans="1:29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  <c r="AC1634" s="71" t="str">
        <f>VLOOKUP(P1634,'Customer List'!B:D,3,)</f>
        <v>OutStation</v>
      </c>
    </row>
    <row r="1635" spans="1:29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  <c r="AC1635" s="71" t="str">
        <f>VLOOKUP(P1635,'Customer List'!B:D,3,)</f>
        <v>Local</v>
      </c>
    </row>
    <row r="1636" spans="1:29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  <c r="AC1636" s="71" t="str">
        <f>VLOOKUP(P1636,'Customer List'!B:D,3,)</f>
        <v>OutStation</v>
      </c>
    </row>
    <row r="1637" spans="1:29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  <c r="AC1637" s="71" t="str">
        <f>VLOOKUP(P1637,'Customer List'!B:D,3,)</f>
        <v>OutStation</v>
      </c>
    </row>
    <row r="1638" spans="1:29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  <c r="AC1638" s="71" t="str">
        <f>VLOOKUP(P1638,'Customer List'!B:D,3,)</f>
        <v>OutStation</v>
      </c>
    </row>
    <row r="1639" spans="1:29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  <c r="AC1639" s="71" t="str">
        <f>VLOOKUP(P1639,'Customer List'!B:D,3,)</f>
        <v>OutStation</v>
      </c>
    </row>
    <row r="1640" spans="1:29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  <c r="AC1640" s="71" t="str">
        <f>VLOOKUP(P1640,'Customer List'!B:D,3,)</f>
        <v>OutStation</v>
      </c>
    </row>
    <row r="1641" spans="1:29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  <c r="AC1641" s="71" t="str">
        <f>VLOOKUP(P1641,'Customer List'!B:D,3,)</f>
        <v>OutStation</v>
      </c>
    </row>
    <row r="1642" spans="1:29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  <c r="AC1642" s="71" t="str">
        <f>VLOOKUP(P1642,'Customer List'!B:D,3,)</f>
        <v>Local</v>
      </c>
    </row>
    <row r="1643" spans="1:29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  <c r="AC1643" s="71" t="str">
        <f>VLOOKUP(P1643,'Customer List'!B:D,3,)</f>
        <v>Local</v>
      </c>
    </row>
    <row r="1644" spans="1:29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  <c r="AC1644" s="71" t="str">
        <f>VLOOKUP(P1644,'Customer List'!B:D,3,)</f>
        <v>OutStation</v>
      </c>
    </row>
    <row r="1645" spans="1:29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  <c r="AC1645" s="71" t="str">
        <f>VLOOKUP(P1645,'Customer List'!B:D,3,)</f>
        <v>OutStation</v>
      </c>
    </row>
    <row r="1646" spans="1:29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  <c r="AC1646" s="71" t="str">
        <f>VLOOKUP(P1646,'Customer List'!B:D,3,)</f>
        <v>OutStation</v>
      </c>
    </row>
    <row r="1647" spans="1:29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  <c r="AC1647" s="71" t="str">
        <f>VLOOKUP(P1647,'Customer List'!B:D,3,)</f>
        <v>OutStation</v>
      </c>
    </row>
    <row r="1648" spans="1:29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  <c r="AC1648" s="71" t="str">
        <f>VLOOKUP(P1648,'Customer List'!B:D,3,)</f>
        <v>OutStation</v>
      </c>
    </row>
    <row r="1649" spans="1:29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  <c r="AC1649" s="71" t="str">
        <f>VLOOKUP(P1649,'Customer List'!B:D,3,)</f>
        <v>OutStation</v>
      </c>
    </row>
    <row r="1650" spans="1:29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  <c r="AC1650" s="71" t="str">
        <f>VLOOKUP(P1650,'Customer List'!B:D,3,)</f>
        <v>OutStation</v>
      </c>
    </row>
    <row r="1651" spans="1:29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  <c r="AC1651" s="71" t="str">
        <f>VLOOKUP(P1651,'Customer List'!B:D,3,)</f>
        <v>OutStation</v>
      </c>
    </row>
    <row r="1652" spans="1:29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  <c r="AC1652" s="71" t="str">
        <f>VLOOKUP(P1652,'Customer List'!B:D,3,)</f>
        <v>OutStation</v>
      </c>
    </row>
    <row r="1653" spans="1:29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  <c r="AC1653" s="71" t="str">
        <f>VLOOKUP(P1653,'Customer List'!B:D,3,)</f>
        <v>OutStation</v>
      </c>
    </row>
    <row r="1654" spans="1:29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  <c r="AC1654" s="71" t="str">
        <f>VLOOKUP(P1654,'Customer List'!B:D,3,)</f>
        <v>OutStation</v>
      </c>
    </row>
    <row r="1655" spans="1:29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  <c r="AC1655" s="71" t="str">
        <f>VLOOKUP(P1655,'Customer List'!B:D,3,)</f>
        <v>OutStation</v>
      </c>
    </row>
    <row r="1656" spans="1:29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  <c r="AC1656" s="71" t="str">
        <f>VLOOKUP(P1656,'Customer List'!B:D,3,)</f>
        <v>Local</v>
      </c>
    </row>
    <row r="1657" spans="1:29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  <c r="AC1657" s="71" t="str">
        <f>VLOOKUP(P1657,'Customer List'!B:D,3,)</f>
        <v>OutStation</v>
      </c>
    </row>
    <row r="1658" spans="1:29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  <c r="AC1658" s="71" t="str">
        <f>VLOOKUP(P1658,'Customer List'!B:D,3,)</f>
        <v>Local</v>
      </c>
    </row>
    <row r="1659" spans="1:29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  <c r="AC1659" s="71" t="str">
        <f>VLOOKUP(P1659,'Customer List'!B:D,3,)</f>
        <v>OutStation</v>
      </c>
    </row>
    <row r="1660" spans="1:29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  <c r="AC1660" s="71" t="str">
        <f>VLOOKUP(P1660,'Customer List'!B:D,3,)</f>
        <v>OutStation</v>
      </c>
    </row>
    <row r="1661" spans="1:29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  <c r="AC1661" s="71" t="str">
        <f>VLOOKUP(P1661,'Customer List'!B:D,3,)</f>
        <v>OutStation</v>
      </c>
    </row>
    <row r="1662" spans="1:29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  <c r="AC1662" s="71" t="str">
        <f>VLOOKUP(P1662,'Customer List'!B:D,3,)</f>
        <v>Local</v>
      </c>
    </row>
    <row r="1663" spans="1:29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  <c r="AC1663" s="71" t="str">
        <f>VLOOKUP(P1663,'Customer List'!B:D,3,)</f>
        <v>Local</v>
      </c>
    </row>
    <row r="1664" spans="1:29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  <c r="AC1664" s="71" t="str">
        <f>VLOOKUP(P1664,'Customer List'!B:D,3,)</f>
        <v>Local</v>
      </c>
    </row>
    <row r="1665" spans="1:29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  <c r="AC1665" s="71" t="str">
        <f>VLOOKUP(P1665,'Customer List'!B:D,3,)</f>
        <v>Local</v>
      </c>
    </row>
    <row r="1666" spans="1:29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  <c r="AC1666" s="71" t="str">
        <f>VLOOKUP(P1666,'Customer List'!B:D,3,)</f>
        <v>Local</v>
      </c>
    </row>
    <row r="1667" spans="1:29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  <c r="AC1667" s="71" t="str">
        <f>VLOOKUP(P1667,'Customer List'!B:D,3,)</f>
        <v>Local</v>
      </c>
    </row>
    <row r="1668" spans="1:29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  <c r="AC1668" s="71" t="str">
        <f>VLOOKUP(P1668,'Customer List'!B:D,3,)</f>
        <v>Local</v>
      </c>
    </row>
    <row r="1669" spans="1:29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  <c r="AC1669" s="71" t="str">
        <f>VLOOKUP(P1669,'Customer List'!B:D,3,)</f>
        <v>OutStation</v>
      </c>
    </row>
    <row r="1670" spans="1:29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  <c r="AC1670" s="71" t="str">
        <f>VLOOKUP(P1670,'Customer List'!B:D,3,)</f>
        <v>OutStation</v>
      </c>
    </row>
    <row r="1671" spans="1:29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  <c r="AC1671" s="71" t="str">
        <f>VLOOKUP(P1671,'Customer List'!B:D,3,)</f>
        <v>OutStation</v>
      </c>
    </row>
    <row r="1672" spans="1:29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  <c r="AC1672" s="71" t="str">
        <f>VLOOKUP(P1672,'Customer List'!B:D,3,)</f>
        <v>OutStation</v>
      </c>
    </row>
    <row r="1673" spans="1:29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  <c r="AC1673" s="71" t="str">
        <f>VLOOKUP(P1673,'Customer List'!B:D,3,)</f>
        <v>OutStation</v>
      </c>
    </row>
    <row r="1674" spans="1:29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  <c r="AC1674" s="71" t="str">
        <f>VLOOKUP(P1674,'Customer List'!B:D,3,)</f>
        <v>Local</v>
      </c>
    </row>
    <row r="1675" spans="1:29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  <c r="AC1675" s="71" t="str">
        <f>VLOOKUP(P1675,'Customer List'!B:D,3,)</f>
        <v>OutStation</v>
      </c>
    </row>
    <row r="1676" spans="1:29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  <c r="AC1676" s="71" t="e">
        <f>VLOOKUP(P1676,'Customer List'!B:D,3,)</f>
        <v>#N/A</v>
      </c>
    </row>
    <row r="1677" spans="1:29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  <c r="AC1677" s="71" t="str">
        <f>VLOOKUP(P1677,'Customer List'!B:D,3,)</f>
        <v>STOCK</v>
      </c>
    </row>
    <row r="1678" spans="1:29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3464</v>
      </c>
      <c r="N1678" s="47">
        <v>45911</v>
      </c>
      <c r="O1678" s="57">
        <f>16391.25*4</f>
        <v>65565</v>
      </c>
      <c r="P1678" s="26" t="s">
        <v>3460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  <c r="AC1678" s="71" t="str">
        <f>VLOOKUP(P1678,'Customer List'!B:D,3,)</f>
        <v>OutStation</v>
      </c>
    </row>
    <row r="1679" spans="1:29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  <c r="AC1679" s="71" t="str">
        <f>VLOOKUP(P1679,'Customer List'!B:D,3,)</f>
        <v>Local</v>
      </c>
    </row>
    <row r="1680" spans="1:29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  <c r="AC1680" s="71" t="str">
        <f>VLOOKUP(P1680,'Customer List'!B:D,3,)</f>
        <v>OutStation</v>
      </c>
    </row>
    <row r="1681" spans="1:29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  <c r="AC1681" s="71" t="e">
        <f>VLOOKUP(P1681,'Customer List'!B:D,3,)</f>
        <v>#N/A</v>
      </c>
    </row>
    <row r="1682" spans="1:29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  <c r="AC1682" s="71" t="str">
        <f>VLOOKUP(P1682,'Customer List'!B:D,3,)</f>
        <v>Local</v>
      </c>
    </row>
    <row r="1683" spans="1:29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  <c r="AC1683" s="71" t="str">
        <f>VLOOKUP(P1683,'Customer List'!B:D,3,)</f>
        <v>OutStation</v>
      </c>
    </row>
    <row r="1684" spans="1:29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  <c r="AC1684" s="71" t="str">
        <f>VLOOKUP(P1684,'Customer List'!B:D,3,)</f>
        <v>OutStation</v>
      </c>
    </row>
    <row r="1685" spans="1:29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  <c r="AC1685" s="71" t="str">
        <f>VLOOKUP(P1685,'Customer List'!B:D,3,)</f>
        <v>OutStation</v>
      </c>
    </row>
    <row r="1686" spans="1:29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  <c r="AC1686" s="71" t="str">
        <f>VLOOKUP(P1686,'Customer List'!B:D,3,)</f>
        <v>Local</v>
      </c>
    </row>
    <row r="1687" spans="1:29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  <c r="AC1687" s="71" t="str">
        <f>VLOOKUP(P1687,'Customer List'!B:D,3,)</f>
        <v>Local</v>
      </c>
    </row>
    <row r="1688" spans="1:29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  <c r="AC1688" s="71" t="str">
        <f>VLOOKUP(P1688,'Customer List'!B:D,3,)</f>
        <v>Local</v>
      </c>
    </row>
    <row r="1689" spans="1:29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  <c r="AC1689" s="71" t="str">
        <f>VLOOKUP(P1689,'Customer List'!B:D,3,)</f>
        <v>OutStation</v>
      </c>
    </row>
    <row r="1690" spans="1:29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  <c r="AC1690" s="71" t="str">
        <f>VLOOKUP(P1690,'Customer List'!B:D,3,)</f>
        <v>OutStation</v>
      </c>
    </row>
    <row r="1691" spans="1:29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  <c r="AC1691" s="71" t="str">
        <f>VLOOKUP(P1691,'Customer List'!B:D,3,)</f>
        <v>OutStation</v>
      </c>
    </row>
    <row r="1692" spans="1:29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  <c r="AC1692" s="71" t="str">
        <f>VLOOKUP(P1692,'Customer List'!B:D,3,)</f>
        <v>OutStation</v>
      </c>
    </row>
    <row r="1693" spans="1:29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  <c r="AC1693" s="71" t="str">
        <f>VLOOKUP(P1693,'Customer List'!B:D,3,)</f>
        <v>OutStation</v>
      </c>
    </row>
    <row r="1694" spans="1:29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  <c r="AC1694" s="71" t="str">
        <f>VLOOKUP(P1694,'Customer List'!B:D,3,)</f>
        <v>Local</v>
      </c>
    </row>
    <row r="1695" spans="1:29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  <c r="AC1695" s="71" t="str">
        <f>VLOOKUP(P1695,'Customer List'!B:D,3,)</f>
        <v>Local</v>
      </c>
    </row>
    <row r="1696" spans="1:29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  <c r="AC1696" s="71" t="str">
        <f>VLOOKUP(P1696,'Customer List'!B:D,3,)</f>
        <v>OutStation</v>
      </c>
    </row>
    <row r="1697" spans="1:29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  <c r="AC1697" s="71" t="str">
        <f>VLOOKUP(P1697,'Customer List'!B:D,3,)</f>
        <v>OutStation</v>
      </c>
    </row>
    <row r="1698" spans="1:29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  <c r="AC1698" s="71" t="str">
        <f>VLOOKUP(P1698,'Customer List'!B:D,3,)</f>
        <v>OutStation</v>
      </c>
    </row>
    <row r="1699" spans="1:29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  <c r="AC1699" s="71" t="str">
        <f>VLOOKUP(P1699,'Customer List'!B:D,3,)</f>
        <v>OutStation</v>
      </c>
    </row>
    <row r="1700" spans="1:29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  <c r="AC1700" s="71" t="str">
        <f>VLOOKUP(P1700,'Customer List'!B:D,3,)</f>
        <v>OutStation</v>
      </c>
    </row>
    <row r="1701" spans="1:29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  <c r="AC1701" s="71" t="str">
        <f>VLOOKUP(P1701,'Customer List'!B:D,3,)</f>
        <v>OutStation</v>
      </c>
    </row>
    <row r="1702" spans="1:29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  <c r="AC1702" s="71" t="str">
        <f>VLOOKUP(P1702,'Customer List'!B:D,3,)</f>
        <v>OutStation</v>
      </c>
    </row>
    <row r="1703" spans="1:29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  <c r="AC1703" s="71" t="str">
        <f>VLOOKUP(P1703,'Customer List'!B:D,3,)</f>
        <v>OutStation</v>
      </c>
    </row>
    <row r="1704" spans="1:29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  <c r="AC1704" s="71" t="str">
        <f>VLOOKUP(P1704,'Customer List'!B:D,3,)</f>
        <v>OutStation</v>
      </c>
    </row>
    <row r="1705" spans="1:29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  <c r="AC1705" s="71" t="str">
        <f>VLOOKUP(P1705,'Customer List'!B:D,3,)</f>
        <v>Local</v>
      </c>
    </row>
    <row r="1706" spans="1:29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  <c r="AC1706" s="71" t="str">
        <f>VLOOKUP(P1706,'Customer List'!B:D,3,)</f>
        <v>OutStation</v>
      </c>
    </row>
    <row r="1707" spans="1:29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  <c r="AC1707" s="71" t="str">
        <f>VLOOKUP(P1707,'Customer List'!B:D,3,)</f>
        <v>OutStation</v>
      </c>
    </row>
    <row r="1708" spans="1:29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  <c r="AC1708" s="71" t="str">
        <f>VLOOKUP(P1708,'Customer List'!B:D,3,)</f>
        <v>OutStation</v>
      </c>
    </row>
    <row r="1709" spans="1:29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  <c r="AC1709" s="71" t="str">
        <f>VLOOKUP(P1709,'Customer List'!B:D,3,)</f>
        <v>OutStation</v>
      </c>
    </row>
    <row r="1710" spans="1:29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  <c r="AC1710" s="71" t="str">
        <f>VLOOKUP(P1710,'Customer List'!B:D,3,)</f>
        <v>OutStation</v>
      </c>
    </row>
    <row r="1711" spans="1:29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  <c r="AC1711" s="71" t="str">
        <f>VLOOKUP(P1711,'Customer List'!B:D,3,)</f>
        <v>Local</v>
      </c>
    </row>
    <row r="1712" spans="1:29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  <c r="AC1712" s="71" t="str">
        <f>VLOOKUP(P1712,'Customer List'!B:D,3,)</f>
        <v>OutStation</v>
      </c>
    </row>
    <row r="1713" spans="1:29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  <c r="AC1713" s="71" t="str">
        <f>VLOOKUP(P1713,'Customer List'!B:D,3,)</f>
        <v>Local</v>
      </c>
    </row>
    <row r="1714" spans="1:29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  <c r="AC1714" s="71" t="str">
        <f>VLOOKUP(P1714,'Customer List'!B:D,3,)</f>
        <v>Local</v>
      </c>
    </row>
    <row r="1715" spans="1:29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  <c r="AC1715" s="71" t="str">
        <f>VLOOKUP(P1715,'Customer List'!B:D,3,)</f>
        <v>OutStation</v>
      </c>
    </row>
    <row r="1716" spans="1:29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  <c r="AC1716" s="71" t="str">
        <f>VLOOKUP(P1716,'Customer List'!B:D,3,)</f>
        <v>OutStation</v>
      </c>
    </row>
    <row r="1717" spans="1:29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  <c r="AC1717" s="71" t="str">
        <f>VLOOKUP(P1717,'Customer List'!B:D,3,)</f>
        <v>OutStation</v>
      </c>
    </row>
    <row r="1718" spans="1:29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  <c r="AC1718" s="71" t="str">
        <f>VLOOKUP(P1718,'Customer List'!B:D,3,)</f>
        <v>Local</v>
      </c>
    </row>
    <row r="1719" spans="1:29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  <c r="AC1719" s="71" t="str">
        <f>VLOOKUP(P1719,'Customer List'!B:D,3,)</f>
        <v>Local</v>
      </c>
    </row>
    <row r="1720" spans="1:29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  <c r="AC1720" s="71" t="str">
        <f>VLOOKUP(P1720,'Customer List'!B:D,3,)</f>
        <v>OutStation</v>
      </c>
    </row>
    <row r="1721" spans="1:29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  <c r="AC1721" s="71" t="str">
        <f>VLOOKUP(P1721,'Customer List'!B:D,3,)</f>
        <v>OutStation</v>
      </c>
    </row>
    <row r="1722" spans="1:29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  <c r="AC1722" s="71" t="str">
        <f>VLOOKUP(P1722,'Customer List'!B:D,3,)</f>
        <v>Local</v>
      </c>
    </row>
    <row r="1723" spans="1:29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  <c r="AC1723" s="71" t="str">
        <f>VLOOKUP(P1723,'Customer List'!B:D,3,)</f>
        <v>OutStation</v>
      </c>
    </row>
    <row r="1724" spans="1:29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  <c r="AC1724" s="71" t="str">
        <f>VLOOKUP(P1724,'Customer List'!B:D,3,)</f>
        <v>OutStation</v>
      </c>
    </row>
    <row r="1725" spans="1:29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  <c r="AC1725" s="71" t="str">
        <f>VLOOKUP(P1725,'Customer List'!B:D,3,)</f>
        <v>OutStation</v>
      </c>
    </row>
    <row r="1726" spans="1:29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  <c r="AC1726" s="71" t="str">
        <f>VLOOKUP(P1726,'Customer List'!B:D,3,)</f>
        <v>OutStation</v>
      </c>
    </row>
    <row r="1727" spans="1:29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  <c r="AC1727" s="71" t="str">
        <f>VLOOKUP(P1727,'Customer List'!B:D,3,)</f>
        <v>OutStation</v>
      </c>
    </row>
    <row r="1728" spans="1:29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  <c r="AC1728" s="71" t="str">
        <f>VLOOKUP(P1728,'Customer List'!B:D,3,)</f>
        <v>OutStation</v>
      </c>
    </row>
    <row r="1729" spans="1:29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  <c r="AC1729" s="71" t="str">
        <f>VLOOKUP(P1729,'Customer List'!B:D,3,)</f>
        <v>OutStation</v>
      </c>
    </row>
    <row r="1730" spans="1:29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  <c r="AC1730" s="71" t="str">
        <f>VLOOKUP(P1730,'Customer List'!B:D,3,)</f>
        <v>OutStation</v>
      </c>
    </row>
    <row r="1731" spans="1:29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  <c r="AC1731" s="71" t="str">
        <f>VLOOKUP(P1731,'Customer List'!B:D,3,)</f>
        <v>OutStation</v>
      </c>
    </row>
    <row r="1732" spans="1:29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  <c r="AC1732" s="71" t="str">
        <f>VLOOKUP(P1732,'Customer List'!B:D,3,)</f>
        <v>OutStation</v>
      </c>
    </row>
    <row r="1733" spans="1:29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  <c r="AC1733" s="71" t="str">
        <f>VLOOKUP(P1733,'Customer List'!B:D,3,)</f>
        <v>OutStation</v>
      </c>
    </row>
    <row r="1734" spans="1:29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  <c r="AC1734" s="71" t="str">
        <f>VLOOKUP(P1734,'Customer List'!B:D,3,)</f>
        <v>Local</v>
      </c>
    </row>
    <row r="1735" spans="1:29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  <c r="AC1735" s="71" t="str">
        <f>VLOOKUP(P1735,'Customer List'!B:D,3,)</f>
        <v>OutStation</v>
      </c>
    </row>
    <row r="1736" spans="1:29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  <c r="AC1736" s="71" t="str">
        <f>VLOOKUP(P1736,'Customer List'!B:D,3,)</f>
        <v>Local</v>
      </c>
    </row>
    <row r="1737" spans="1:29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  <c r="AC1737" s="71" t="str">
        <f>VLOOKUP(P1737,'Customer List'!B:D,3,)</f>
        <v>Local</v>
      </c>
    </row>
    <row r="1738" spans="1:29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  <c r="AC1738" s="71" t="str">
        <f>VLOOKUP(P1738,'Customer List'!B:D,3,)</f>
        <v>Local</v>
      </c>
    </row>
    <row r="1739" spans="1:29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  <c r="AC1739" s="71" t="str">
        <f>VLOOKUP(P1739,'Customer List'!B:D,3,)</f>
        <v>Local</v>
      </c>
    </row>
    <row r="1740" spans="1:29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  <c r="AC1740" s="71" t="str">
        <f>VLOOKUP(P1740,'Customer List'!B:D,3,)</f>
        <v>OutStation</v>
      </c>
    </row>
    <row r="1741" spans="1:29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  <c r="AC1741" s="71" t="str">
        <f>VLOOKUP(P1741,'Customer List'!B:D,3,)</f>
        <v>OutStation</v>
      </c>
    </row>
    <row r="1742" spans="1:29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  <c r="AC1742" s="71" t="str">
        <f>VLOOKUP(P1742,'Customer List'!B:D,3,)</f>
        <v>OutStation</v>
      </c>
    </row>
    <row r="1743" spans="1:29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  <c r="AC1743" s="71" t="str">
        <f>VLOOKUP(P1743,'Customer List'!B:D,3,)</f>
        <v>Local</v>
      </c>
    </row>
    <row r="1744" spans="1:29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  <c r="AC1744" s="71" t="str">
        <f>VLOOKUP(P1744,'Customer List'!B:D,3,)</f>
        <v>OutStation</v>
      </c>
    </row>
    <row r="1745" spans="1:29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  <c r="AC1745" s="71" t="str">
        <f>VLOOKUP(P1745,'Customer List'!B:D,3,)</f>
        <v>OutStation</v>
      </c>
    </row>
    <row r="1746" spans="1:29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  <c r="AC1746" s="71" t="str">
        <f>VLOOKUP(P1746,'Customer List'!B:D,3,)</f>
        <v>Local</v>
      </c>
    </row>
    <row r="1747" spans="1:29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  <c r="AC1747" s="71" t="str">
        <f>VLOOKUP(P1747,'Customer List'!B:D,3,)</f>
        <v>Local</v>
      </c>
    </row>
    <row r="1748" spans="1:29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  <c r="AC1748" s="71" t="str">
        <f>VLOOKUP(P1748,'Customer List'!B:D,3,)</f>
        <v>Local</v>
      </c>
    </row>
    <row r="1749" spans="1:29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  <c r="AC1749" s="71" t="str">
        <f>VLOOKUP(P1749,'Customer List'!B:D,3,)</f>
        <v>OutStation</v>
      </c>
    </row>
    <row r="1750" spans="1:29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  <c r="AC1750" s="71" t="str">
        <f>VLOOKUP(P1750,'Customer List'!B:D,3,)</f>
        <v>Local</v>
      </c>
    </row>
    <row r="1751" spans="1:29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  <c r="AC1751" s="71" t="str">
        <f>VLOOKUP(P1751,'Customer List'!B:D,3,)</f>
        <v>OutStation</v>
      </c>
    </row>
    <row r="1752" spans="1:29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  <c r="AC1752" s="71" t="str">
        <f>VLOOKUP(P1752,'Customer List'!B:D,3,)</f>
        <v>Local</v>
      </c>
    </row>
    <row r="1753" spans="1:29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  <c r="AC1753" s="71" t="str">
        <f>VLOOKUP(P1753,'Customer List'!B:D,3,)</f>
        <v>OutStation</v>
      </c>
    </row>
    <row r="1754" spans="1:29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  <c r="AC1754" s="71" t="str">
        <f>VLOOKUP(P1754,'Customer List'!B:D,3,)</f>
        <v>Local</v>
      </c>
    </row>
    <row r="1755" spans="1:29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  <c r="AC1755" s="71" t="str">
        <f>VLOOKUP(P1755,'Customer List'!B:D,3,)</f>
        <v>OutStation</v>
      </c>
    </row>
    <row r="1756" spans="1:29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  <c r="AC1756" s="71" t="str">
        <f>VLOOKUP(P1756,'Customer List'!B:D,3,)</f>
        <v>Local</v>
      </c>
    </row>
    <row r="1757" spans="1:29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  <c r="AC1757" s="71" t="str">
        <f>VLOOKUP(P1757,'Customer List'!B:D,3,)</f>
        <v>OutStation</v>
      </c>
    </row>
    <row r="1758" spans="1:29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  <c r="AC1758" s="71" t="str">
        <f>VLOOKUP(P1758,'Customer List'!B:D,3,)</f>
        <v>Local</v>
      </c>
    </row>
    <row r="1759" spans="1:29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  <c r="AC1759" s="71" t="str">
        <f>VLOOKUP(P1759,'Customer List'!B:D,3,)</f>
        <v>OutStation</v>
      </c>
    </row>
    <row r="1760" spans="1:29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  <c r="AC1760" s="71" t="str">
        <f>VLOOKUP(P1760,'Customer List'!B:D,3,)</f>
        <v>OutStation</v>
      </c>
    </row>
    <row r="1761" spans="1:29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  <c r="AC1761" s="71" t="str">
        <f>VLOOKUP(P1761,'Customer List'!B:D,3,)</f>
        <v>Local</v>
      </c>
    </row>
    <row r="1762" spans="1:29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  <c r="AC1762" s="71" t="str">
        <f>VLOOKUP(P1762,'Customer List'!B:D,3,)</f>
        <v>Local</v>
      </c>
    </row>
    <row r="1763" spans="1:29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  <c r="AC1763" s="71" t="str">
        <f>VLOOKUP(P1763,'Customer List'!B:D,3,)</f>
        <v>OutStation</v>
      </c>
    </row>
    <row r="1764" spans="1:29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  <c r="AC1764" s="71" t="str">
        <f>VLOOKUP(P1764,'Customer List'!B:D,3,)</f>
        <v>OutStation</v>
      </c>
    </row>
    <row r="1765" spans="1:29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  <c r="AC1765" s="71" t="str">
        <f>VLOOKUP(P1765,'Customer List'!B:D,3,)</f>
        <v>Local</v>
      </c>
    </row>
    <row r="1766" spans="1:29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  <c r="AC1766" s="71" t="str">
        <f>VLOOKUP(P1766,'Customer List'!B:D,3,)</f>
        <v>Local</v>
      </c>
    </row>
    <row r="1767" spans="1:29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  <c r="AC1767" s="71" t="str">
        <f>VLOOKUP(P1767,'Customer List'!B:D,3,)</f>
        <v>OutStation</v>
      </c>
    </row>
    <row r="1768" spans="1:29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  <c r="AC1768" s="71" t="str">
        <f>VLOOKUP(P1768,'Customer List'!B:D,3,)</f>
        <v>Local</v>
      </c>
    </row>
    <row r="1769" spans="1:29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  <c r="AC1769" s="71" t="str">
        <f>VLOOKUP(P1769,'Customer List'!B:D,3,)</f>
        <v>OutStation</v>
      </c>
    </row>
    <row r="1770" spans="1:29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  <c r="AC1770" s="71" t="str">
        <f>VLOOKUP(P1770,'Customer List'!B:D,3,)</f>
        <v>Local</v>
      </c>
    </row>
    <row r="1771" spans="1:29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  <c r="AC1771" s="71" t="str">
        <f>VLOOKUP(P1771,'Customer List'!B:D,3,)</f>
        <v>OutStation</v>
      </c>
    </row>
    <row r="1772" spans="1:29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  <c r="AC1772" s="71" t="str">
        <f>VLOOKUP(P1772,'Customer List'!B:D,3,)</f>
        <v>OutStation</v>
      </c>
    </row>
    <row r="1773" spans="1:29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  <c r="AC1773" s="71" t="str">
        <f>VLOOKUP(P1773,'Customer List'!B:D,3,)</f>
        <v>OutStation</v>
      </c>
    </row>
    <row r="1774" spans="1:29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  <c r="AC1774" s="71" t="str">
        <f>VLOOKUP(P1774,'Customer List'!B:D,3,)</f>
        <v>Local</v>
      </c>
    </row>
    <row r="1775" spans="1:29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  <c r="AC1775" s="71" t="str">
        <f>VLOOKUP(P1775,'Customer List'!B:D,3,)</f>
        <v>OutStation</v>
      </c>
    </row>
    <row r="1776" spans="1:29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  <c r="AC1776" s="71" t="str">
        <f>VLOOKUP(P1776,'Customer List'!B:D,3,)</f>
        <v>OutStation</v>
      </c>
    </row>
    <row r="1777" spans="1:29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  <c r="AC1777" s="71" t="str">
        <f>VLOOKUP(P1777,'Customer List'!B:D,3,)</f>
        <v>Local</v>
      </c>
    </row>
    <row r="1778" spans="1:29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  <c r="AC1778" s="71" t="str">
        <f>VLOOKUP(P1778,'Customer List'!B:D,3,)</f>
        <v>Local</v>
      </c>
    </row>
    <row r="1779" spans="1:29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  <c r="AC1779" s="71" t="str">
        <f>VLOOKUP(P1779,'Customer List'!B:D,3,)</f>
        <v>OutStation</v>
      </c>
    </row>
    <row r="1780" spans="1:29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  <c r="AC1780" s="71" t="str">
        <f>VLOOKUP(P1780,'Customer List'!B:D,3,)</f>
        <v>Local</v>
      </c>
    </row>
    <row r="1781" spans="1:29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  <c r="AC1781" s="71" t="str">
        <f>VLOOKUP(P1781,'Customer List'!B:D,3,)</f>
        <v>OutStation</v>
      </c>
    </row>
    <row r="1782" spans="1:29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  <c r="AC1782" s="71" t="str">
        <f>VLOOKUP(P1782,'Customer List'!B:D,3,)</f>
        <v>Local</v>
      </c>
    </row>
    <row r="1783" spans="1:29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  <c r="AC1783" s="71" t="str">
        <f>VLOOKUP(P1783,'Customer List'!B:D,3,)</f>
        <v>OutStation</v>
      </c>
    </row>
    <row r="1784" spans="1:29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  <c r="AC1784" s="71" t="str">
        <f>VLOOKUP(P1784,'Customer List'!B:D,3,)</f>
        <v>Local</v>
      </c>
    </row>
    <row r="1785" spans="1:29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  <c r="AC1785" s="71" t="str">
        <f>VLOOKUP(P1785,'Customer List'!B:D,3,)</f>
        <v>OutStation</v>
      </c>
    </row>
    <row r="1786" spans="1:29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  <c r="AC1786" s="71" t="str">
        <f>VLOOKUP(P1786,'Customer List'!B:D,3,)</f>
        <v>Local</v>
      </c>
    </row>
    <row r="1787" spans="1:29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  <c r="AC1787" s="71" t="str">
        <f>VLOOKUP(P1787,'Customer List'!B:D,3,)</f>
        <v>Local</v>
      </c>
    </row>
    <row r="1788" spans="1:29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  <c r="AC1788" s="71" t="str">
        <f>VLOOKUP(P1788,'Customer List'!B:D,3,)</f>
        <v>Local</v>
      </c>
    </row>
    <row r="1789" spans="1:29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  <c r="AC1789" s="71" t="str">
        <f>VLOOKUP(P1789,'Customer List'!B:D,3,)</f>
        <v>Local</v>
      </c>
    </row>
    <row r="1790" spans="1:29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  <c r="AC1790" s="71" t="str">
        <f>VLOOKUP(P1790,'Customer List'!B:D,3,)</f>
        <v>Local</v>
      </c>
    </row>
    <row r="1791" spans="1:29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  <c r="AC1791" s="71" t="str">
        <f>VLOOKUP(P1791,'Customer List'!B:D,3,)</f>
        <v>OutStation</v>
      </c>
    </row>
    <row r="1792" spans="1:29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  <c r="AC1792" s="71" t="str">
        <f>VLOOKUP(P1792,'Customer List'!B:D,3,)</f>
        <v>OutStation</v>
      </c>
    </row>
    <row r="1793" spans="1:29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  <c r="AC1793" s="71" t="str">
        <f>VLOOKUP(P1793,'Customer List'!B:D,3,)</f>
        <v>OutStation</v>
      </c>
    </row>
    <row r="1794" spans="1:29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  <c r="AC1794" s="71" t="str">
        <f>VLOOKUP(P1794,'Customer List'!B:D,3,)</f>
        <v>OutStation</v>
      </c>
    </row>
    <row r="1795" spans="1:29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  <c r="AC1795" s="71" t="str">
        <f>VLOOKUP(P1795,'Customer List'!B:D,3,)</f>
        <v>OutStation</v>
      </c>
    </row>
    <row r="1796" spans="1:29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  <c r="AC1796" s="71" t="str">
        <f>VLOOKUP(P1796,'Customer List'!B:D,3,)</f>
        <v>OutStation</v>
      </c>
    </row>
    <row r="1797" spans="1:29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  <c r="AC1797" s="71" t="str">
        <f>VLOOKUP(P1797,'Customer List'!B:D,3,)</f>
        <v>OutStation</v>
      </c>
    </row>
    <row r="1798" spans="1:29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  <c r="AC1798" s="71" t="str">
        <f>VLOOKUP(P1798,'Customer List'!B:D,3,)</f>
        <v>OutStation</v>
      </c>
    </row>
    <row r="1799" spans="1:29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  <c r="AC1799" s="71" t="str">
        <f>VLOOKUP(P1799,'Customer List'!B:D,3,)</f>
        <v>OutStation</v>
      </c>
    </row>
    <row r="1800" spans="1:29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  <c r="AC1800" s="71" t="str">
        <f>VLOOKUP(P1800,'Customer List'!B:D,3,)</f>
        <v>OutStation</v>
      </c>
    </row>
    <row r="1801" spans="1:29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  <c r="AC1801" s="71" t="str">
        <f>VLOOKUP(P1801,'Customer List'!B:D,3,)</f>
        <v>OutStation</v>
      </c>
    </row>
    <row r="1802" spans="1:29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  <c r="AC1802" s="71" t="str">
        <f>VLOOKUP(P1802,'Customer List'!B:D,3,)</f>
        <v>OutStation</v>
      </c>
    </row>
    <row r="1803" spans="1:29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  <c r="AC1803" s="71" t="str">
        <f>VLOOKUP(P1803,'Customer List'!B:D,3,)</f>
        <v>OutStation</v>
      </c>
    </row>
    <row r="1804" spans="1:29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  <c r="AC1804" s="71" t="str">
        <f>VLOOKUP(P1804,'Customer List'!B:D,3,)</f>
        <v>OutStation</v>
      </c>
    </row>
    <row r="1805" spans="1:29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  <c r="AC1805" s="71" t="str">
        <f>VLOOKUP(P1805,'Customer List'!B:D,3,)</f>
        <v>Local</v>
      </c>
    </row>
    <row r="1806" spans="1:29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  <c r="AC1806" s="71" t="str">
        <f>VLOOKUP(P1806,'Customer List'!B:D,3,)</f>
        <v>OutStation</v>
      </c>
    </row>
    <row r="1807" spans="1:29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  <c r="AC1807" s="71" t="str">
        <f>VLOOKUP(P1807,'Customer List'!B:D,3,)</f>
        <v>OutStation</v>
      </c>
    </row>
    <row r="1808" spans="1:29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  <c r="AC1808" s="71" t="str">
        <f>VLOOKUP(P1808,'Customer List'!B:D,3,)</f>
        <v>OutStation</v>
      </c>
    </row>
    <row r="1809" spans="1:29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  <c r="AC1809" s="71" t="str">
        <f>VLOOKUP(P1809,'Customer List'!B:D,3,)</f>
        <v>OutStation</v>
      </c>
    </row>
    <row r="1810" spans="1:29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  <c r="AC1810" s="71" t="str">
        <f>VLOOKUP(P1810,'Customer List'!B:D,3,)</f>
        <v>OutStation</v>
      </c>
    </row>
    <row r="1811" spans="1:29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  <c r="AC1811" s="71" t="str">
        <f>VLOOKUP(P1811,'Customer List'!B:D,3,)</f>
        <v>OutStation</v>
      </c>
    </row>
    <row r="1812" spans="1:29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  <c r="AC1812" s="71" t="str">
        <f>VLOOKUP(P1812,'Customer List'!B:D,3,)</f>
        <v>Local</v>
      </c>
    </row>
    <row r="1813" spans="1:29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  <c r="AC1813" s="71" t="str">
        <f>VLOOKUP(P1813,'Customer List'!B:D,3,)</f>
        <v>OutStation</v>
      </c>
    </row>
    <row r="1814" spans="1:29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  <c r="AC1814" s="71" t="e">
        <f>VLOOKUP(P1814,'Customer List'!B:D,3,)</f>
        <v>#N/A</v>
      </c>
    </row>
    <row r="1815" spans="1:29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  <c r="AC1815" s="71" t="str">
        <f>VLOOKUP(P1815,'Customer List'!B:D,3,)</f>
        <v>OutStation</v>
      </c>
    </row>
    <row r="1816" spans="1:29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  <c r="AC1816" s="71" t="str">
        <f>VLOOKUP(P1816,'Customer List'!B:D,3,)</f>
        <v>OutStation</v>
      </c>
    </row>
    <row r="1817" spans="1:29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  <c r="AC1817" s="71" t="str">
        <f>VLOOKUP(P1817,'Customer List'!B:D,3,)</f>
        <v>OutStation</v>
      </c>
    </row>
    <row r="1818" spans="1:29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  <c r="AC1818" s="71" t="str">
        <f>VLOOKUP(P1818,'Customer List'!B:D,3,)</f>
        <v>OutStation</v>
      </c>
    </row>
    <row r="1819" spans="1:29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  <c r="AC1819" s="71" t="str">
        <f>VLOOKUP(P1819,'Customer List'!B:D,3,)</f>
        <v>OutStation</v>
      </c>
    </row>
    <row r="1820" spans="1:29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  <c r="AC1820" s="71" t="str">
        <f>VLOOKUP(P1820,'Customer List'!B:D,3,)</f>
        <v>OutStation</v>
      </c>
    </row>
    <row r="1821" spans="1:29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  <c r="AC1821" s="71" t="str">
        <f>VLOOKUP(P1821,'Customer List'!B:D,3,)</f>
        <v>OutStation</v>
      </c>
    </row>
    <row r="1822" spans="1:29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  <c r="AC1822" s="71" t="str">
        <f>VLOOKUP(P1822,'Customer List'!B:D,3,)</f>
        <v>OutStation</v>
      </c>
    </row>
    <row r="1823" spans="1:29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  <c r="AC1823" s="71" t="str">
        <f>VLOOKUP(P1823,'Customer List'!B:D,3,)</f>
        <v>Local</v>
      </c>
    </row>
    <row r="1824" spans="1:29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  <c r="AC1824" s="71" t="e">
        <f>VLOOKUP(P1824,'Customer List'!B:D,3,)</f>
        <v>#N/A</v>
      </c>
    </row>
    <row r="1825" spans="1:29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  <c r="AC1825" s="71" t="str">
        <f>VLOOKUP(P1825,'Customer List'!B:D,3,)</f>
        <v>OutStation</v>
      </c>
    </row>
    <row r="1826" spans="1:29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  <c r="AC1826" s="71" t="str">
        <f>VLOOKUP(P1826,'Customer List'!B:D,3,)</f>
        <v>OutStation</v>
      </c>
    </row>
    <row r="1827" spans="1:29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  <c r="AC1827" s="71" t="str">
        <f>VLOOKUP(P1827,'Customer List'!B:D,3,)</f>
        <v>Local</v>
      </c>
    </row>
    <row r="1828" spans="1:29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  <c r="AC1828" s="71" t="str">
        <f>VLOOKUP(P1828,'Customer List'!B:D,3,)</f>
        <v>Local</v>
      </c>
    </row>
    <row r="1829" spans="1:29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  <c r="AC1829" s="71" t="str">
        <f>VLOOKUP(P1829,'Customer List'!B:D,3,)</f>
        <v>Local</v>
      </c>
    </row>
    <row r="1830" spans="1:29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  <c r="AC1830" s="71" t="str">
        <f>VLOOKUP(P1830,'Customer List'!B:D,3,)</f>
        <v>OutStation</v>
      </c>
    </row>
    <row r="1831" spans="1:29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  <c r="AC1831" s="71" t="str">
        <f>VLOOKUP(P1831,'Customer List'!B:D,3,)</f>
        <v>Local</v>
      </c>
    </row>
    <row r="1832" spans="1:29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  <c r="AC1832" s="71" t="str">
        <f>VLOOKUP(P1832,'Customer List'!B:D,3,)</f>
        <v>OutStation</v>
      </c>
    </row>
    <row r="1833" spans="1:29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  <c r="AC1833" s="71" t="str">
        <f>VLOOKUP(P1833,'Customer List'!B:D,3,)</f>
        <v>Local</v>
      </c>
    </row>
    <row r="1834" spans="1:29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  <c r="AC1834" s="71" t="str">
        <f>VLOOKUP(P1834,'Customer List'!B:D,3,)</f>
        <v>Local</v>
      </c>
    </row>
    <row r="1835" spans="1:29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  <c r="AC1835" s="71" t="str">
        <f>VLOOKUP(P1835,'Customer List'!B:D,3,)</f>
        <v>OutStation</v>
      </c>
    </row>
    <row r="1836" spans="1:29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  <c r="AC1836" s="71" t="str">
        <f>VLOOKUP(P1836,'Customer List'!B:D,3,)</f>
        <v>Local</v>
      </c>
    </row>
    <row r="1837" spans="1:29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  <c r="AC1837" s="71" t="str">
        <f>VLOOKUP(P1837,'Customer List'!B:D,3,)</f>
        <v>OutStation</v>
      </c>
    </row>
    <row r="1838" spans="1:29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  <c r="AC1838" s="71" t="str">
        <f>VLOOKUP(P1838,'Customer List'!B:D,3,)</f>
        <v>Local</v>
      </c>
    </row>
    <row r="1839" spans="1:29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  <c r="AC1839" s="71" t="str">
        <f>VLOOKUP(P1839,'Customer List'!B:D,3,)</f>
        <v>Local</v>
      </c>
    </row>
    <row r="1840" spans="1:29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  <c r="AC1840" s="71" t="str">
        <f>VLOOKUP(P1840,'Customer List'!B:D,3,)</f>
        <v>Local</v>
      </c>
    </row>
    <row r="1841" spans="1:29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  <c r="AC1841" s="71" t="str">
        <f>VLOOKUP(P1841,'Customer List'!B:D,3,)</f>
        <v>Local</v>
      </c>
    </row>
    <row r="1842" spans="1:29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  <c r="AC1842" s="71" t="str">
        <f>VLOOKUP(P1842,'Customer List'!B:D,3,)</f>
        <v>Local</v>
      </c>
    </row>
    <row r="1843" spans="1:29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  <c r="AC1843" s="71" t="str">
        <f>VLOOKUP(P1843,'Customer List'!B:D,3,)</f>
        <v>Local</v>
      </c>
    </row>
    <row r="1844" spans="1:29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  <c r="AC1844" s="71" t="str">
        <f>VLOOKUP(P1844,'Customer List'!B:D,3,)</f>
        <v>Local</v>
      </c>
    </row>
    <row r="1845" spans="1:29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  <c r="AC1845" s="71" t="str">
        <f>VLOOKUP(P1845,'Customer List'!B:D,3,)</f>
        <v>OutStation</v>
      </c>
    </row>
    <row r="1846" spans="1:29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  <c r="AC1846" s="71" t="str">
        <f>VLOOKUP(P1846,'Customer List'!B:D,3,)</f>
        <v>Local</v>
      </c>
    </row>
    <row r="1847" spans="1:29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  <c r="AC1847" s="71" t="str">
        <f>VLOOKUP(P1847,'Customer List'!B:D,3,)</f>
        <v>Local</v>
      </c>
    </row>
    <row r="1848" spans="1:29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  <c r="AC1848" s="71" t="str">
        <f>VLOOKUP(P1848,'Customer List'!B:D,3,)</f>
        <v>Local</v>
      </c>
    </row>
    <row r="1849" spans="1:29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  <c r="AC1849" s="71" t="str">
        <f>VLOOKUP(P1849,'Customer List'!B:D,3,)</f>
        <v>Local</v>
      </c>
    </row>
    <row r="1850" spans="1:29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  <c r="AC1850" s="71" t="str">
        <f>VLOOKUP(P1850,'Customer List'!B:D,3,)</f>
        <v>OutStation</v>
      </c>
    </row>
    <row r="1851" spans="1:29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  <c r="AC1851" s="71" t="str">
        <f>VLOOKUP(P1851,'Customer List'!B:D,3,)</f>
        <v>Local</v>
      </c>
    </row>
    <row r="1852" spans="1:29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  <c r="AC1852" s="71" t="str">
        <f>VLOOKUP(P1852,'Customer List'!B:D,3,)</f>
        <v>Local</v>
      </c>
    </row>
    <row r="1853" spans="1:29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  <c r="AC1853" s="71" t="str">
        <f>VLOOKUP(P1853,'Customer List'!B:D,3,)</f>
        <v>Local</v>
      </c>
    </row>
    <row r="1854" spans="1:29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  <c r="AC1854" s="71" t="str">
        <f>VLOOKUP(P1854,'Customer List'!B:D,3,)</f>
        <v>Local</v>
      </c>
    </row>
    <row r="1855" spans="1:29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  <c r="AC1855" s="71" t="str">
        <f>VLOOKUP(P1855,'Customer List'!B:D,3,)</f>
        <v>Local</v>
      </c>
    </row>
    <row r="1856" spans="1:29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  <c r="AC1856" s="71" t="str">
        <f>VLOOKUP(P1856,'Customer List'!B:D,3,)</f>
        <v>Local</v>
      </c>
    </row>
    <row r="1857" spans="1:29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  <c r="AC1857" s="71" t="str">
        <f>VLOOKUP(P1857,'Customer List'!B:D,3,)</f>
        <v>Local</v>
      </c>
    </row>
    <row r="1858" spans="1:29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  <c r="AC1858" s="71" t="str">
        <f>VLOOKUP(P1858,'Customer List'!B:D,3,)</f>
        <v>Local</v>
      </c>
    </row>
    <row r="1859" spans="1:29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  <c r="AC1859" s="71" t="str">
        <f>VLOOKUP(P1859,'Customer List'!B:D,3,)</f>
        <v>OutStation</v>
      </c>
    </row>
    <row r="1860" spans="1:29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  <c r="AC1860" s="71" t="str">
        <f>VLOOKUP(P1860,'Customer List'!B:D,3,)</f>
        <v>OutStation</v>
      </c>
    </row>
    <row r="1861" spans="1:29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  <c r="AC1861" s="71" t="str">
        <f>VLOOKUP(P1861,'Customer List'!B:D,3,)</f>
        <v>OutStation</v>
      </c>
    </row>
    <row r="1862" spans="1:29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  <c r="AC1862" s="71" t="str">
        <f>VLOOKUP(P1862,'Customer List'!B:D,3,)</f>
        <v>Local</v>
      </c>
    </row>
    <row r="1863" spans="1:29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  <c r="AC1863" s="71" t="str">
        <f>VLOOKUP(P1863,'Customer List'!B:D,3,)</f>
        <v>Local</v>
      </c>
    </row>
    <row r="1864" spans="1:29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  <c r="AC1864" s="71" t="str">
        <f>VLOOKUP(P1864,'Customer List'!B:D,3,)</f>
        <v>OutStation</v>
      </c>
    </row>
    <row r="1865" spans="1:29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  <c r="AC1865" s="71" t="str">
        <f>VLOOKUP(P1865,'Customer List'!B:D,3,)</f>
        <v>Local</v>
      </c>
    </row>
    <row r="1866" spans="1:29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  <c r="AC1866" s="71" t="str">
        <f>VLOOKUP(P1866,'Customer List'!B:D,3,)</f>
        <v>OutStation</v>
      </c>
    </row>
    <row r="1867" spans="1:29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  <c r="AC1867" s="71" t="str">
        <f>VLOOKUP(P1867,'Customer List'!B:D,3,)</f>
        <v>OutStation</v>
      </c>
    </row>
    <row r="1868" spans="1:29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  <c r="AC1868" s="71" t="str">
        <f>VLOOKUP(P1868,'Customer List'!B:D,3,)</f>
        <v>OutStation</v>
      </c>
    </row>
    <row r="1869" spans="1:29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  <c r="AC1869" s="71" t="str">
        <f>VLOOKUP(P1869,'Customer List'!B:D,3,)</f>
        <v>Local</v>
      </c>
    </row>
    <row r="1870" spans="1:29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  <c r="AC1870" s="71" t="str">
        <f>VLOOKUP(P1870,'Customer List'!B:D,3,)</f>
        <v>OutStation</v>
      </c>
    </row>
    <row r="1871" spans="1:29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  <c r="AC1871" s="71" t="str">
        <f>VLOOKUP(P1871,'Customer List'!B:D,3,)</f>
        <v>Local</v>
      </c>
    </row>
    <row r="1872" spans="1:29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  <c r="AC1872" s="71" t="str">
        <f>VLOOKUP(P1872,'Customer List'!B:D,3,)</f>
        <v>Local</v>
      </c>
    </row>
    <row r="1873" spans="1:29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  <c r="AC1873" s="71" t="str">
        <f>VLOOKUP(P1873,'Customer List'!B:D,3,)</f>
        <v>Local</v>
      </c>
    </row>
    <row r="1874" spans="1:29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  <c r="AC1874" s="71" t="str">
        <f>VLOOKUP(P1874,'Customer List'!B:D,3,)</f>
        <v>Local</v>
      </c>
    </row>
    <row r="1875" spans="1:29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  <c r="AC1875" s="71" t="str">
        <f>VLOOKUP(P1875,'Customer List'!B:D,3,)</f>
        <v>Local</v>
      </c>
    </row>
    <row r="1876" spans="1:29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  <c r="AC1876" s="71" t="str">
        <f>VLOOKUP(P1876,'Customer List'!B:D,3,)</f>
        <v>OutStation</v>
      </c>
    </row>
    <row r="1877" spans="1:29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  <c r="AC1877" s="71" t="str">
        <f>VLOOKUP(P1877,'Customer List'!B:D,3,)</f>
        <v>Local</v>
      </c>
    </row>
    <row r="1878" spans="1:29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  <c r="AC1878" s="71" t="str">
        <f>VLOOKUP(P1878,'Customer List'!B:D,3,)</f>
        <v>Local</v>
      </c>
    </row>
    <row r="1879" spans="1:29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  <c r="AC1879" s="71" t="str">
        <f>VLOOKUP(P1879,'Customer List'!B:D,3,)</f>
        <v>OutStation</v>
      </c>
    </row>
    <row r="1880" spans="1:29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  <c r="AC1880" s="71" t="str">
        <f>VLOOKUP(P1880,'Customer List'!B:D,3,)</f>
        <v>Local</v>
      </c>
    </row>
    <row r="1881" spans="1:29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  <c r="AC1881" s="71" t="str">
        <f>VLOOKUP(P1881,'Customer List'!B:D,3,)</f>
        <v>OutStation</v>
      </c>
    </row>
    <row r="1882" spans="1:29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  <c r="AC1882" s="71" t="str">
        <f>VLOOKUP(P1882,'Customer List'!B:D,3,)</f>
        <v>OutStation</v>
      </c>
    </row>
    <row r="1883" spans="1:29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  <c r="AC1883" s="71" t="str">
        <f>VLOOKUP(P1883,'Customer List'!B:D,3,)</f>
        <v>Local</v>
      </c>
    </row>
    <row r="1884" spans="1:29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  <c r="AC1884" s="71" t="str">
        <f>VLOOKUP(P1884,'Customer List'!B:D,3,)</f>
        <v>Local</v>
      </c>
    </row>
    <row r="1885" spans="1:29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  <c r="AC1885" s="71" t="str">
        <f>VLOOKUP(P1885,'Customer List'!B:D,3,)</f>
        <v>Local</v>
      </c>
    </row>
    <row r="1886" spans="1:29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  <c r="AC1886" s="71" t="str">
        <f>VLOOKUP(P1886,'Customer List'!B:D,3,)</f>
        <v>Local</v>
      </c>
    </row>
    <row r="1887" spans="1:29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  <c r="AC1887" s="71" t="str">
        <f>VLOOKUP(P1887,'Customer List'!B:D,3,)</f>
        <v>OutStation</v>
      </c>
    </row>
    <row r="1888" spans="1:29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  <c r="AC1888" s="71" t="str">
        <f>VLOOKUP(P1888,'Customer List'!B:D,3,)</f>
        <v>Local</v>
      </c>
    </row>
    <row r="1889" spans="1:29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  <c r="AC1889" s="71" t="str">
        <f>VLOOKUP(P1889,'Customer List'!B:D,3,)</f>
        <v>OutStation</v>
      </c>
    </row>
    <row r="1890" spans="1:29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  <c r="AC1890" s="71" t="str">
        <f>VLOOKUP(P1890,'Customer List'!B:D,3,)</f>
        <v>Local</v>
      </c>
    </row>
    <row r="1891" spans="1:29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  <c r="AC1891" s="71" t="str">
        <f>VLOOKUP(P1891,'Customer List'!B:D,3,)</f>
        <v>OutStation</v>
      </c>
    </row>
    <row r="1892" spans="1:29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  <c r="AC1892" s="71" t="str">
        <f>VLOOKUP(P1892,'Customer List'!B:D,3,)</f>
        <v>OutStation</v>
      </c>
    </row>
    <row r="1893" spans="1:29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  <c r="AC1893" s="71" t="str">
        <f>VLOOKUP(P1893,'Customer List'!B:D,3,)</f>
        <v>Local</v>
      </c>
    </row>
    <row r="1894" spans="1:29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  <c r="AC1894" s="71" t="str">
        <f>VLOOKUP(P1894,'Customer List'!B:D,3,)</f>
        <v>OutStation</v>
      </c>
    </row>
    <row r="1895" spans="1:29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  <c r="AC1895" s="71" t="str">
        <f>VLOOKUP(P1895,'Customer List'!B:D,3,)</f>
        <v>Local</v>
      </c>
    </row>
    <row r="1896" spans="1:29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  <c r="AC1896" s="71" t="str">
        <f>VLOOKUP(P1896,'Customer List'!B:D,3,)</f>
        <v>Local</v>
      </c>
    </row>
    <row r="1897" spans="1:29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  <c r="AC1897" s="71" t="str">
        <f>VLOOKUP(P1897,'Customer List'!B:D,3,)</f>
        <v>OutStation</v>
      </c>
    </row>
    <row r="1898" spans="1:29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  <c r="AC1898" s="71" t="str">
        <f>VLOOKUP(P1898,'Customer List'!B:D,3,)</f>
        <v>Local</v>
      </c>
    </row>
    <row r="1899" spans="1:29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  <c r="AC1899" s="71" t="str">
        <f>VLOOKUP(P1899,'Customer List'!B:D,3,)</f>
        <v>OutStation</v>
      </c>
    </row>
    <row r="1900" spans="1:29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  <c r="AC1900" s="71" t="str">
        <f>VLOOKUP(P1900,'Customer List'!B:D,3,)</f>
        <v>OutStation</v>
      </c>
    </row>
    <row r="1901" spans="1:29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  <c r="AC1901" s="71" t="str">
        <f>VLOOKUP(P1901,'Customer List'!B:D,3,)</f>
        <v>Local</v>
      </c>
    </row>
    <row r="1902" spans="1:29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  <c r="AC1902" s="71" t="str">
        <f>VLOOKUP(P1902,'Customer List'!B:D,3,)</f>
        <v>Local</v>
      </c>
    </row>
    <row r="1903" spans="1:29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  <c r="AC1903" s="71" t="str">
        <f>VLOOKUP(P1903,'Customer List'!B:D,3,)</f>
        <v>OutStation</v>
      </c>
    </row>
    <row r="1904" spans="1:29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  <c r="AC1904" s="71" t="str">
        <f>VLOOKUP(P1904,'Customer List'!B:D,3,)</f>
        <v>Local</v>
      </c>
    </row>
    <row r="1905" spans="1:29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  <c r="AC1905" s="71" t="str">
        <f>VLOOKUP(P1905,'Customer List'!B:D,3,)</f>
        <v>Local</v>
      </c>
    </row>
    <row r="1906" spans="1:29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  <c r="AC1906" s="71" t="str">
        <f>VLOOKUP(P1906,'Customer List'!B:D,3,)</f>
        <v>OutStation</v>
      </c>
    </row>
    <row r="1907" spans="1:29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  <c r="AC1907" s="71" t="str">
        <f>VLOOKUP(P1907,'Customer List'!B:D,3,)</f>
        <v>OutStation</v>
      </c>
    </row>
    <row r="1908" spans="1:29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  <c r="AC1908" s="71" t="str">
        <f>VLOOKUP(P1908,'Customer List'!B:D,3,)</f>
        <v>OutStation</v>
      </c>
    </row>
    <row r="1909" spans="1:29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  <c r="AC1909" s="71" t="str">
        <f>VLOOKUP(P1909,'Customer List'!B:D,3,)</f>
        <v>OutStation</v>
      </c>
    </row>
    <row r="1910" spans="1:29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  <c r="AC1910" s="71" t="str">
        <f>VLOOKUP(P1910,'Customer List'!B:D,3,)</f>
        <v>Local</v>
      </c>
    </row>
    <row r="1911" spans="1:29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  <c r="AC1911" s="71" t="str">
        <f>VLOOKUP(P1911,'Customer List'!B:D,3,)</f>
        <v>OutStation</v>
      </c>
    </row>
    <row r="1912" spans="1:29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  <c r="AC1912" s="71" t="str">
        <f>VLOOKUP(P1912,'Customer List'!B:D,3,)</f>
        <v>OutStation</v>
      </c>
    </row>
    <row r="1913" spans="1:29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  <c r="AC1913" s="71" t="str">
        <f>VLOOKUP(P1913,'Customer List'!B:D,3,)</f>
        <v>OutStation</v>
      </c>
    </row>
    <row r="1914" spans="1:29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  <c r="AC1914" s="71" t="str">
        <f>VLOOKUP(P1914,'Customer List'!B:D,3,)</f>
        <v>OutStation</v>
      </c>
    </row>
    <row r="1915" spans="1:29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  <c r="AC1915" s="71" t="str">
        <f>VLOOKUP(P1915,'Customer List'!B:D,3,)</f>
        <v>OutStation</v>
      </c>
    </row>
    <row r="1916" spans="1:29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  <c r="AC1916" s="71" t="str">
        <f>VLOOKUP(P1916,'Customer List'!B:D,3,)</f>
        <v>OutStation</v>
      </c>
    </row>
    <row r="1917" spans="1:29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  <c r="AC1917" s="71" t="str">
        <f>VLOOKUP(P1917,'Customer List'!B:D,3,)</f>
        <v>OutStation</v>
      </c>
    </row>
    <row r="1918" spans="1:29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  <c r="AC1918" s="71" t="str">
        <f>VLOOKUP(P1918,'Customer List'!B:D,3,)</f>
        <v>OutStation</v>
      </c>
    </row>
    <row r="1919" spans="1:29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  <c r="AC1919" s="71" t="str">
        <f>VLOOKUP(P1919,'Customer List'!B:D,3,)</f>
        <v>OutStation</v>
      </c>
    </row>
    <row r="1920" spans="1:29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  <c r="AC1920" s="71" t="str">
        <f>VLOOKUP(P1920,'Customer List'!B:D,3,)</f>
        <v>OutStation</v>
      </c>
    </row>
    <row r="1921" spans="1:29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  <c r="AC1921" s="71" t="str">
        <f>VLOOKUP(P1921,'Customer List'!B:D,3,)</f>
        <v>OutStation</v>
      </c>
    </row>
    <row r="1922" spans="1:29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  <c r="AC1922" s="71" t="str">
        <f>VLOOKUP(P1922,'Customer List'!B:D,3,)</f>
        <v>OutStation</v>
      </c>
    </row>
    <row r="1923" spans="1:29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  <c r="AC1923" s="71" t="str">
        <f>VLOOKUP(P1923,'Customer List'!B:D,3,)</f>
        <v>OutStation</v>
      </c>
    </row>
    <row r="1924" spans="1:29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  <c r="AC1924" s="71" t="str">
        <f>VLOOKUP(P1924,'Customer List'!B:D,3,)</f>
        <v>OutStation</v>
      </c>
    </row>
    <row r="1925" spans="1:29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  <c r="AC1925" s="71" t="str">
        <f>VLOOKUP(P1925,'Customer List'!B:D,3,)</f>
        <v>Local</v>
      </c>
    </row>
    <row r="1926" spans="1:29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  <c r="AC1926" s="71" t="str">
        <f>VLOOKUP(P1926,'Customer List'!B:D,3,)</f>
        <v>Local</v>
      </c>
    </row>
    <row r="1927" spans="1:29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  <c r="AC1927" s="71" t="str">
        <f>VLOOKUP(P1927,'Customer List'!B:D,3,)</f>
        <v>Local</v>
      </c>
    </row>
    <row r="1928" spans="1:29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  <c r="AC1928" s="71" t="str">
        <f>VLOOKUP(P1928,'Customer List'!B:D,3,)</f>
        <v>Local</v>
      </c>
    </row>
    <row r="1929" spans="1:29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  <c r="AC1929" s="71" t="str">
        <f>VLOOKUP(P1929,'Customer List'!B:D,3,)</f>
        <v>Local</v>
      </c>
    </row>
    <row r="1930" spans="1:29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  <c r="AC1930" s="71" t="str">
        <f>VLOOKUP(P1930,'Customer List'!B:D,3,)</f>
        <v>Local</v>
      </c>
    </row>
    <row r="1931" spans="1:29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  <c r="AC1931" s="71" t="str">
        <f>VLOOKUP(P1931,'Customer List'!B:D,3,)</f>
        <v>Local</v>
      </c>
    </row>
    <row r="1932" spans="1:29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  <c r="AC1932" s="71" t="str">
        <f>VLOOKUP(P1932,'Customer List'!B:D,3,)</f>
        <v>Local</v>
      </c>
    </row>
    <row r="1933" spans="1:29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  <c r="AC1933" s="71" t="str">
        <f>VLOOKUP(P1933,'Customer List'!B:D,3,)</f>
        <v>OutStation</v>
      </c>
    </row>
    <row r="1934" spans="1:29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  <c r="AC1934" s="71" t="str">
        <f>VLOOKUP(P1934,'Customer List'!B:D,3,)</f>
        <v>Local</v>
      </c>
    </row>
    <row r="1935" spans="1:29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  <c r="AC1935" s="71" t="str">
        <f>VLOOKUP(P1935,'Customer List'!B:D,3,)</f>
        <v>Local</v>
      </c>
    </row>
    <row r="1936" spans="1:29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  <c r="AC1936" s="71" t="str">
        <f>VLOOKUP(P1936,'Customer List'!B:D,3,)</f>
        <v>Local</v>
      </c>
    </row>
    <row r="1937" spans="1:29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  <c r="AC1937" s="71" t="str">
        <f>VLOOKUP(P1937,'Customer List'!B:D,3,)</f>
        <v>Local</v>
      </c>
    </row>
    <row r="1938" spans="1:29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  <c r="AC1938" s="71" t="str">
        <f>VLOOKUP(P1938,'Customer List'!B:D,3,)</f>
        <v>OutStation</v>
      </c>
    </row>
    <row r="1939" spans="1:29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  <c r="AC1939" s="71" t="str">
        <f>VLOOKUP(P1939,'Customer List'!B:D,3,)</f>
        <v>Local</v>
      </c>
    </row>
    <row r="1940" spans="1:29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  <c r="AC1940" s="71" t="str">
        <f>VLOOKUP(P1940,'Customer List'!B:D,3,)</f>
        <v>OutStation</v>
      </c>
    </row>
    <row r="1941" spans="1:29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  <c r="AC1941" s="71" t="str">
        <f>VLOOKUP(P1941,'Customer List'!B:D,3,)</f>
        <v>OutStation</v>
      </c>
    </row>
    <row r="1942" spans="1:29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  <c r="AC1942" s="71" t="str">
        <f>VLOOKUP(P1942,'Customer List'!B:D,3,)</f>
        <v>Local</v>
      </c>
    </row>
    <row r="1943" spans="1:29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  <c r="AC1943" s="71" t="str">
        <f>VLOOKUP(P1943,'Customer List'!B:D,3,)</f>
        <v>Local</v>
      </c>
    </row>
    <row r="1944" spans="1:29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  <c r="AC1944" s="71" t="str">
        <f>VLOOKUP(P1944,'Customer List'!B:D,3,)</f>
        <v>Local</v>
      </c>
    </row>
    <row r="1945" spans="1:29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  <c r="AC1945" s="71" t="str">
        <f>VLOOKUP(P1945,'Customer List'!B:D,3,)</f>
        <v>Local</v>
      </c>
    </row>
    <row r="1946" spans="1:29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  <c r="AC1946" s="71" t="str">
        <f>VLOOKUP(P1946,'Customer List'!B:D,3,)</f>
        <v>OutStation</v>
      </c>
    </row>
    <row r="1947" spans="1:29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  <c r="AC1947" s="71" t="str">
        <f>VLOOKUP(P1947,'Customer List'!B:D,3,)</f>
        <v>OutStation</v>
      </c>
    </row>
    <row r="1948" spans="1:29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  <c r="AC1948" s="71" t="str">
        <f>VLOOKUP(P1948,'Customer List'!B:D,3,)</f>
        <v>Local</v>
      </c>
    </row>
    <row r="1949" spans="1:29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  <c r="AC1949" s="71" t="str">
        <f>VLOOKUP(P1949,'Customer List'!B:D,3,)</f>
        <v>STOCK</v>
      </c>
    </row>
    <row r="1950" spans="1:29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  <c r="AC1950" s="71" t="str">
        <f>VLOOKUP(P1950,'Customer List'!B:D,3,)</f>
        <v>STOCK</v>
      </c>
    </row>
    <row r="1951" spans="1:29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  <c r="AC1951" s="71" t="str">
        <f>VLOOKUP(P1951,'Customer List'!B:D,3,)</f>
        <v>STOCK</v>
      </c>
    </row>
    <row r="1952" spans="1:29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  <c r="AC1952" s="71" t="str">
        <f>VLOOKUP(P1952,'Customer List'!B:D,3,)</f>
        <v>STOCK</v>
      </c>
    </row>
    <row r="1953" spans="1:29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  <c r="AC1953" s="71" t="str">
        <f>VLOOKUP(P1953,'Customer List'!B:D,3,)</f>
        <v>STOCK</v>
      </c>
    </row>
    <row r="1954" spans="1:29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  <c r="AC1954" s="71" t="str">
        <f>VLOOKUP(P1954,'Customer List'!B:D,3,)</f>
        <v>STOCK</v>
      </c>
    </row>
    <row r="1955" spans="1:29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  <c r="AC1955" s="71" t="str">
        <f>VLOOKUP(P1955,'Customer List'!B:D,3,)</f>
        <v>OutStation</v>
      </c>
    </row>
    <row r="1956" spans="1:29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  <c r="AC1956" s="71" t="str">
        <f>VLOOKUP(P1956,'Customer List'!B:D,3,)</f>
        <v>OutStation</v>
      </c>
    </row>
    <row r="1957" spans="1:29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  <c r="AC1957" s="71" t="str">
        <f>VLOOKUP(P1957,'Customer List'!B:D,3,)</f>
        <v>Local</v>
      </c>
    </row>
    <row r="1958" spans="1:29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  <c r="AC1958" s="71" t="str">
        <f>VLOOKUP(P1958,'Customer List'!B:D,3,)</f>
        <v>OutStation</v>
      </c>
    </row>
    <row r="1959" spans="1:29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  <c r="AC1959" s="71" t="str">
        <f>VLOOKUP(P1959,'Customer List'!B:D,3,)</f>
        <v>OutStation</v>
      </c>
    </row>
    <row r="1960" spans="1:29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  <c r="AC1960" s="71" t="str">
        <f>VLOOKUP(P1960,'Customer List'!B:D,3,)</f>
        <v>OutStation</v>
      </c>
    </row>
    <row r="1961" spans="1:29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  <c r="AC1961" s="71" t="str">
        <f>VLOOKUP(P1961,'Customer List'!B:D,3,)</f>
        <v>OutStation</v>
      </c>
    </row>
    <row r="1962" spans="1:29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  <c r="AC1962" s="71" t="str">
        <f>VLOOKUP(P1962,'Customer List'!B:D,3,)</f>
        <v>OutStation</v>
      </c>
    </row>
    <row r="1963" spans="1:29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  <c r="AC1963" s="71" t="str">
        <f>VLOOKUP(P1963,'Customer List'!B:D,3,)</f>
        <v>OutStation</v>
      </c>
    </row>
    <row r="1964" spans="1:29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  <c r="AC1964" s="71" t="str">
        <f>VLOOKUP(P1964,'Customer List'!B:D,3,)</f>
        <v>OutStation</v>
      </c>
    </row>
    <row r="1965" spans="1:29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  <c r="AC1965" s="71" t="str">
        <f>VLOOKUP(P1965,'Customer List'!B:D,3,)</f>
        <v>OutStation</v>
      </c>
    </row>
    <row r="1966" spans="1:29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  <c r="AC1966" s="71" t="str">
        <f>VLOOKUP(P1966,'Customer List'!B:D,3,)</f>
        <v>Local</v>
      </c>
    </row>
    <row r="1967" spans="1:29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  <c r="AC1967" s="71" t="str">
        <f>VLOOKUP(P1967,'Customer List'!B:D,3,)</f>
        <v>Local</v>
      </c>
    </row>
    <row r="1968" spans="1:29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  <c r="AC1968" s="71" t="str">
        <f>VLOOKUP(P1968,'Customer List'!B:D,3,)</f>
        <v>Local</v>
      </c>
    </row>
    <row r="1969" spans="1:29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  <c r="AC1969" s="71" t="str">
        <f>VLOOKUP(P1969,'Customer List'!B:D,3,)</f>
        <v>Local</v>
      </c>
    </row>
    <row r="1970" spans="1:29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  <c r="AC1970" s="71" t="str">
        <f>VLOOKUP(P1970,'Customer List'!B:D,3,)</f>
        <v>Local</v>
      </c>
    </row>
    <row r="1971" spans="1:29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  <c r="AC1971" s="71" t="str">
        <f>VLOOKUP(P1971,'Customer List'!B:D,3,)</f>
        <v>Local</v>
      </c>
    </row>
    <row r="1972" spans="1:29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  <c r="AC1972" s="71" t="str">
        <f>VLOOKUP(P1972,'Customer List'!B:D,3,)</f>
        <v>Local</v>
      </c>
    </row>
    <row r="1973" spans="1:29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  <c r="AC1973" s="71" t="str">
        <f>VLOOKUP(P1973,'Customer List'!B:D,3,)</f>
        <v>Local</v>
      </c>
    </row>
    <row r="1974" spans="1:29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  <c r="AC1974" s="71" t="str">
        <f>VLOOKUP(P1974,'Customer List'!B:D,3,)</f>
        <v>Local</v>
      </c>
    </row>
    <row r="1975" spans="1:29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  <c r="AC1975" s="71" t="str">
        <f>VLOOKUP(P1975,'Customer List'!B:D,3,)</f>
        <v>Local</v>
      </c>
    </row>
    <row r="1976" spans="1:29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  <c r="AC1976" s="71" t="str">
        <f>VLOOKUP(P1976,'Customer List'!B:D,3,)</f>
        <v>Local</v>
      </c>
    </row>
    <row r="1977" spans="1:29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  <c r="AC1977" s="71" t="str">
        <f>VLOOKUP(P1977,'Customer List'!B:D,3,)</f>
        <v>Local</v>
      </c>
    </row>
    <row r="1978" spans="1:29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  <c r="AC1978" s="71" t="str">
        <f>VLOOKUP(P1978,'Customer List'!B:D,3,)</f>
        <v>Local</v>
      </c>
    </row>
    <row r="1979" spans="1:29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  <c r="AC1979" s="71" t="str">
        <f>VLOOKUP(P1979,'Customer List'!B:D,3,)</f>
        <v>Local</v>
      </c>
    </row>
    <row r="1980" spans="1:29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  <c r="AC1980" s="71" t="str">
        <f>VLOOKUP(P1980,'Customer List'!B:D,3,)</f>
        <v>Local</v>
      </c>
    </row>
    <row r="1981" spans="1:29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  <c r="AC1981" s="71" t="str">
        <f>VLOOKUP(P1981,'Customer List'!B:D,3,)</f>
        <v>Local</v>
      </c>
    </row>
    <row r="1982" spans="1:29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  <c r="AC1982" s="71" t="str">
        <f>VLOOKUP(P1982,'Customer List'!B:D,3,)</f>
        <v>Local</v>
      </c>
    </row>
    <row r="1983" spans="1:29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  <c r="AC1983" s="71" t="str">
        <f>VLOOKUP(P1983,'Customer List'!B:D,3,)</f>
        <v>Local</v>
      </c>
    </row>
    <row r="1984" spans="1:29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  <c r="AC1984" s="71" t="str">
        <f>VLOOKUP(P1984,'Customer List'!B:D,3,)</f>
        <v>Local</v>
      </c>
    </row>
    <row r="1985" spans="1:29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  <c r="AC1985" s="71" t="str">
        <f>VLOOKUP(P1985,'Customer List'!B:D,3,)</f>
        <v>Local</v>
      </c>
    </row>
    <row r="1986" spans="1:29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  <c r="AC1986" s="71" t="str">
        <f>VLOOKUP(P1986,'Customer List'!B:D,3,)</f>
        <v>Local</v>
      </c>
    </row>
    <row r="1987" spans="1:29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  <c r="AC1987" s="71" t="str">
        <f>VLOOKUP(P1987,'Customer List'!B:D,3,)</f>
        <v>Local</v>
      </c>
    </row>
    <row r="1988" spans="1:29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  <c r="AC1988" s="71" t="str">
        <f>VLOOKUP(P1988,'Customer List'!B:D,3,)</f>
        <v>OutStation</v>
      </c>
    </row>
    <row r="1989" spans="1:29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  <c r="AC1989" s="71" t="str">
        <f>VLOOKUP(P1989,'Customer List'!B:D,3,)</f>
        <v>OutStation</v>
      </c>
    </row>
    <row r="1990" spans="1:29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  <c r="AC1990" s="71" t="str">
        <f>VLOOKUP(P1990,'Customer List'!B:D,3,)</f>
        <v>OutStation</v>
      </c>
    </row>
    <row r="1991" spans="1:29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  <c r="AC1991" s="71" t="str">
        <f>VLOOKUP(P1991,'Customer List'!B:D,3,)</f>
        <v>OutStation</v>
      </c>
    </row>
    <row r="1992" spans="1:29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  <c r="AC1992" s="71" t="str">
        <f>VLOOKUP(P1992,'Customer List'!B:D,3,)</f>
        <v>OutStation</v>
      </c>
    </row>
    <row r="1993" spans="1:29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  <c r="AC1993" s="71" t="str">
        <f>VLOOKUP(P1993,'Customer List'!B:D,3,)</f>
        <v>Local</v>
      </c>
    </row>
    <row r="1994" spans="1:29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  <c r="AC1994" s="71" t="str">
        <f>VLOOKUP(P1994,'Customer List'!B:D,3,)</f>
        <v>Local</v>
      </c>
    </row>
    <row r="1995" spans="1:29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  <c r="AC1995" s="71" t="str">
        <f>VLOOKUP(P1995,'Customer List'!B:D,3,)</f>
        <v>Local</v>
      </c>
    </row>
    <row r="1996" spans="1:29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  <c r="AC1996" s="71" t="str">
        <f>VLOOKUP(P1996,'Customer List'!B:D,3,)</f>
        <v>STOCK</v>
      </c>
    </row>
    <row r="1997" spans="1:29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  <c r="AC1997" s="71" t="str">
        <f>VLOOKUP(P1997,'Customer List'!B:D,3,)</f>
        <v>STOCK</v>
      </c>
    </row>
    <row r="1998" spans="1:29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  <c r="AC1998" s="71" t="str">
        <f>VLOOKUP(P1998,'Customer List'!B:D,3,)</f>
        <v>STOCK</v>
      </c>
    </row>
    <row r="1999" spans="1:29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  <c r="AC1999" s="71" t="e">
        <f>VLOOKUP(P1999,'Customer List'!B:D,3,)</f>
        <v>#N/A</v>
      </c>
    </row>
    <row r="2000" spans="1:29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  <c r="AC2000" s="71" t="str">
        <f>VLOOKUP(P2000,'Customer List'!B:D,3,)</f>
        <v>OutStation</v>
      </c>
    </row>
    <row r="2001" spans="1:29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  <c r="AC2001" s="71" t="str">
        <f>VLOOKUP(P2001,'Customer List'!B:D,3,)</f>
        <v>OutStation</v>
      </c>
    </row>
    <row r="2002" spans="1:29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  <c r="AC2002" s="71" t="str">
        <f>VLOOKUP(P2002,'Customer List'!B:D,3,)</f>
        <v>OutStation</v>
      </c>
    </row>
    <row r="2003" spans="1:29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  <c r="AC2003" s="71" t="str">
        <f>VLOOKUP(P2003,'Customer List'!B:D,3,)</f>
        <v>OutStation</v>
      </c>
    </row>
    <row r="2004" spans="1:29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  <c r="AC2004" s="71" t="str">
        <f>VLOOKUP(P2004,'Customer List'!B:D,3,)</f>
        <v>OutStation</v>
      </c>
    </row>
    <row r="2005" spans="1:29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  <c r="AC2005" s="71" t="str">
        <f>VLOOKUP(P2005,'Customer List'!B:D,3,)</f>
        <v>OutStation</v>
      </c>
    </row>
    <row r="2006" spans="1:29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  <c r="AC2006" s="71" t="str">
        <f>VLOOKUP(P2006,'Customer List'!B:D,3,)</f>
        <v>OutStation</v>
      </c>
    </row>
    <row r="2007" spans="1:29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  <c r="AC2007" s="71" t="str">
        <f>VLOOKUP(P2007,'Customer List'!B:D,3,)</f>
        <v>OutStation</v>
      </c>
    </row>
    <row r="2008" spans="1:29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  <c r="AC2008" s="71" t="str">
        <f>VLOOKUP(P2008,'Customer List'!B:D,3,)</f>
        <v>OutStation</v>
      </c>
    </row>
    <row r="2009" spans="1:29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  <c r="AC2009" s="71" t="str">
        <f>VLOOKUP(P2009,'Customer List'!B:D,3,)</f>
        <v>OutStation</v>
      </c>
    </row>
    <row r="2010" spans="1:29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  <c r="AC2010" s="71" t="str">
        <f>VLOOKUP(P2010,'Customer List'!B:D,3,)</f>
        <v>OutStation</v>
      </c>
    </row>
    <row r="2011" spans="1:29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  <c r="AC2011" s="71" t="str">
        <f>VLOOKUP(P2011,'Customer List'!B:D,3,)</f>
        <v>OutStation</v>
      </c>
    </row>
    <row r="2012" spans="1:29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  <c r="AC2012" s="71" t="str">
        <f>VLOOKUP(P2012,'Customer List'!B:D,3,)</f>
        <v>OutStation</v>
      </c>
    </row>
    <row r="2013" spans="1:29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  <c r="AC2013" s="71" t="str">
        <f>VLOOKUP(P2013,'Customer List'!B:D,3,)</f>
        <v>OutStation</v>
      </c>
    </row>
    <row r="2014" spans="1:29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  <c r="AC2014" s="71" t="str">
        <f>VLOOKUP(P2014,'Customer List'!B:D,3,)</f>
        <v>Local</v>
      </c>
    </row>
    <row r="2015" spans="1:29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  <c r="AC2015" s="71" t="str">
        <f>VLOOKUP(P2015,'Customer List'!B:D,3,)</f>
        <v>OutStation</v>
      </c>
    </row>
    <row r="2016" spans="1:29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  <c r="AC2016" s="71" t="str">
        <f>VLOOKUP(P2016,'Customer List'!B:D,3,)</f>
        <v>Local</v>
      </c>
    </row>
    <row r="2017" spans="1:29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  <c r="AC2017" s="71" t="str">
        <f>VLOOKUP(P2017,'Customer List'!B:D,3,)</f>
        <v>Local</v>
      </c>
    </row>
    <row r="2018" spans="1:29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  <c r="AC2018" s="71" t="str">
        <f>VLOOKUP(P2018,'Customer List'!B:D,3,)</f>
        <v>Local</v>
      </c>
    </row>
    <row r="2019" spans="1:29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  <c r="AC2019" s="71" t="str">
        <f>VLOOKUP(P2019,'Customer List'!B:D,3,)</f>
        <v>Local</v>
      </c>
    </row>
    <row r="2020" spans="1:29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  <c r="AC2020" s="71" t="str">
        <f>VLOOKUP(P2020,'Customer List'!B:D,3,)</f>
        <v>OutStation</v>
      </c>
    </row>
    <row r="2021" spans="1:29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  <c r="AC2021" s="71" t="str">
        <f>VLOOKUP(P2021,'Customer List'!B:D,3,)</f>
        <v>Local</v>
      </c>
    </row>
    <row r="2022" spans="1:29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  <c r="AC2022" s="71" t="str">
        <f>VLOOKUP(P2022,'Customer List'!B:D,3,)</f>
        <v>Local</v>
      </c>
    </row>
    <row r="2023" spans="1:29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  <c r="AC2023" s="71" t="str">
        <f>VLOOKUP(P2023,'Customer List'!B:D,3,)</f>
        <v>OutStation</v>
      </c>
    </row>
    <row r="2024" spans="1:29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  <c r="AC2024" s="71" t="str">
        <f>VLOOKUP(P2024,'Customer List'!B:D,3,)</f>
        <v>Local</v>
      </c>
    </row>
    <row r="2025" spans="1:29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  <c r="AC2025" s="71" t="str">
        <f>VLOOKUP(P2025,'Customer List'!B:D,3,)</f>
        <v>Local</v>
      </c>
    </row>
    <row r="2026" spans="1:29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  <c r="AC2026" s="71" t="str">
        <f>VLOOKUP(P2026,'Customer List'!B:D,3,)</f>
        <v>Local</v>
      </c>
    </row>
    <row r="2027" spans="1:29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  <c r="AC2027" s="71" t="str">
        <f>VLOOKUP(P2027,'Customer List'!B:D,3,)</f>
        <v>Local</v>
      </c>
    </row>
    <row r="2028" spans="1:29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  <c r="AC2028" s="71" t="str">
        <f>VLOOKUP(P2028,'Customer List'!B:D,3,)</f>
        <v>OutStation</v>
      </c>
    </row>
    <row r="2029" spans="1:29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  <c r="AC2029" s="71" t="str">
        <f>VLOOKUP(P2029,'Customer List'!B:D,3,)</f>
        <v>Local</v>
      </c>
    </row>
    <row r="2030" spans="1:29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  <c r="AC2030" s="71" t="str">
        <f>VLOOKUP(P2030,'Customer List'!B:D,3,)</f>
        <v>OutStation</v>
      </c>
    </row>
    <row r="2031" spans="1:29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  <c r="AC2031" s="71" t="str">
        <f>VLOOKUP(P2031,'Customer List'!B:D,3,)</f>
        <v>Local</v>
      </c>
    </row>
    <row r="2032" spans="1:29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  <c r="AC2032" s="71" t="str">
        <f>VLOOKUP(P2032,'Customer List'!B:D,3,)</f>
        <v>OutStation</v>
      </c>
    </row>
    <row r="2033" spans="1:29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  <c r="AC2033" s="71" t="str">
        <f>VLOOKUP(P2033,'Customer List'!B:D,3,)</f>
        <v>OutStation</v>
      </c>
    </row>
    <row r="2034" spans="1:29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  <c r="AC2034" s="71" t="str">
        <f>VLOOKUP(P2034,'Customer List'!B:D,3,)</f>
        <v>Local</v>
      </c>
    </row>
    <row r="2035" spans="1:29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  <c r="AC2035" s="71" t="str">
        <f>VLOOKUP(P2035,'Customer List'!B:D,3,)</f>
        <v>Local</v>
      </c>
    </row>
    <row r="2036" spans="1:29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  <c r="AC2036" s="71" t="str">
        <f>VLOOKUP(P2036,'Customer List'!B:D,3,)</f>
        <v>OutStation</v>
      </c>
    </row>
    <row r="2037" spans="1:29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  <c r="AC2037" s="71" t="str">
        <f>VLOOKUP(P2037,'Customer List'!B:D,3,)</f>
        <v>OutStation</v>
      </c>
    </row>
    <row r="2038" spans="1:29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  <c r="AC2038" s="71" t="str">
        <f>VLOOKUP(P2038,'Customer List'!B:D,3,)</f>
        <v>Local</v>
      </c>
    </row>
    <row r="2039" spans="1:29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  <c r="AC2039" s="71" t="str">
        <f>VLOOKUP(P2039,'Customer List'!B:D,3,)</f>
        <v>OutStation</v>
      </c>
    </row>
    <row r="2040" spans="1:29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  <c r="AC2040" s="71" t="str">
        <f>VLOOKUP(P2040,'Customer List'!B:D,3,)</f>
        <v>OutStation</v>
      </c>
    </row>
    <row r="2041" spans="1:29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  <c r="AC2041" s="71" t="str">
        <f>VLOOKUP(P2041,'Customer List'!B:D,3,)</f>
        <v>Local</v>
      </c>
    </row>
    <row r="2042" spans="1:29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  <c r="AC2042" s="71" t="str">
        <f>VLOOKUP(P2042,'Customer List'!B:D,3,)</f>
        <v>Local</v>
      </c>
    </row>
    <row r="2043" spans="1:29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  <c r="AC2043" s="71" t="str">
        <f>VLOOKUP(P2043,'Customer List'!B:D,3,)</f>
        <v>Local</v>
      </c>
    </row>
    <row r="2044" spans="1:29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  <c r="AC2044" s="71" t="str">
        <f>VLOOKUP(P2044,'Customer List'!B:D,3,)</f>
        <v>OutStation</v>
      </c>
    </row>
    <row r="2045" spans="1:29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  <c r="AC2045" s="71" t="str">
        <f>VLOOKUP(P2045,'Customer List'!B:D,3,)</f>
        <v>Local</v>
      </c>
    </row>
    <row r="2046" spans="1:29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  <c r="AC2046" s="71" t="str">
        <f>VLOOKUP(P2046,'Customer List'!B:D,3,)</f>
        <v>OutStation</v>
      </c>
    </row>
    <row r="2047" spans="1:29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  <c r="AC2047" s="71" t="str">
        <f>VLOOKUP(P2047,'Customer List'!B:D,3,)</f>
        <v>Local</v>
      </c>
    </row>
    <row r="2048" spans="1:29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  <c r="AC2048" s="71" t="str">
        <f>VLOOKUP(P2048,'Customer List'!B:D,3,)</f>
        <v>OutStation</v>
      </c>
    </row>
    <row r="2049" spans="1:29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  <c r="AC2049" s="71" t="str">
        <f>VLOOKUP(P2049,'Customer List'!B:D,3,)</f>
        <v>OutStation</v>
      </c>
    </row>
    <row r="2050" spans="1:29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  <c r="AC2050" s="71" t="str">
        <f>VLOOKUP(P2050,'Customer List'!B:D,3,)</f>
        <v>Local</v>
      </c>
    </row>
    <row r="2051" spans="1:29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  <c r="AC2051" s="71" t="str">
        <f>VLOOKUP(P2051,'Customer List'!B:D,3,)</f>
        <v>Local</v>
      </c>
    </row>
    <row r="2052" spans="1:29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  <c r="AC2052" s="71" t="str">
        <f>VLOOKUP(P2052,'Customer List'!B:D,3,)</f>
        <v>OutStation</v>
      </c>
    </row>
    <row r="2053" spans="1:29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  <c r="AC2053" s="71" t="str">
        <f>VLOOKUP(P2053,'Customer List'!B:D,3,)</f>
        <v>OutStation</v>
      </c>
    </row>
    <row r="2054" spans="1:29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  <c r="AC2054" s="71" t="str">
        <f>VLOOKUP(P2054,'Customer List'!B:D,3,)</f>
        <v>Local</v>
      </c>
    </row>
    <row r="2055" spans="1:29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  <c r="AC2055" s="71" t="str">
        <f>VLOOKUP(P2055,'Customer List'!B:D,3,)</f>
        <v>OutStation</v>
      </c>
    </row>
    <row r="2056" spans="1:29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  <c r="AC2056" s="71" t="str">
        <f>VLOOKUP(P2056,'Customer List'!B:D,3,)</f>
        <v>Local</v>
      </c>
    </row>
    <row r="2057" spans="1:29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  <c r="AC2057" s="71" t="str">
        <f>VLOOKUP(P2057,'Customer List'!B:D,3,)</f>
        <v>OutStation</v>
      </c>
    </row>
    <row r="2058" spans="1:29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  <c r="AC2058" s="71" t="str">
        <f>VLOOKUP(P2058,'Customer List'!B:D,3,)</f>
        <v>Local</v>
      </c>
    </row>
    <row r="2059" spans="1:29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  <c r="AC2059" s="71" t="str">
        <f>VLOOKUP(P2059,'Customer List'!B:D,3,)</f>
        <v>OutStation</v>
      </c>
    </row>
    <row r="2060" spans="1:29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  <c r="AC2060" s="71" t="str">
        <f>VLOOKUP(P2060,'Customer List'!B:D,3,)</f>
        <v>Local</v>
      </c>
    </row>
    <row r="2061" spans="1:29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  <c r="AC2061" s="71" t="str">
        <f>VLOOKUP(P2061,'Customer List'!B:D,3,)</f>
        <v>OutStation</v>
      </c>
    </row>
    <row r="2062" spans="1:29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  <c r="AC2062" s="71" t="str">
        <f>VLOOKUP(P2062,'Customer List'!B:D,3,)</f>
        <v>OutStation</v>
      </c>
    </row>
    <row r="2063" spans="1:29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  <c r="AC2063" s="71" t="str">
        <f>VLOOKUP(P2063,'Customer List'!B:D,3,)</f>
        <v>Local</v>
      </c>
    </row>
    <row r="2064" spans="1:29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  <c r="AC2064" s="71" t="str">
        <f>VLOOKUP(P2064,'Customer List'!B:D,3,)</f>
        <v>OutStation</v>
      </c>
    </row>
    <row r="2065" spans="1:29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  <c r="AC2065" s="71" t="str">
        <f>VLOOKUP(P2065,'Customer List'!B:D,3,)</f>
        <v>OutStation</v>
      </c>
    </row>
    <row r="2066" spans="1:29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  <c r="AC2066" s="71" t="str">
        <f>VLOOKUP(P2066,'Customer List'!B:D,3,)</f>
        <v>Local</v>
      </c>
    </row>
    <row r="2067" spans="1:29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  <c r="AC2067" s="71" t="str">
        <f>VLOOKUP(P2067,'Customer List'!B:D,3,)</f>
        <v>Local</v>
      </c>
    </row>
    <row r="2068" spans="1:29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  <c r="AC2068" s="71" t="str">
        <f>VLOOKUP(P2068,'Customer List'!B:D,3,)</f>
        <v>Local</v>
      </c>
    </row>
    <row r="2069" spans="1:29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  <c r="AC2069" s="71" t="str">
        <f>VLOOKUP(P2069,'Customer List'!B:D,3,)</f>
        <v>OutStation</v>
      </c>
    </row>
    <row r="2070" spans="1:29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  <c r="AC2070" s="71" t="str">
        <f>VLOOKUP(P2070,'Customer List'!B:D,3,)</f>
        <v>OutStation</v>
      </c>
    </row>
    <row r="2071" spans="1:29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  <c r="AC2071" s="71" t="str">
        <f>VLOOKUP(P2071,'Customer List'!B:D,3,)</f>
        <v>OutStation</v>
      </c>
    </row>
    <row r="2072" spans="1:29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  <c r="AC2072" s="71" t="str">
        <f>VLOOKUP(P2072,'Customer List'!B:D,3,)</f>
        <v>Local</v>
      </c>
    </row>
    <row r="2073" spans="1:29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  <c r="AC2073" s="71" t="str">
        <f>VLOOKUP(P2073,'Customer List'!B:D,3,)</f>
        <v>OutStation</v>
      </c>
    </row>
    <row r="2074" spans="1:29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  <c r="AC2074" s="71" t="str">
        <f>VLOOKUP(P2074,'Customer List'!B:D,3,)</f>
        <v>OutStation</v>
      </c>
    </row>
    <row r="2075" spans="1:29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 t="s">
        <v>3654</v>
      </c>
      <c r="N2075" s="47" t="s">
        <v>3654</v>
      </c>
      <c r="O2075" s="57">
        <v>0</v>
      </c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>NA</v>
      </c>
      <c r="AA2075" s="26" t="str">
        <f t="shared" si="245"/>
        <v/>
      </c>
      <c r="AB2075" s="26" t="str">
        <f>VLOOKUP(U2075,'Currency Sheet'!A:C,3,)</f>
        <v>DOLLAR</v>
      </c>
      <c r="AC2075" s="71" t="str">
        <f>VLOOKUP(P2075,'Customer List'!B:D,3,)</f>
        <v>OutStation</v>
      </c>
    </row>
    <row r="2076" spans="1:29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  <c r="AC2076" s="71" t="str">
        <f>VLOOKUP(P2076,'Customer List'!B:D,3,)</f>
        <v>OutStation</v>
      </c>
    </row>
    <row r="2077" spans="1:29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  <c r="AC2077" s="71" t="str">
        <f>VLOOKUP(P2077,'Customer List'!B:D,3,)</f>
        <v>Local</v>
      </c>
    </row>
    <row r="2078" spans="1:29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  <c r="AC2078" s="71" t="str">
        <f>VLOOKUP(P2078,'Customer List'!B:D,3,)</f>
        <v>Local</v>
      </c>
    </row>
    <row r="2079" spans="1:29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  <c r="AC2079" s="71" t="str">
        <f>VLOOKUP(P2079,'Customer List'!B:D,3,)</f>
        <v>OutStation</v>
      </c>
    </row>
    <row r="2080" spans="1:29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  <c r="AC2080" s="71" t="str">
        <f>VLOOKUP(P2080,'Customer List'!B:D,3,)</f>
        <v>OutStation</v>
      </c>
    </row>
    <row r="2081" spans="1:29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  <c r="AC2081" s="71" t="str">
        <f>VLOOKUP(P2081,'Customer List'!B:D,3,)</f>
        <v>OutStation</v>
      </c>
    </row>
    <row r="2082" spans="1:29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  <c r="AC2082" s="71" t="str">
        <f>VLOOKUP(P2082,'Customer List'!B:D,3,)</f>
        <v>OutStation</v>
      </c>
    </row>
    <row r="2083" spans="1:29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  <c r="AC2083" s="71" t="str">
        <f>VLOOKUP(P2083,'Customer List'!B:D,3,)</f>
        <v>Local</v>
      </c>
    </row>
    <row r="2084" spans="1:29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  <c r="AC2084" s="71" t="str">
        <f>VLOOKUP(P2084,'Customer List'!B:D,3,)</f>
        <v>Local</v>
      </c>
    </row>
    <row r="2085" spans="1:29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  <c r="AC2085" s="71" t="str">
        <f>VLOOKUP(P2085,'Customer List'!B:D,3,)</f>
        <v>OutStation</v>
      </c>
    </row>
    <row r="2086" spans="1:29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  <c r="AC2086" s="71" t="str">
        <f>VLOOKUP(P2086,'Customer List'!B:D,3,)</f>
        <v>Local</v>
      </c>
    </row>
    <row r="2087" spans="1:29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  <c r="AC2087" s="71" t="str">
        <f>VLOOKUP(P2087,'Customer List'!B:D,3,)</f>
        <v>Local</v>
      </c>
    </row>
    <row r="2088" spans="1:29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  <c r="AC2088" s="71" t="str">
        <f>VLOOKUP(P2088,'Customer List'!B:D,3,)</f>
        <v>OutStation</v>
      </c>
    </row>
    <row r="2089" spans="1:29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  <c r="AC2089" s="71" t="str">
        <f>VLOOKUP(P2089,'Customer List'!B:D,3,)</f>
        <v>Local</v>
      </c>
    </row>
    <row r="2090" spans="1:29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  <c r="AC2090" s="71" t="str">
        <f>VLOOKUP(P2090,'Customer List'!B:D,3,)</f>
        <v>OutStation</v>
      </c>
    </row>
    <row r="2091" spans="1:29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  <c r="AC2091" s="71" t="str">
        <f>VLOOKUP(P2091,'Customer List'!B:D,3,)</f>
        <v>OutStation</v>
      </c>
    </row>
    <row r="2092" spans="1:29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  <c r="AC2092" s="71" t="str">
        <f>VLOOKUP(P2092,'Customer List'!B:D,3,)</f>
        <v>OutStation</v>
      </c>
    </row>
    <row r="2093" spans="1:29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  <c r="AC2093" s="71" t="str">
        <f>VLOOKUP(P2093,'Customer List'!B:D,3,)</f>
        <v>Local</v>
      </c>
    </row>
    <row r="2094" spans="1:29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  <c r="AC2094" s="71" t="str">
        <f>VLOOKUP(P2094,'Customer List'!B:D,3,)</f>
        <v>OutStation</v>
      </c>
    </row>
    <row r="2095" spans="1:29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  <c r="AC2095" s="71" t="str">
        <f>VLOOKUP(P2095,'Customer List'!B:D,3,)</f>
        <v>OutStation</v>
      </c>
    </row>
    <row r="2096" spans="1:29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  <c r="AC2096" s="71" t="str">
        <f>VLOOKUP(P2096,'Customer List'!B:D,3,)</f>
        <v>OutStation</v>
      </c>
    </row>
    <row r="2097" spans="1:29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  <c r="AC2097" s="71" t="str">
        <f>VLOOKUP(P2097,'Customer List'!B:D,3,)</f>
        <v>OutStation</v>
      </c>
    </row>
    <row r="2098" spans="1:29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  <c r="AC2098" s="71" t="str">
        <f>VLOOKUP(P2098,'Customer List'!B:D,3,)</f>
        <v>OutStation</v>
      </c>
    </row>
    <row r="2099" spans="1:29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  <c r="AC2099" s="71" t="str">
        <f>VLOOKUP(P2099,'Customer List'!B:D,3,)</f>
        <v>STOCK</v>
      </c>
    </row>
    <row r="2100" spans="1:29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  <c r="AC2100" s="71" t="e">
        <f>VLOOKUP(P2100,'Customer List'!B:D,3,)</f>
        <v>#N/A</v>
      </c>
    </row>
    <row r="2101" spans="1:29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  <c r="AC2101" s="71" t="str">
        <f>VLOOKUP(P2101,'Customer List'!B:D,3,)</f>
        <v>OutStation</v>
      </c>
    </row>
    <row r="2102" spans="1:29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  <c r="AC2102" s="71" t="str">
        <f>VLOOKUP(P2102,'Customer List'!B:D,3,)</f>
        <v>OutStation</v>
      </c>
    </row>
    <row r="2103" spans="1:29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  <c r="AC2103" s="71" t="str">
        <f>VLOOKUP(P2103,'Customer List'!B:D,3,)</f>
        <v>OutStation</v>
      </c>
    </row>
    <row r="2104" spans="1:29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  <c r="AC2104" s="71" t="str">
        <f>VLOOKUP(P2104,'Customer List'!B:D,3,)</f>
        <v>OutStation</v>
      </c>
    </row>
    <row r="2105" spans="1:29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  <c r="AC2105" s="71" t="str">
        <f>VLOOKUP(P2105,'Customer List'!B:D,3,)</f>
        <v>OutStation</v>
      </c>
    </row>
    <row r="2106" spans="1:29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  <c r="AC2106" s="71" t="str">
        <f>VLOOKUP(P2106,'Customer List'!B:D,3,)</f>
        <v>OutStation</v>
      </c>
    </row>
    <row r="2107" spans="1:29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  <c r="AC2107" s="71" t="str">
        <f>VLOOKUP(P2107,'Customer List'!B:D,3,)</f>
        <v>OutStation</v>
      </c>
    </row>
    <row r="2108" spans="1:29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  <c r="AC2108" s="71" t="str">
        <f>VLOOKUP(P2108,'Customer List'!B:D,3,)</f>
        <v>OutStation</v>
      </c>
    </row>
    <row r="2109" spans="1:29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  <c r="AC2109" s="71" t="str">
        <f>VLOOKUP(P2109,'Customer List'!B:D,3,)</f>
        <v>OutStation</v>
      </c>
    </row>
    <row r="2110" spans="1:29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  <c r="AC2110" s="71" t="str">
        <f>VLOOKUP(P2110,'Customer List'!B:D,3,)</f>
        <v>OutStation</v>
      </c>
    </row>
    <row r="2111" spans="1:29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  <c r="AC2111" s="71" t="str">
        <f>VLOOKUP(P2111,'Customer List'!B:D,3,)</f>
        <v>OutStation</v>
      </c>
    </row>
    <row r="2112" spans="1:29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  <c r="AC2112" s="71" t="str">
        <f>VLOOKUP(P2112,'Customer List'!B:D,3,)</f>
        <v>OutStation</v>
      </c>
    </row>
    <row r="2113" spans="1:29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  <c r="AC2113" s="71" t="str">
        <f>VLOOKUP(P2113,'Customer List'!B:D,3,)</f>
        <v>OutStation</v>
      </c>
    </row>
    <row r="2114" spans="1:29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  <c r="AC2114" s="71" t="str">
        <f>VLOOKUP(P2114,'Customer List'!B:D,3,)</f>
        <v>Local</v>
      </c>
    </row>
    <row r="2115" spans="1:29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  <c r="AC2115" s="71" t="str">
        <f>VLOOKUP(P2115,'Customer List'!B:D,3,)</f>
        <v>Local</v>
      </c>
    </row>
    <row r="2116" spans="1:29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  <c r="AC2116" s="71" t="str">
        <f>VLOOKUP(P2116,'Customer List'!B:D,3,)</f>
        <v>STOCK</v>
      </c>
    </row>
    <row r="2117" spans="1:29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  <c r="AC2117" s="71" t="str">
        <f>VLOOKUP(P2117,'Customer List'!B:D,3,)</f>
        <v>OutStation</v>
      </c>
    </row>
    <row r="2118" spans="1:29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  <c r="AC2118" s="71" t="str">
        <f>VLOOKUP(P2118,'Customer List'!B:D,3,)</f>
        <v>OutStation</v>
      </c>
    </row>
    <row r="2119" spans="1:29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  <c r="AC2119" s="71" t="str">
        <f>VLOOKUP(P2119,'Customer List'!B:D,3,)</f>
        <v>OutStation</v>
      </c>
    </row>
    <row r="2120" spans="1:29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  <c r="AC2120" s="71" t="str">
        <f>VLOOKUP(P2120,'Customer List'!B:D,3,)</f>
        <v>OutStation</v>
      </c>
    </row>
    <row r="2121" spans="1:29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  <c r="AC2121" s="71" t="str">
        <f>VLOOKUP(P2121,'Customer List'!B:D,3,)</f>
        <v>OutStation</v>
      </c>
    </row>
    <row r="2122" spans="1:29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  <c r="AC2122" s="71" t="str">
        <f>VLOOKUP(P2122,'Customer List'!B:D,3,)</f>
        <v>OutStation</v>
      </c>
    </row>
    <row r="2123" spans="1:29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  <c r="AC2123" s="71" t="str">
        <f>VLOOKUP(P2123,'Customer List'!B:D,3,)</f>
        <v>Local</v>
      </c>
    </row>
    <row r="2124" spans="1:29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 t="s">
        <v>2031</v>
      </c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1149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  <c r="AC2124" s="71" t="str">
        <f>VLOOKUP(P2124,'Customer List'!B:D,3,)</f>
        <v>STOCK</v>
      </c>
    </row>
    <row r="2125" spans="1:29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  <c r="AC2125" s="71" t="str">
        <f>VLOOKUP(P2125,'Customer List'!B:D,3,)</f>
        <v>STOCK</v>
      </c>
    </row>
    <row r="2126" spans="1:29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  <c r="AC2126" s="71" t="e">
        <f>VLOOKUP(P2126,'Customer List'!B:D,3,)</f>
        <v>#N/A</v>
      </c>
    </row>
    <row r="2127" spans="1:29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  <c r="AC2127" s="71" t="str">
        <f>VLOOKUP(P2127,'Customer List'!B:D,3,)</f>
        <v>Local</v>
      </c>
    </row>
    <row r="2128" spans="1:29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  <c r="AC2128" s="71" t="str">
        <f>VLOOKUP(P2128,'Customer List'!B:D,3,)</f>
        <v>STOCK</v>
      </c>
    </row>
    <row r="2129" spans="1:29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3560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/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  <c r="AC2129" s="71" t="str">
        <f>VLOOKUP(P2129,'Customer List'!B:D,3,)</f>
        <v>Local</v>
      </c>
    </row>
    <row r="2130" spans="1:29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  <c r="AC2130" s="71" t="e">
        <f>VLOOKUP(P2130,'Customer List'!B:D,3,)</f>
        <v>#N/A</v>
      </c>
    </row>
    <row r="2131" spans="1:29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  <c r="AC2131" s="71" t="str">
        <f>VLOOKUP(P2131,'Customer List'!B:D,3,)</f>
        <v>Local</v>
      </c>
    </row>
    <row r="2132" spans="1:29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  <c r="AC2132" s="71" t="str">
        <f>VLOOKUP(P2132,'Customer List'!B:D,3,)</f>
        <v>STOCK</v>
      </c>
    </row>
    <row r="2133" spans="1:29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  <c r="AC2133" s="71" t="str">
        <f>VLOOKUP(P2133,'Customer List'!B:D,3,)</f>
        <v>Local</v>
      </c>
    </row>
    <row r="2134" spans="1:29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  <c r="AC2134" s="71" t="str">
        <f>VLOOKUP(P2134,'Customer List'!B:D,3,)</f>
        <v>Local</v>
      </c>
    </row>
    <row r="2135" spans="1:29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  <c r="AC2135" s="71" t="e">
        <f>VLOOKUP(P2135,'Customer List'!B:D,3,)</f>
        <v>#N/A</v>
      </c>
    </row>
    <row r="2136" spans="1:29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  <c r="AC2136" s="71" t="e">
        <f>VLOOKUP(P2136,'Customer List'!B:D,3,)</f>
        <v>#N/A</v>
      </c>
    </row>
    <row r="2137" spans="1:29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3564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3565</v>
      </c>
      <c r="U2137" s="26" t="s">
        <v>2092</v>
      </c>
      <c r="V2137" s="26" t="str">
        <f>VLOOKUP(P2137,'Customer List'!B:C,2,)</f>
        <v>Delhi</v>
      </c>
      <c r="W2137" s="59"/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  <c r="AC2137" s="71" t="str">
        <f>VLOOKUP(P2137,'Customer List'!B:D,3,)</f>
        <v>Local</v>
      </c>
    </row>
    <row r="2138" spans="1:29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  <c r="AC2138" s="71" t="str">
        <f>VLOOKUP(P2138,'Customer List'!B:D,3,)</f>
        <v>Local</v>
      </c>
    </row>
    <row r="2139" spans="1:29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  <c r="AC2139" s="71" t="str">
        <f>VLOOKUP(P2139,'Customer List'!B:D,3,)</f>
        <v>STOCK</v>
      </c>
    </row>
    <row r="2140" spans="1:29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  <c r="AC2140" s="71" t="str">
        <f>VLOOKUP(P2140,'Customer List'!B:D,3,)</f>
        <v>STOCK</v>
      </c>
    </row>
    <row r="2141" spans="1:29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  <c r="AC2141" s="71" t="str">
        <f>VLOOKUP(P2141,'Customer List'!B:D,3,)</f>
        <v>Local</v>
      </c>
    </row>
    <row r="2142" spans="1:29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  <c r="AC2142" s="71" t="str">
        <f>VLOOKUP(P2142,'Customer List'!B:D,3,)</f>
        <v>Local</v>
      </c>
    </row>
    <row r="2143" spans="1:29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  <c r="AC2143" s="71" t="str">
        <f>VLOOKUP(P2143,'Customer List'!B:D,3,)</f>
        <v>Local</v>
      </c>
    </row>
    <row r="2144" spans="1:29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  <c r="AC2144" s="71" t="e">
        <f>VLOOKUP(P2144,'Customer List'!B:D,3,)</f>
        <v>#N/A</v>
      </c>
    </row>
    <row r="2145" spans="1:29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  <c r="AC2145" s="71" t="str">
        <f>VLOOKUP(P2145,'Customer List'!B:D,3,)</f>
        <v>STOCK</v>
      </c>
    </row>
    <row r="2146" spans="1:29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  <c r="AC2146" s="71" t="str">
        <f>VLOOKUP(P2146,'Customer List'!B:D,3,)</f>
        <v>STOCK</v>
      </c>
    </row>
    <row r="2147" spans="1:29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  <c r="AC2147" s="71" t="str">
        <f>VLOOKUP(P2147,'Customer List'!B:D,3,)</f>
        <v>STOCK</v>
      </c>
    </row>
    <row r="2148" spans="1:29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  <c r="AC2148" s="71" t="str">
        <f>VLOOKUP(P2148,'Customer List'!B:D,3,)</f>
        <v>STOCK</v>
      </c>
    </row>
    <row r="2149" spans="1:29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  <c r="AC2149" s="71" t="str">
        <f>VLOOKUP(P2149,'Customer List'!B:D,3,)</f>
        <v>STOCK</v>
      </c>
    </row>
    <row r="2150" spans="1:29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  <c r="AC2150" s="71" t="str">
        <f>VLOOKUP(P2150,'Customer List'!B:D,3,)</f>
        <v>STOCK</v>
      </c>
    </row>
    <row r="2151" spans="1:29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  <c r="AC2151" s="71" t="e">
        <f>VLOOKUP(P2151,'Customer List'!B:D,3,)</f>
        <v>#N/A</v>
      </c>
    </row>
    <row r="2152" spans="1:29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  <c r="AC2152" s="71" t="e">
        <f>VLOOKUP(P2152,'Customer List'!B:D,3,)</f>
        <v>#N/A</v>
      </c>
    </row>
    <row r="2153" spans="1:29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  <c r="AC2153" s="71" t="str">
        <f>VLOOKUP(P2153,'Customer List'!B:D,3,)</f>
        <v>STOCK</v>
      </c>
    </row>
    <row r="2154" spans="1:29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  <c r="AC2154" s="71" t="str">
        <f>VLOOKUP(P2154,'Customer List'!B:D,3,)</f>
        <v>STOCK</v>
      </c>
    </row>
    <row r="2155" spans="1:29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  <c r="AC2155" s="71" t="str">
        <f>VLOOKUP(P2155,'Customer List'!B:D,3,)</f>
        <v>STOCK</v>
      </c>
    </row>
    <row r="2156" spans="1:29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  <c r="AC2156" s="71" t="str">
        <f>VLOOKUP(P2156,'Customer List'!B:D,3,)</f>
        <v>STOCK</v>
      </c>
    </row>
    <row r="2157" spans="1:29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3560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/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  <c r="AC2157" s="71" t="str">
        <f>VLOOKUP(P2157,'Customer List'!B:D,3,)</f>
        <v>Local</v>
      </c>
    </row>
    <row r="2158" spans="1:29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  <c r="AC2158" s="71" t="str">
        <f>VLOOKUP(P2158,'Customer List'!B:D,3,)</f>
        <v>STOCK</v>
      </c>
    </row>
    <row r="2159" spans="1:29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 t="s">
        <v>2078</v>
      </c>
      <c r="R2159" s="26" t="s">
        <v>638</v>
      </c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  <c r="AC2159" s="71" t="e">
        <f>VLOOKUP(P2159,'Customer List'!B:D,3,)</f>
        <v>#N/A</v>
      </c>
    </row>
    <row r="2160" spans="1:29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 t="s">
        <v>2078</v>
      </c>
      <c r="R2160" s="26" t="s">
        <v>638</v>
      </c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  <c r="AC2160" s="71" t="e">
        <f>VLOOKUP(P2160,'Customer List'!B:D,3,)</f>
        <v>#N/A</v>
      </c>
    </row>
    <row r="2161" spans="1:29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  <c r="AC2161" s="71" t="str">
        <f>VLOOKUP(P2161,'Customer List'!B:D,3,)</f>
        <v>Local</v>
      </c>
    </row>
    <row r="2162" spans="1:29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  <c r="AC2162" s="71" t="str">
        <f>VLOOKUP(P2162,'Customer List'!B:D,3,)</f>
        <v>Local</v>
      </c>
    </row>
    <row r="2163" spans="1:29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  <c r="AC2163" s="71" t="str">
        <f>VLOOKUP(P2163,'Customer List'!B:D,3,)</f>
        <v>Local</v>
      </c>
    </row>
    <row r="2164" spans="1:29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  <c r="AC2164" s="71" t="str">
        <f>VLOOKUP(P2164,'Customer List'!B:D,3,)</f>
        <v>Local</v>
      </c>
    </row>
    <row r="2165" spans="1:29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  <c r="AC2165" s="71" t="str">
        <f>VLOOKUP(P2165,'Customer List'!B:D,3,)</f>
        <v>Local</v>
      </c>
    </row>
    <row r="2166" spans="1:29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  <c r="AC2166" s="71" t="str">
        <f>VLOOKUP(P2166,'Customer List'!B:D,3,)</f>
        <v>Local</v>
      </c>
    </row>
    <row r="2167" spans="1:29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  <c r="AC2167" s="71" t="str">
        <f>VLOOKUP(P2167,'Customer List'!B:D,3,)</f>
        <v>Local</v>
      </c>
    </row>
    <row r="2168" spans="1:29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  <c r="AC2168" s="71" t="str">
        <f>VLOOKUP(P2168,'Customer List'!B:D,3,)</f>
        <v>Local</v>
      </c>
    </row>
    <row r="2169" spans="1:29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  <c r="AC2169" s="71" t="str">
        <f>VLOOKUP(P2169,'Customer List'!B:D,3,)</f>
        <v>STOCK</v>
      </c>
    </row>
    <row r="2170" spans="1:29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  <c r="AC2170" s="71" t="e">
        <f>VLOOKUP(P2170,'Customer List'!B:D,3,)</f>
        <v>#N/A</v>
      </c>
    </row>
    <row r="2171" spans="1:29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  <c r="AC2171" s="71" t="str">
        <f>VLOOKUP(P2171,'Customer List'!B:D,3,)</f>
        <v>STOCK</v>
      </c>
    </row>
    <row r="2172" spans="1:29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  <c r="AC2172" s="71" t="str">
        <f>VLOOKUP(P2172,'Customer List'!B:D,3,)</f>
        <v>STOCK</v>
      </c>
    </row>
    <row r="2173" spans="1:29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  <c r="AC2173" s="71" t="str">
        <f>VLOOKUP(P2173,'Customer List'!B:D,3,)</f>
        <v>OutStation</v>
      </c>
    </row>
    <row r="2174" spans="1:29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3439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  <c r="AC2174" s="71" t="str">
        <f>VLOOKUP(P2174,'Customer List'!B:D,3,)</f>
        <v>Local</v>
      </c>
    </row>
    <row r="2175" spans="1:29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  <c r="AC2175" s="71" t="str">
        <f>VLOOKUP(P2175,'Customer List'!B:D,3,)</f>
        <v>STOCK</v>
      </c>
    </row>
    <row r="2176" spans="1:29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  <c r="AC2176" s="71" t="str">
        <f>VLOOKUP(P2176,'Customer List'!B:D,3,)</f>
        <v>STOCK</v>
      </c>
    </row>
    <row r="2177" spans="1:29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  <c r="AC2177" s="71" t="str">
        <f>VLOOKUP(P2177,'Customer List'!B:D,3,)</f>
        <v>STOCK</v>
      </c>
    </row>
    <row r="2178" spans="1:29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  <c r="AC2178" s="71" t="str">
        <f>VLOOKUP(P2178,'Customer List'!B:D,3,)</f>
        <v>STOCK</v>
      </c>
    </row>
    <row r="2179" spans="1:29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  <c r="AC2179" s="71" t="str">
        <f>VLOOKUP(P2179,'Customer List'!B:D,3,)</f>
        <v>STOCK</v>
      </c>
    </row>
    <row r="2180" spans="1:29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  <c r="AC2180" s="71" t="str">
        <f>VLOOKUP(P2180,'Customer List'!B:D,3,)</f>
        <v>STOCK</v>
      </c>
    </row>
    <row r="2181" spans="1:29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  <c r="AC2181" s="71" t="str">
        <f>VLOOKUP(P2181,'Customer List'!B:D,3,)</f>
        <v>Local</v>
      </c>
    </row>
    <row r="2182" spans="1:29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  <c r="AC2182" s="71" t="str">
        <f>VLOOKUP(P2182,'Customer List'!B:D,3,)</f>
        <v>STOCK</v>
      </c>
    </row>
    <row r="2183" spans="1:29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  <c r="AC2183" s="71" t="e">
        <f>VLOOKUP(P2183,'Customer List'!B:D,3,)</f>
        <v>#N/A</v>
      </c>
    </row>
    <row r="2184" spans="1:29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  <c r="AC2184" s="71" t="str">
        <f>VLOOKUP(P2184,'Customer List'!B:D,3,)</f>
        <v>STOCK</v>
      </c>
    </row>
    <row r="2185" spans="1:29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  <c r="AC2185" s="71" t="e">
        <f>VLOOKUP(P2185,'Customer List'!B:D,3,)</f>
        <v>#N/A</v>
      </c>
    </row>
    <row r="2186" spans="1:29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  <c r="AC2186" s="71" t="str">
        <f>VLOOKUP(P2186,'Customer List'!B:D,3,)</f>
        <v>STOCK</v>
      </c>
    </row>
    <row r="2187" spans="1:29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  <c r="AC2187" s="71" t="str">
        <f>VLOOKUP(P2187,'Customer List'!B:D,3,)</f>
        <v>Local</v>
      </c>
    </row>
    <row r="2188" spans="1:29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  <c r="AC2188" s="71" t="str">
        <f>VLOOKUP(P2188,'Customer List'!B:D,3,)</f>
        <v>OutStation</v>
      </c>
    </row>
    <row r="2189" spans="1:29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  <c r="AC2189" s="71" t="str">
        <f>VLOOKUP(P2189,'Customer List'!B:D,3,)</f>
        <v>Local</v>
      </c>
    </row>
    <row r="2190" spans="1:29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  <c r="AC2190" s="71" t="str">
        <f>VLOOKUP(P2190,'Customer List'!B:D,3,)</f>
        <v>Local</v>
      </c>
    </row>
    <row r="2191" spans="1:29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  <c r="AC2191" s="71" t="e">
        <f>VLOOKUP(P2191,'Customer List'!B:D,3,)</f>
        <v>#N/A</v>
      </c>
    </row>
    <row r="2192" spans="1:29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  <c r="AC2192" s="71" t="e">
        <f>VLOOKUP(P2192,'Customer List'!B:D,3,)</f>
        <v>#N/A</v>
      </c>
    </row>
    <row r="2193" spans="1:29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  <c r="AC2193" s="71" t="str">
        <f>VLOOKUP(P2193,'Customer List'!B:D,3,)</f>
        <v>Local</v>
      </c>
    </row>
    <row r="2194" spans="1:29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  <c r="AC2194" s="71" t="str">
        <f>VLOOKUP(P2194,'Customer List'!B:D,3,)</f>
        <v>Local</v>
      </c>
    </row>
    <row r="2195" spans="1:29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  <c r="AC2195" s="71" t="str">
        <f>VLOOKUP(P2195,'Customer List'!B:D,3,)</f>
        <v>Local</v>
      </c>
    </row>
    <row r="2196" spans="1:29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  <c r="AC2196" s="71" t="str">
        <f>VLOOKUP(P2196,'Customer List'!B:D,3,)</f>
        <v>Local</v>
      </c>
    </row>
    <row r="2197" spans="1:29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  <c r="AC2197" s="71" t="str">
        <f>VLOOKUP(P2197,'Customer List'!B:D,3,)</f>
        <v>STOCK</v>
      </c>
    </row>
    <row r="2198" spans="1:29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  <c r="AC2198" s="71" t="str">
        <f>VLOOKUP(P2198,'Customer List'!B:D,3,)</f>
        <v>Local</v>
      </c>
    </row>
    <row r="2199" spans="1:29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  <c r="AC2199" s="71" t="str">
        <f>VLOOKUP(P2199,'Customer List'!B:D,3,)</f>
        <v>Local</v>
      </c>
    </row>
    <row r="2200" spans="1:29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  <c r="AC2200" s="71" t="str">
        <f>VLOOKUP(P2200,'Customer List'!B:D,3,)</f>
        <v>Local</v>
      </c>
    </row>
    <row r="2201" spans="1:29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  <c r="AC2201" s="71" t="str">
        <f>VLOOKUP(P2201,'Customer List'!B:D,3,)</f>
        <v>STOCK</v>
      </c>
    </row>
    <row r="2202" spans="1:29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  <c r="AC2202" s="71" t="str">
        <f>VLOOKUP(P2202,'Customer List'!B:D,3,)</f>
        <v>STOCK</v>
      </c>
    </row>
    <row r="2203" spans="1:29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  <c r="AC2203" s="71" t="str">
        <f>VLOOKUP(P2203,'Customer List'!B:D,3,)</f>
        <v>STOCK</v>
      </c>
    </row>
    <row r="2204" spans="1:29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  <c r="AC2204" s="71" t="str">
        <f>VLOOKUP(P2204,'Customer List'!B:D,3,)</f>
        <v>Local</v>
      </c>
    </row>
    <row r="2205" spans="1:29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  <c r="AC2205" s="71" t="str">
        <f>VLOOKUP(P2205,'Customer List'!B:D,3,)</f>
        <v>Local</v>
      </c>
    </row>
    <row r="2206" spans="1:29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  <c r="AC2206" s="71" t="str">
        <f>VLOOKUP(P2206,'Customer List'!B:D,3,)</f>
        <v>Local</v>
      </c>
    </row>
    <row r="2207" spans="1:29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  <c r="AC2207" s="71" t="str">
        <f>VLOOKUP(P2207,'Customer List'!B:D,3,)</f>
        <v>OutStation</v>
      </c>
    </row>
    <row r="2208" spans="1:29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  <c r="AC2208" s="71" t="str">
        <f>VLOOKUP(P2208,'Customer List'!B:D,3,)</f>
        <v>Local</v>
      </c>
    </row>
    <row r="2209" spans="1:29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  <c r="AC2209" s="71" t="str">
        <f>VLOOKUP(P2209,'Customer List'!B:D,3,)</f>
        <v>Local</v>
      </c>
    </row>
    <row r="2210" spans="1:29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  <c r="AC2210" s="71" t="str">
        <f>VLOOKUP(P2210,'Customer List'!B:D,3,)</f>
        <v>STOCK</v>
      </c>
    </row>
    <row r="2211" spans="1:29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  <c r="AC2211" s="71" t="str">
        <f>VLOOKUP(P2211,'Customer List'!B:D,3,)</f>
        <v>Local</v>
      </c>
    </row>
    <row r="2212" spans="1:29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  <c r="AC2212" s="71" t="str">
        <f>VLOOKUP(P2212,'Customer List'!B:D,3,)</f>
        <v>Local</v>
      </c>
    </row>
    <row r="2213" spans="1:29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  <c r="AC2213" s="71" t="str">
        <f>VLOOKUP(P2213,'Customer List'!B:D,3,)</f>
        <v>Local</v>
      </c>
    </row>
    <row r="2214" spans="1:29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  <c r="AC2214" s="71" t="str">
        <f>VLOOKUP(P2214,'Customer List'!B:D,3,)</f>
        <v>Local</v>
      </c>
    </row>
    <row r="2215" spans="1:29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  <c r="AC2215" s="71" t="str">
        <f>VLOOKUP(P2215,'Customer List'!B:D,3,)</f>
        <v>Local</v>
      </c>
    </row>
    <row r="2216" spans="1:29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  <c r="AC2216" s="71" t="str">
        <f>VLOOKUP(P2216,'Customer List'!B:D,3,)</f>
        <v>Local</v>
      </c>
    </row>
    <row r="2217" spans="1:29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  <c r="AC2217" s="71" t="str">
        <f>VLOOKUP(P2217,'Customer List'!B:D,3,)</f>
        <v>Local</v>
      </c>
    </row>
    <row r="2218" spans="1:29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  <c r="AC2218" s="71" t="str">
        <f>VLOOKUP(P2218,'Customer List'!B:D,3,)</f>
        <v>Local</v>
      </c>
    </row>
    <row r="2219" spans="1:29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  <c r="AC2219" s="71" t="str">
        <f>VLOOKUP(P2219,'Customer List'!B:D,3,)</f>
        <v>STOCK</v>
      </c>
    </row>
    <row r="2220" spans="1:29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  <c r="AC2220" s="71" t="str">
        <f>VLOOKUP(P2220,'Customer List'!B:D,3,)</f>
        <v>Local</v>
      </c>
    </row>
    <row r="2221" spans="1:29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  <c r="AC2221" s="71" t="str">
        <f>VLOOKUP(P2221,'Customer List'!B:D,3,)</f>
        <v>STOCK</v>
      </c>
    </row>
    <row r="2222" spans="1:29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  <c r="AC2222" s="71" t="str">
        <f>VLOOKUP(P2222,'Customer List'!B:D,3,)</f>
        <v>STOCK</v>
      </c>
    </row>
    <row r="2223" spans="1:29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  <c r="AC2223" s="71" t="str">
        <f>VLOOKUP(P2223,'Customer List'!B:D,3,)</f>
        <v>Local</v>
      </c>
    </row>
    <row r="2224" spans="1:29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  <c r="AC2224" s="71" t="str">
        <f>VLOOKUP(P2224,'Customer List'!B:D,3,)</f>
        <v>STOCK</v>
      </c>
    </row>
    <row r="2225" spans="1:29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  <c r="AC2225" s="71" t="str">
        <f>VLOOKUP(P2225,'Customer List'!B:D,3,)</f>
        <v>STOCK</v>
      </c>
    </row>
    <row r="2226" spans="1:29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  <c r="AC2226" s="71" t="str">
        <f>VLOOKUP(P2226,'Customer List'!B:D,3,)</f>
        <v>Local</v>
      </c>
    </row>
    <row r="2227" spans="1:29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  <c r="AC2227" s="71" t="str">
        <f>VLOOKUP(P2227,'Customer List'!B:D,3,)</f>
        <v>OutStation</v>
      </c>
    </row>
    <row r="2228" spans="1:29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  <c r="AC2228" s="71" t="str">
        <f>VLOOKUP(P2228,'Customer List'!B:D,3,)</f>
        <v>OutStation</v>
      </c>
    </row>
    <row r="2229" spans="1:29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  <c r="AC2229" s="71" t="str">
        <f>VLOOKUP(P2229,'Customer List'!B:D,3,)</f>
        <v>Local</v>
      </c>
    </row>
    <row r="2230" spans="1:29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  <c r="AC2230" s="71" t="str">
        <f>VLOOKUP(P2230,'Customer List'!B:D,3,)</f>
        <v>OutStation</v>
      </c>
    </row>
    <row r="2231" spans="1:29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  <c r="AC2231" s="71" t="str">
        <f>VLOOKUP(P2231,'Customer List'!B:D,3,)</f>
        <v>Local</v>
      </c>
    </row>
    <row r="2232" spans="1:29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  <c r="AC2232" s="71" t="str">
        <f>VLOOKUP(P2232,'Customer List'!B:D,3,)</f>
        <v>OutStation</v>
      </c>
    </row>
    <row r="2233" spans="1:29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  <c r="AC2233" s="71" t="str">
        <f>VLOOKUP(P2233,'Customer List'!B:D,3,)</f>
        <v>OutStation</v>
      </c>
    </row>
    <row r="2234" spans="1:29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  <c r="AC2234" s="71" t="str">
        <f>VLOOKUP(P2234,'Customer List'!B:D,3,)</f>
        <v>OutStation</v>
      </c>
    </row>
    <row r="2235" spans="1:29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  <c r="AC2235" s="71" t="str">
        <f>VLOOKUP(P2235,'Customer List'!B:D,3,)</f>
        <v>OutStation</v>
      </c>
    </row>
    <row r="2236" spans="1:29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  <c r="AC2236" s="71" t="str">
        <f>VLOOKUP(P2236,'Customer List'!B:D,3,)</f>
        <v>OutStation</v>
      </c>
    </row>
    <row r="2237" spans="1:29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  <c r="AC2237" s="71" t="str">
        <f>VLOOKUP(P2237,'Customer List'!B:D,3,)</f>
        <v>OutStation</v>
      </c>
    </row>
    <row r="2238" spans="1:29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  <c r="AC2238" s="71" t="str">
        <f>VLOOKUP(P2238,'Customer List'!B:D,3,)</f>
        <v>OutStation</v>
      </c>
    </row>
    <row r="2239" spans="1:29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  <c r="AC2239" s="71" t="str">
        <f>VLOOKUP(P2239,'Customer List'!B:D,3,)</f>
        <v>Local</v>
      </c>
    </row>
    <row r="2240" spans="1:29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  <c r="AC2240" s="71" t="str">
        <f>VLOOKUP(P2240,'Customer List'!B:D,3,)</f>
        <v>Local</v>
      </c>
    </row>
    <row r="2241" spans="1:29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  <c r="AC2241" s="71" t="str">
        <f>VLOOKUP(P2241,'Customer List'!B:D,3,)</f>
        <v>OutStation</v>
      </c>
    </row>
    <row r="2242" spans="1:29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  <c r="AC2242" s="71" t="str">
        <f>VLOOKUP(P2242,'Customer List'!B:D,3,)</f>
        <v>OutStation</v>
      </c>
    </row>
    <row r="2243" spans="1:29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  <c r="AC2243" s="71" t="str">
        <f>VLOOKUP(P2243,'Customer List'!B:D,3,)</f>
        <v>OutStation</v>
      </c>
    </row>
    <row r="2244" spans="1:29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  <c r="AC2244" s="71" t="str">
        <f>VLOOKUP(P2244,'Customer List'!B:D,3,)</f>
        <v>Local</v>
      </c>
    </row>
    <row r="2245" spans="1:29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  <c r="AC2245" s="71" t="str">
        <f>VLOOKUP(P2245,'Customer List'!B:D,3,)</f>
        <v>OutStation</v>
      </c>
    </row>
    <row r="2246" spans="1:29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  <c r="AC2246" s="71" t="str">
        <f>VLOOKUP(P2246,'Customer List'!B:D,3,)</f>
        <v>OutStation</v>
      </c>
    </row>
    <row r="2247" spans="1:29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  <c r="AC2247" s="71" t="str">
        <f>VLOOKUP(P2247,'Customer List'!B:D,3,)</f>
        <v>OutStation</v>
      </c>
    </row>
    <row r="2248" spans="1:29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  <c r="AC2248" s="71" t="str">
        <f>VLOOKUP(P2248,'Customer List'!B:D,3,)</f>
        <v>OutStation</v>
      </c>
    </row>
    <row r="2249" spans="1:29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  <c r="AC2249" s="71" t="str">
        <f>VLOOKUP(P2249,'Customer List'!B:D,3,)</f>
        <v>OutStation</v>
      </c>
    </row>
    <row r="2250" spans="1:29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  <c r="AC2250" s="71" t="str">
        <f>VLOOKUP(P2250,'Customer List'!B:D,3,)</f>
        <v>Local</v>
      </c>
    </row>
    <row r="2251" spans="1:29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  <c r="AC2251" s="71" t="str">
        <f>VLOOKUP(P2251,'Customer List'!B:D,3,)</f>
        <v>OutStation</v>
      </c>
    </row>
    <row r="2252" spans="1:29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  <c r="AC2252" s="71" t="str">
        <f>VLOOKUP(P2252,'Customer List'!B:D,3,)</f>
        <v>Local</v>
      </c>
    </row>
    <row r="2253" spans="1:29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  <c r="AC2253" s="71" t="str">
        <f>VLOOKUP(P2253,'Customer List'!B:D,3,)</f>
        <v>OutStation</v>
      </c>
    </row>
    <row r="2254" spans="1:29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  <c r="AC2254" s="71" t="str">
        <f>VLOOKUP(P2254,'Customer List'!B:D,3,)</f>
        <v>OutStation</v>
      </c>
    </row>
    <row r="2255" spans="1:29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  <c r="AC2255" s="71" t="str">
        <f>VLOOKUP(P2255,'Customer List'!B:D,3,)</f>
        <v>Local</v>
      </c>
    </row>
    <row r="2256" spans="1:29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  <c r="AC2256" s="71" t="str">
        <f>VLOOKUP(P2256,'Customer List'!B:D,3,)</f>
        <v>OutStation</v>
      </c>
    </row>
    <row r="2257" spans="1:29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  <c r="AC2257" s="71" t="str">
        <f>VLOOKUP(P2257,'Customer List'!B:D,3,)</f>
        <v>Local</v>
      </c>
    </row>
    <row r="2258" spans="1:29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  <c r="AC2258" s="71" t="str">
        <f>VLOOKUP(P2258,'Customer List'!B:D,3,)</f>
        <v>Local</v>
      </c>
    </row>
    <row r="2259" spans="1:29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  <c r="AC2259" s="71" t="str">
        <f>VLOOKUP(P2259,'Customer List'!B:D,3,)</f>
        <v>Local</v>
      </c>
    </row>
    <row r="2260" spans="1:29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  <c r="AC2260" s="71" t="str">
        <f>VLOOKUP(P2260,'Customer List'!B:D,3,)</f>
        <v>Local</v>
      </c>
    </row>
    <row r="2261" spans="1:29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  <c r="AC2261" s="71" t="str">
        <f>VLOOKUP(P2261,'Customer List'!B:D,3,)</f>
        <v>Local</v>
      </c>
    </row>
    <row r="2262" spans="1:29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  <c r="AC2262" s="71" t="str">
        <f>VLOOKUP(P2262,'Customer List'!B:D,3,)</f>
        <v>Local</v>
      </c>
    </row>
    <row r="2263" spans="1:29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  <c r="AC2263" s="71" t="str">
        <f>VLOOKUP(P2263,'Customer List'!B:D,3,)</f>
        <v>OutStation</v>
      </c>
    </row>
    <row r="2264" spans="1:29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  <c r="AC2264" s="71" t="str">
        <f>VLOOKUP(P2264,'Customer List'!B:D,3,)</f>
        <v>Local</v>
      </c>
    </row>
    <row r="2265" spans="1:29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  <c r="AC2265" s="71" t="str">
        <f>VLOOKUP(P2265,'Customer List'!B:D,3,)</f>
        <v>Local</v>
      </c>
    </row>
    <row r="2266" spans="1:29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  <c r="AC2266" s="71" t="str">
        <f>VLOOKUP(P2266,'Customer List'!B:D,3,)</f>
        <v>Local</v>
      </c>
    </row>
    <row r="2267" spans="1:29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3539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  <c r="AC2267" s="71" t="str">
        <f>VLOOKUP(P2267,'Customer List'!B:D,3,)</f>
        <v>OutStation</v>
      </c>
    </row>
    <row r="2268" spans="1:29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  <c r="AC2268" s="71" t="str">
        <f>VLOOKUP(P2268,'Customer List'!B:D,3,)</f>
        <v>Local</v>
      </c>
    </row>
    <row r="2269" spans="1:29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  <c r="AC2269" s="71" t="str">
        <f>VLOOKUP(P2269,'Customer List'!B:D,3,)</f>
        <v>Local</v>
      </c>
    </row>
    <row r="2270" spans="1:29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  <c r="AC2270" s="71" t="str">
        <f>VLOOKUP(P2270,'Customer List'!B:D,3,)</f>
        <v>Local</v>
      </c>
    </row>
    <row r="2271" spans="1:29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  <c r="AC2271" s="71" t="str">
        <f>VLOOKUP(P2271,'Customer List'!B:D,3,)</f>
        <v>OutStation</v>
      </c>
    </row>
    <row r="2272" spans="1:29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  <c r="AC2272" s="71" t="str">
        <f>VLOOKUP(P2272,'Customer List'!B:D,3,)</f>
        <v>Local</v>
      </c>
    </row>
    <row r="2273" spans="1:29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  <c r="AC2273" s="71" t="str">
        <f>VLOOKUP(P2273,'Customer List'!B:D,3,)</f>
        <v>Local</v>
      </c>
    </row>
    <row r="2274" spans="1:29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  <c r="AC2274" s="71" t="str">
        <f>VLOOKUP(P2274,'Customer List'!B:D,3,)</f>
        <v>Local</v>
      </c>
    </row>
    <row r="2275" spans="1:29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  <c r="AC2275" s="71" t="str">
        <f>VLOOKUP(P2275,'Customer List'!B:D,3,)</f>
        <v>OutStation</v>
      </c>
    </row>
    <row r="2276" spans="1:29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  <c r="AC2276" s="71" t="str">
        <f>VLOOKUP(P2276,'Customer List'!B:D,3,)</f>
        <v>OutStation</v>
      </c>
    </row>
    <row r="2277" spans="1:29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  <c r="AC2277" s="71" t="str">
        <f>VLOOKUP(P2277,'Customer List'!B:D,3,)</f>
        <v>Local</v>
      </c>
    </row>
    <row r="2278" spans="1:29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  <c r="AC2278" s="71" t="str">
        <f>VLOOKUP(P2278,'Customer List'!B:D,3,)</f>
        <v>Local</v>
      </c>
    </row>
    <row r="2279" spans="1:29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3539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  <c r="AC2279" s="71" t="str">
        <f>VLOOKUP(P2279,'Customer List'!B:D,3,)</f>
        <v>OutStation</v>
      </c>
    </row>
    <row r="2280" spans="1:29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  <c r="AC2280" s="71" t="str">
        <f>VLOOKUP(P2280,'Customer List'!B:D,3,)</f>
        <v>Local</v>
      </c>
    </row>
    <row r="2281" spans="1:29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3539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  <c r="AC2281" s="71" t="str">
        <f>VLOOKUP(P2281,'Customer List'!B:D,3,)</f>
        <v>OutStation</v>
      </c>
    </row>
    <row r="2282" spans="1:29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  <c r="AC2282" s="71" t="str">
        <f>VLOOKUP(P2282,'Customer List'!B:D,3,)</f>
        <v>Local</v>
      </c>
    </row>
    <row r="2283" spans="1:29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  <c r="AC2283" s="71" t="str">
        <f>VLOOKUP(P2283,'Customer List'!B:D,3,)</f>
        <v>OutStation</v>
      </c>
    </row>
    <row r="2284" spans="1:29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  <c r="AC2284" s="71" t="str">
        <f>VLOOKUP(P2284,'Customer List'!B:D,3,)</f>
        <v>OutStation</v>
      </c>
    </row>
    <row r="2285" spans="1:29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  <c r="AC2285" s="71" t="str">
        <f>VLOOKUP(P2285,'Customer List'!B:D,3,)</f>
        <v>OutStation</v>
      </c>
    </row>
    <row r="2286" spans="1:29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  <c r="AC2286" s="71" t="str">
        <f>VLOOKUP(P2286,'Customer List'!B:D,3,)</f>
        <v>Local</v>
      </c>
    </row>
    <row r="2287" spans="1:29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  <c r="AC2287" s="71" t="str">
        <f>VLOOKUP(P2287,'Customer List'!B:D,3,)</f>
        <v>OutStation</v>
      </c>
    </row>
    <row r="2288" spans="1:29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  <c r="AC2288" s="71" t="str">
        <f>VLOOKUP(P2288,'Customer List'!B:D,3,)</f>
        <v>OutStation</v>
      </c>
    </row>
    <row r="2289" spans="1:29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  <c r="AC2289" s="71" t="str">
        <f>VLOOKUP(P2289,'Customer List'!B:D,3,)</f>
        <v>Local</v>
      </c>
    </row>
    <row r="2290" spans="1:29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  <c r="AC2290" s="71" t="str">
        <f>VLOOKUP(P2290,'Customer List'!B:D,3,)</f>
        <v>Local</v>
      </c>
    </row>
    <row r="2291" spans="1:29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  <c r="AC2291" s="71" t="str">
        <f>VLOOKUP(P2291,'Customer List'!B:D,3,)</f>
        <v>OutStation</v>
      </c>
    </row>
    <row r="2292" spans="1:29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  <c r="AC2292" s="71" t="str">
        <f>VLOOKUP(P2292,'Customer List'!B:D,3,)</f>
        <v>Local</v>
      </c>
    </row>
    <row r="2293" spans="1:29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  <c r="AC2293" s="71" t="str">
        <f>VLOOKUP(P2293,'Customer List'!B:D,3,)</f>
        <v>Local</v>
      </c>
    </row>
    <row r="2294" spans="1:29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  <c r="AC2294" s="71" t="str">
        <f>VLOOKUP(P2294,'Customer List'!B:D,3,)</f>
        <v>Local</v>
      </c>
    </row>
    <row r="2295" spans="1:29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  <c r="AC2295" s="71" t="str">
        <f>VLOOKUP(P2295,'Customer List'!B:D,3,)</f>
        <v>Local</v>
      </c>
    </row>
    <row r="2296" spans="1:29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  <c r="AC2296" s="71" t="str">
        <f>VLOOKUP(P2296,'Customer List'!B:D,3,)</f>
        <v>Local</v>
      </c>
    </row>
    <row r="2297" spans="1:29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  <c r="AC2297" s="71" t="str">
        <f>VLOOKUP(P2297,'Customer List'!B:D,3,)</f>
        <v>Local</v>
      </c>
    </row>
    <row r="2298" spans="1:29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  <c r="AC2298" s="71" t="str">
        <f>VLOOKUP(P2298,'Customer List'!B:D,3,)</f>
        <v>Local</v>
      </c>
    </row>
    <row r="2299" spans="1:29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  <c r="AC2299" s="71" t="str">
        <f>VLOOKUP(P2299,'Customer List'!B:D,3,)</f>
        <v>Local</v>
      </c>
    </row>
    <row r="2300" spans="1:29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  <c r="AC2300" s="71" t="str">
        <f>VLOOKUP(P2300,'Customer List'!B:D,3,)</f>
        <v>Local</v>
      </c>
    </row>
    <row r="2301" spans="1:29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  <c r="AC2301" s="71" t="str">
        <f>VLOOKUP(P2301,'Customer List'!B:D,3,)</f>
        <v>Local</v>
      </c>
    </row>
    <row r="2302" spans="1:29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  <c r="AC2302" s="71" t="str">
        <f>VLOOKUP(P2302,'Customer List'!B:D,3,)</f>
        <v>Local</v>
      </c>
    </row>
    <row r="2303" spans="1:29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3537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  <c r="AC2303" s="71" t="str">
        <f>VLOOKUP(P2303,'Customer List'!B:D,3,)</f>
        <v>OutStation</v>
      </c>
    </row>
    <row r="2304" spans="1:29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  <c r="AC2304" s="71" t="str">
        <f>VLOOKUP(P2304,'Customer List'!B:D,3,)</f>
        <v>OutStation</v>
      </c>
    </row>
    <row r="2305" spans="1:29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  <c r="AC2305" s="71" t="str">
        <f>VLOOKUP(P2305,'Customer List'!B:D,3,)</f>
        <v>OutStation</v>
      </c>
    </row>
    <row r="2306" spans="1:29" x14ac:dyDescent="0.25">
      <c r="A2306" s="26">
        <f t="shared" si="280"/>
        <v>2305</v>
      </c>
      <c r="B2306" s="66" t="s">
        <v>3465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3466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3467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3468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  <c r="AC2306" s="71" t="str">
        <f>VLOOKUP(P2306,'Customer List'!B:D,3,)</f>
        <v>Local</v>
      </c>
    </row>
    <row r="2307" spans="1:29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  <c r="AC2307" s="71" t="str">
        <f>VLOOKUP(P2307,'Customer List'!B:D,3,)</f>
        <v>OutStation</v>
      </c>
    </row>
    <row r="2308" spans="1:29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  <c r="AC2308" s="71" t="str">
        <f>VLOOKUP(P2308,'Customer List'!B:D,3,)</f>
        <v>Local</v>
      </c>
    </row>
    <row r="2309" spans="1:29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  <c r="AC2309" s="71" t="str">
        <f>VLOOKUP(P2309,'Customer List'!B:D,3,)</f>
        <v>Local</v>
      </c>
    </row>
    <row r="2310" spans="1:29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3430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3572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  <c r="AC2310" s="71" t="str">
        <f>VLOOKUP(P2310,'Customer List'!B:D,3,)</f>
        <v>OutStation</v>
      </c>
    </row>
    <row r="2311" spans="1:29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  <c r="AC2311" s="71" t="str">
        <f>VLOOKUP(P2311,'Customer List'!B:D,3,)</f>
        <v>Local</v>
      </c>
    </row>
    <row r="2312" spans="1:29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3422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  <c r="AC2312" s="71" t="str">
        <f>VLOOKUP(P2312,'Customer List'!B:D,3,)</f>
        <v>OutStation</v>
      </c>
    </row>
    <row r="2313" spans="1:29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  <c r="AC2313" s="71" t="str">
        <f>VLOOKUP(P2313,'Customer List'!B:D,3,)</f>
        <v>Local</v>
      </c>
    </row>
    <row r="2314" spans="1:29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  <c r="AC2314" s="71" t="str">
        <f>VLOOKUP(P2314,'Customer List'!B:D,3,)</f>
        <v>Local</v>
      </c>
    </row>
    <row r="2315" spans="1:29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  <c r="AC2315" s="71" t="str">
        <f>VLOOKUP(P2315,'Customer List'!B:D,3,)</f>
        <v>Local</v>
      </c>
    </row>
    <row r="2316" spans="1:29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  <c r="AC2316" s="71" t="str">
        <f>VLOOKUP(P2316,'Customer List'!B:D,3,)</f>
        <v>Local</v>
      </c>
    </row>
    <row r="2317" spans="1:29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  <c r="AC2317" s="71" t="str">
        <f>VLOOKUP(P2317,'Customer List'!B:D,3,)</f>
        <v>OutStation</v>
      </c>
    </row>
    <row r="2318" spans="1:29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3417</v>
      </c>
      <c r="N2318" s="47">
        <v>45908</v>
      </c>
      <c r="O2318" s="57">
        <v>12164.99</v>
      </c>
      <c r="P2318" s="26" t="s">
        <v>2520</v>
      </c>
      <c r="Q2318" s="26" t="s">
        <v>3409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  <c r="AC2318" s="71" t="str">
        <f>VLOOKUP(P2318,'Customer List'!B:D,3,)</f>
        <v>OutStation</v>
      </c>
    </row>
    <row r="2319" spans="1:29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3417</v>
      </c>
      <c r="N2319" s="47">
        <v>45908</v>
      </c>
      <c r="O2319" s="57">
        <v>12164.99</v>
      </c>
      <c r="P2319" s="26" t="s">
        <v>2520</v>
      </c>
      <c r="Q2319" s="26" t="s">
        <v>3409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  <c r="AC2319" s="71" t="str">
        <f>VLOOKUP(P2319,'Customer List'!B:D,3,)</f>
        <v>OutStation</v>
      </c>
    </row>
    <row r="2320" spans="1:29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3417</v>
      </c>
      <c r="N2320" s="47">
        <v>45908</v>
      </c>
      <c r="O2320" s="57">
        <v>43120.5</v>
      </c>
      <c r="P2320" s="26" t="s">
        <v>2520</v>
      </c>
      <c r="Q2320" s="26" t="s">
        <v>3409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  <c r="AC2320" s="71" t="str">
        <f>VLOOKUP(P2320,'Customer List'!B:D,3,)</f>
        <v>OutStation</v>
      </c>
    </row>
    <row r="2321" spans="1:29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3417</v>
      </c>
      <c r="N2321" s="47">
        <v>45908</v>
      </c>
      <c r="O2321" s="57">
        <v>34947.79</v>
      </c>
      <c r="P2321" s="26" t="s">
        <v>2520</v>
      </c>
      <c r="Q2321" s="26" t="s">
        <v>3409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  <c r="AC2321" s="71" t="str">
        <f>VLOOKUP(P2321,'Customer List'!B:D,3,)</f>
        <v>OutStation</v>
      </c>
    </row>
    <row r="2322" spans="1:29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3417</v>
      </c>
      <c r="N2322" s="47">
        <v>45908</v>
      </c>
      <c r="O2322" s="57">
        <v>12164.99</v>
      </c>
      <c r="P2322" s="26" t="s">
        <v>2520</v>
      </c>
      <c r="Q2322" s="26" t="s">
        <v>3409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  <c r="AC2322" s="71" t="str">
        <f>VLOOKUP(P2322,'Customer List'!B:D,3,)</f>
        <v>OutStation</v>
      </c>
    </row>
    <row r="2323" spans="1:29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3561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/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  <c r="AC2323" s="71" t="str">
        <f>VLOOKUP(P2323,'Customer List'!B:D,3,)</f>
        <v>Local</v>
      </c>
    </row>
    <row r="2324" spans="1:29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  <c r="AC2324" s="71" t="str">
        <f>VLOOKUP(P2324,'Customer List'!B:D,3,)</f>
        <v>OutStation</v>
      </c>
    </row>
    <row r="2325" spans="1:29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  <c r="AC2325" s="71" t="str">
        <f>VLOOKUP(P2325,'Customer List'!B:D,3,)</f>
        <v>OutStation</v>
      </c>
    </row>
    <row r="2326" spans="1:29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  <c r="AC2326" s="71" t="str">
        <f>VLOOKUP(P2326,'Customer List'!B:D,3,)</f>
        <v>OutStation</v>
      </c>
    </row>
    <row r="2327" spans="1:29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3571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3573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  <c r="AC2327" s="71" t="str">
        <f>VLOOKUP(P2327,'Customer List'!B:D,3,)</f>
        <v>OutStation</v>
      </c>
    </row>
    <row r="2328" spans="1:29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3571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3573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  <c r="AC2328" s="71" t="str">
        <f>VLOOKUP(P2328,'Customer List'!B:D,3,)</f>
        <v>OutStation</v>
      </c>
    </row>
    <row r="2329" spans="1:29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3421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  <c r="AC2329" s="71" t="str">
        <f>VLOOKUP(P2329,'Customer List'!B:D,3,)</f>
        <v>OutStation</v>
      </c>
    </row>
    <row r="2330" spans="1:29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3421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  <c r="AC2330" s="71" t="str">
        <f>VLOOKUP(P2330,'Customer List'!B:D,3,)</f>
        <v>OutStation</v>
      </c>
    </row>
    <row r="2331" spans="1:29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3421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  <c r="AC2331" s="71" t="str">
        <f>VLOOKUP(P2331,'Customer List'!B:D,3,)</f>
        <v>OutStation</v>
      </c>
    </row>
    <row r="2332" spans="1:29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3421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  <c r="AC2332" s="71" t="str">
        <f>VLOOKUP(P2332,'Customer List'!B:D,3,)</f>
        <v>OutStation</v>
      </c>
    </row>
    <row r="2333" spans="1:29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3421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  <c r="AC2333" s="71" t="str">
        <f>VLOOKUP(P2333,'Customer List'!B:D,3,)</f>
        <v>OutStation</v>
      </c>
    </row>
    <row r="2334" spans="1:29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3421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  <c r="AC2334" s="71" t="str">
        <f>VLOOKUP(P2334,'Customer List'!B:D,3,)</f>
        <v>OutStation</v>
      </c>
    </row>
    <row r="2335" spans="1:29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  <c r="AC2335" s="71" t="str">
        <f>VLOOKUP(P2335,'Customer List'!B:D,3,)</f>
        <v>Local</v>
      </c>
    </row>
    <row r="2336" spans="1:29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  <c r="AC2336" s="71" t="str">
        <f>VLOOKUP(P2336,'Customer List'!B:D,3,)</f>
        <v>Local</v>
      </c>
    </row>
    <row r="2337" spans="1:29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  <c r="AC2337" s="71" t="str">
        <f>VLOOKUP(P2337,'Customer List'!B:D,3,)</f>
        <v>OutStation</v>
      </c>
    </row>
    <row r="2338" spans="1:29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  <c r="AC2338" s="71" t="str">
        <f>VLOOKUP(P2338,'Customer List'!B:D,3,)</f>
        <v>OutStation</v>
      </c>
    </row>
    <row r="2339" spans="1:29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  <c r="AC2339" s="71" t="str">
        <f>VLOOKUP(P2339,'Customer List'!B:D,3,)</f>
        <v>Local</v>
      </c>
    </row>
    <row r="2340" spans="1:29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3417</v>
      </c>
      <c r="N2340" s="47">
        <v>45908</v>
      </c>
      <c r="O2340" s="57">
        <v>90763</v>
      </c>
      <c r="P2340" s="26" t="s">
        <v>2520</v>
      </c>
      <c r="Q2340" s="26" t="s">
        <v>3409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  <c r="AC2340" s="71" t="str">
        <f>VLOOKUP(P2340,'Customer List'!B:D,3,)</f>
        <v>OutStation</v>
      </c>
    </row>
    <row r="2341" spans="1:29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  <c r="AC2341" s="71" t="str">
        <f>VLOOKUP(P2341,'Customer List'!B:D,3,)</f>
        <v>Local</v>
      </c>
    </row>
    <row r="2342" spans="1:29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  <c r="AC2342" s="71" t="str">
        <f>VLOOKUP(P2342,'Customer List'!B:D,3,)</f>
        <v>OutStation</v>
      </c>
    </row>
    <row r="2343" spans="1:29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  <c r="AC2343" s="71" t="str">
        <f>VLOOKUP(P2343,'Customer List'!B:D,3,)</f>
        <v>OutStation</v>
      </c>
    </row>
    <row r="2344" spans="1:29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  <c r="AC2344" s="71" t="str">
        <f>VLOOKUP(P2344,'Customer List'!B:D,3,)</f>
        <v>OutStation</v>
      </c>
    </row>
    <row r="2345" spans="1:29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  <c r="AC2345" s="71" t="str">
        <f>VLOOKUP(P2345,'Customer List'!B:D,3,)</f>
        <v>OutStation</v>
      </c>
    </row>
    <row r="2346" spans="1:29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  <c r="AC2346" s="71" t="str">
        <f>VLOOKUP(P2346,'Customer List'!B:D,3,)</f>
        <v>OutStation</v>
      </c>
    </row>
    <row r="2347" spans="1:29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  <c r="AC2347" s="71" t="str">
        <f>VLOOKUP(P2347,'Customer List'!B:D,3,)</f>
        <v>OutStation</v>
      </c>
    </row>
    <row r="2348" spans="1:29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  <c r="AC2348" s="71" t="str">
        <f>VLOOKUP(P2348,'Customer List'!B:D,3,)</f>
        <v>OutStation</v>
      </c>
    </row>
    <row r="2349" spans="1:29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  <c r="AC2349" s="71" t="str">
        <f>VLOOKUP(P2349,'Customer List'!B:D,3,)</f>
        <v>OutStation</v>
      </c>
    </row>
    <row r="2350" spans="1:29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  <c r="AC2350" s="71" t="str">
        <f>VLOOKUP(P2350,'Customer List'!B:D,3,)</f>
        <v>OutStation</v>
      </c>
    </row>
    <row r="2351" spans="1:29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3436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  <c r="AC2351" s="71" t="str">
        <f>VLOOKUP(P2351,'Customer List'!B:D,3,)</f>
        <v>Local</v>
      </c>
    </row>
    <row r="2352" spans="1:29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3436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  <c r="AC2352" s="71" t="str">
        <f>VLOOKUP(P2352,'Customer List'!B:D,3,)</f>
        <v>Local</v>
      </c>
    </row>
    <row r="2353" spans="1:29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3436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  <c r="AC2353" s="71" t="str">
        <f>VLOOKUP(P2353,'Customer List'!B:D,3,)</f>
        <v>Local</v>
      </c>
    </row>
    <row r="2354" spans="1:29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3436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  <c r="AC2354" s="71" t="str">
        <f>VLOOKUP(P2354,'Customer List'!B:D,3,)</f>
        <v>Local</v>
      </c>
    </row>
    <row r="2355" spans="1:29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3436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  <c r="AC2355" s="71" t="str">
        <f>VLOOKUP(P2355,'Customer List'!B:D,3,)</f>
        <v>Local</v>
      </c>
    </row>
    <row r="2356" spans="1:29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  <c r="AC2356" s="71" t="str">
        <f>VLOOKUP(P2356,'Customer List'!B:D,3,)</f>
        <v>OutStation</v>
      </c>
    </row>
    <row r="2357" spans="1:29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3436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  <c r="AC2357" s="71" t="str">
        <f>VLOOKUP(P2357,'Customer List'!B:D,3,)</f>
        <v>Local</v>
      </c>
    </row>
    <row r="2358" spans="1:29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3436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  <c r="AC2358" s="71" t="str">
        <f>VLOOKUP(P2358,'Customer List'!B:D,3,)</f>
        <v>Local</v>
      </c>
    </row>
    <row r="2359" spans="1:29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  <c r="AC2359" s="71" t="str">
        <f>VLOOKUP(P2359,'Customer List'!B:D,3,)</f>
        <v>OutStation</v>
      </c>
    </row>
    <row r="2360" spans="1:29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3490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3491</v>
      </c>
      <c r="U2360" s="26" t="s">
        <v>19</v>
      </c>
      <c r="V2360" s="26" t="str">
        <f>VLOOKUP(P2360,'Customer List'!B:C,2,)</f>
        <v>Delhi</v>
      </c>
      <c r="W2360" s="59"/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  <c r="AC2360" s="71" t="str">
        <f>VLOOKUP(P2360,'Customer List'!B:D,3,)</f>
        <v>Local</v>
      </c>
    </row>
    <row r="2361" spans="1:29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  <c r="AC2361" s="71" t="str">
        <f>VLOOKUP(P2361,'Customer List'!B:D,3,)</f>
        <v>OutStation</v>
      </c>
    </row>
    <row r="2362" spans="1:29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  <c r="AC2362" s="71" t="str">
        <f>VLOOKUP(P2362,'Customer List'!B:D,3,)</f>
        <v>OutStation</v>
      </c>
    </row>
    <row r="2363" spans="1:29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  <c r="AC2363" s="71" t="str">
        <f>VLOOKUP(P2363,'Customer List'!B:D,3,)</f>
        <v>OutStation</v>
      </c>
    </row>
    <row r="2364" spans="1:29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  <c r="AC2364" s="71" t="str">
        <f>VLOOKUP(P2364,'Customer List'!B:D,3,)</f>
        <v>OutStation</v>
      </c>
    </row>
    <row r="2365" spans="1:29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  <c r="AC2365" s="71" t="str">
        <f>VLOOKUP(P2365,'Customer List'!B:D,3,)</f>
        <v>OutStation</v>
      </c>
    </row>
    <row r="2366" spans="1:29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  <c r="AC2366" s="71" t="str">
        <f>VLOOKUP(P2366,'Customer List'!B:D,3,)</f>
        <v>OutStation</v>
      </c>
    </row>
    <row r="2367" spans="1:29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  <c r="AC2367" s="71" t="str">
        <f>VLOOKUP(P2367,'Customer List'!B:D,3,)</f>
        <v>OutStation</v>
      </c>
    </row>
    <row r="2368" spans="1:29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>
        <v>1</v>
      </c>
      <c r="L2368" s="26">
        <f t="shared" si="284"/>
        <v>0</v>
      </c>
      <c r="M2368" s="26" t="s">
        <v>3652</v>
      </c>
      <c r="N2368" s="47">
        <v>45919</v>
      </c>
      <c r="O2368" s="57">
        <v>868</v>
      </c>
      <c r="P2368" s="26" t="s">
        <v>131</v>
      </c>
      <c r="Q2368" s="26" t="s">
        <v>2078</v>
      </c>
      <c r="R2368" s="26" t="s">
        <v>638</v>
      </c>
      <c r="S2368" s="3">
        <v>4</v>
      </c>
      <c r="T2368" s="58" t="s">
        <v>3691</v>
      </c>
      <c r="U2368" s="26" t="s">
        <v>19</v>
      </c>
      <c r="V2368" s="26" t="str">
        <f>VLOOKUP(P2368,'Customer List'!B:C,2,)</f>
        <v>Delhi</v>
      </c>
      <c r="W2368" s="59"/>
      <c r="X2368" s="47"/>
      <c r="Y2368" s="26" t="str">
        <f t="shared" si="285"/>
        <v/>
      </c>
      <c r="Z2368" s="26" t="str">
        <f t="shared" si="286"/>
        <v>Friday</v>
      </c>
      <c r="AA2368" s="26" t="str">
        <f t="shared" si="287"/>
        <v/>
      </c>
      <c r="AB2368" s="26" t="str">
        <f>VLOOKUP(U2368,'Currency Sheet'!A:C,3,)</f>
        <v>DOLLAR</v>
      </c>
      <c r="AC2368" s="71" t="str">
        <f>VLOOKUP(P2368,'Customer List'!B:D,3,)</f>
        <v>Local</v>
      </c>
    </row>
    <row r="2369" spans="1:29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>
        <v>1</v>
      </c>
      <c r="L2369" s="26">
        <f t="shared" si="284"/>
        <v>0</v>
      </c>
      <c r="M2369" s="26" t="s">
        <v>3652</v>
      </c>
      <c r="N2369" s="47">
        <v>45919</v>
      </c>
      <c r="O2369" s="57">
        <v>36456</v>
      </c>
      <c r="P2369" s="26" t="s">
        <v>131</v>
      </c>
      <c r="Q2369" s="26" t="s">
        <v>2078</v>
      </c>
      <c r="R2369" s="26" t="s">
        <v>638</v>
      </c>
      <c r="S2369" s="3">
        <v>4</v>
      </c>
      <c r="T2369" s="58" t="s">
        <v>3691</v>
      </c>
      <c r="U2369" s="26" t="s">
        <v>19</v>
      </c>
      <c r="V2369" s="26" t="str">
        <f>VLOOKUP(P2369,'Customer List'!B:C,2,)</f>
        <v>Delhi</v>
      </c>
      <c r="W2369" s="59"/>
      <c r="X2369" s="47"/>
      <c r="Y2369" s="26" t="str">
        <f t="shared" si="285"/>
        <v/>
      </c>
      <c r="Z2369" s="26" t="str">
        <f t="shared" si="286"/>
        <v>Friday</v>
      </c>
      <c r="AA2369" s="26" t="str">
        <f t="shared" si="287"/>
        <v/>
      </c>
      <c r="AB2369" s="26" t="str">
        <f>VLOOKUP(U2369,'Currency Sheet'!A:C,3,)</f>
        <v>DOLLAR</v>
      </c>
      <c r="AC2369" s="71" t="str">
        <f>VLOOKUP(P2369,'Customer List'!B:D,3,)</f>
        <v>Local</v>
      </c>
    </row>
    <row r="2370" spans="1:29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>
        <v>1</v>
      </c>
      <c r="L2370" s="26">
        <f t="shared" ref="L2370:L2433" si="291">J2370-K2370</f>
        <v>0</v>
      </c>
      <c r="M2370" s="26" t="s">
        <v>3652</v>
      </c>
      <c r="N2370" s="47">
        <v>45919</v>
      </c>
      <c r="O2370" s="57">
        <v>7316</v>
      </c>
      <c r="P2370" s="26" t="s">
        <v>131</v>
      </c>
      <c r="Q2370" s="26" t="s">
        <v>2078</v>
      </c>
      <c r="R2370" s="26" t="s">
        <v>638</v>
      </c>
      <c r="S2370" s="3">
        <v>4</v>
      </c>
      <c r="T2370" s="58" t="s">
        <v>3691</v>
      </c>
      <c r="U2370" s="26" t="s">
        <v>19</v>
      </c>
      <c r="V2370" s="26" t="str">
        <f>VLOOKUP(P2370,'Customer List'!B:C,2,)</f>
        <v>Delhi</v>
      </c>
      <c r="W2370" s="59"/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>Friday</v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  <c r="AC2370" s="71" t="str">
        <f>VLOOKUP(P2370,'Customer List'!B:D,3,)</f>
        <v>Local</v>
      </c>
    </row>
    <row r="2371" spans="1:29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>
        <v>1</v>
      </c>
      <c r="L2371" s="26">
        <f t="shared" si="291"/>
        <v>0</v>
      </c>
      <c r="M2371" s="26" t="s">
        <v>3652</v>
      </c>
      <c r="N2371" s="47">
        <v>45919</v>
      </c>
      <c r="O2371" s="57">
        <v>14632</v>
      </c>
      <c r="P2371" s="26" t="s">
        <v>131</v>
      </c>
      <c r="Q2371" s="26" t="s">
        <v>2078</v>
      </c>
      <c r="R2371" s="26" t="s">
        <v>638</v>
      </c>
      <c r="S2371" s="3">
        <v>4</v>
      </c>
      <c r="T2371" s="58" t="s">
        <v>3691</v>
      </c>
      <c r="U2371" s="26" t="s">
        <v>19</v>
      </c>
      <c r="V2371" s="26" t="str">
        <f>VLOOKUP(P2371,'Customer List'!B:C,2,)</f>
        <v>Delhi</v>
      </c>
      <c r="W2371" s="59"/>
      <c r="X2371" s="47"/>
      <c r="Y2371" s="26" t="str">
        <f t="shared" si="292"/>
        <v/>
      </c>
      <c r="Z2371" s="26" t="str">
        <f t="shared" si="293"/>
        <v>Friday</v>
      </c>
      <c r="AA2371" s="26" t="str">
        <f t="shared" si="294"/>
        <v/>
      </c>
      <c r="AB2371" s="26" t="str">
        <f>VLOOKUP(U2371,'Currency Sheet'!A:C,3,)</f>
        <v>DOLLAR</v>
      </c>
      <c r="AC2371" s="71" t="str">
        <f>VLOOKUP(P2371,'Customer List'!B:D,3,)</f>
        <v>Local</v>
      </c>
    </row>
    <row r="2372" spans="1:29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>
        <v>1</v>
      </c>
      <c r="L2372" s="26">
        <f t="shared" si="291"/>
        <v>0</v>
      </c>
      <c r="M2372" s="26" t="s">
        <v>3652</v>
      </c>
      <c r="N2372" s="47">
        <v>45919</v>
      </c>
      <c r="O2372" s="57">
        <v>14632</v>
      </c>
      <c r="P2372" s="26" t="s">
        <v>131</v>
      </c>
      <c r="Q2372" s="26" t="s">
        <v>2078</v>
      </c>
      <c r="R2372" s="26" t="s">
        <v>638</v>
      </c>
      <c r="S2372" s="3">
        <v>4</v>
      </c>
      <c r="T2372" s="58" t="s">
        <v>3691</v>
      </c>
      <c r="U2372" s="26" t="s">
        <v>19</v>
      </c>
      <c r="V2372" s="26" t="str">
        <f>VLOOKUP(P2372,'Customer List'!B:C,2,)</f>
        <v>Delhi</v>
      </c>
      <c r="W2372" s="59"/>
      <c r="X2372" s="47"/>
      <c r="Y2372" s="26" t="str">
        <f t="shared" si="292"/>
        <v/>
      </c>
      <c r="Z2372" s="26" t="str">
        <f t="shared" si="293"/>
        <v>Friday</v>
      </c>
      <c r="AA2372" s="26" t="str">
        <f t="shared" si="294"/>
        <v/>
      </c>
      <c r="AB2372" s="26" t="str">
        <f>VLOOKUP(U2372,'Currency Sheet'!A:C,3,)</f>
        <v>DOLLAR</v>
      </c>
      <c r="AC2372" s="71" t="str">
        <f>VLOOKUP(P2372,'Customer List'!B:D,3,)</f>
        <v>Local</v>
      </c>
    </row>
    <row r="2373" spans="1:29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>
        <v>1</v>
      </c>
      <c r="L2373" s="26">
        <f t="shared" si="291"/>
        <v>0</v>
      </c>
      <c r="M2373" s="26" t="s">
        <v>3652</v>
      </c>
      <c r="N2373" s="47">
        <v>45919</v>
      </c>
      <c r="O2373" s="57">
        <v>14632</v>
      </c>
      <c r="P2373" s="26" t="s">
        <v>131</v>
      </c>
      <c r="Q2373" s="26" t="s">
        <v>2078</v>
      </c>
      <c r="R2373" s="26" t="s">
        <v>638</v>
      </c>
      <c r="S2373" s="3">
        <v>4</v>
      </c>
      <c r="T2373" s="58" t="s">
        <v>3691</v>
      </c>
      <c r="U2373" s="26" t="s">
        <v>19</v>
      </c>
      <c r="V2373" s="26" t="str">
        <f>VLOOKUP(P2373,'Customer List'!B:C,2,)</f>
        <v>Delhi</v>
      </c>
      <c r="W2373" s="59"/>
      <c r="X2373" s="47"/>
      <c r="Y2373" s="26" t="str">
        <f t="shared" si="292"/>
        <v/>
      </c>
      <c r="Z2373" s="26" t="str">
        <f t="shared" si="293"/>
        <v>Friday</v>
      </c>
      <c r="AA2373" s="26" t="str">
        <f t="shared" si="294"/>
        <v/>
      </c>
      <c r="AB2373" s="26" t="str">
        <f>VLOOKUP(U2373,'Currency Sheet'!A:C,3,)</f>
        <v>DOLLAR</v>
      </c>
      <c r="AC2373" s="71" t="str">
        <f>VLOOKUP(P2373,'Customer List'!B:D,3,)</f>
        <v>Local</v>
      </c>
    </row>
    <row r="2374" spans="1:29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>
        <v>1</v>
      </c>
      <c r="L2374" s="26">
        <f t="shared" si="291"/>
        <v>0</v>
      </c>
      <c r="M2374" s="26" t="s">
        <v>3652</v>
      </c>
      <c r="N2374" s="47">
        <v>45919</v>
      </c>
      <c r="O2374" s="57">
        <v>14632</v>
      </c>
      <c r="P2374" s="26" t="s">
        <v>131</v>
      </c>
      <c r="Q2374" s="26" t="s">
        <v>2078</v>
      </c>
      <c r="R2374" s="26" t="s">
        <v>638</v>
      </c>
      <c r="S2374" s="3">
        <v>4</v>
      </c>
      <c r="T2374" s="58" t="s">
        <v>3691</v>
      </c>
      <c r="U2374" s="26" t="s">
        <v>19</v>
      </c>
      <c r="V2374" s="26" t="str">
        <f>VLOOKUP(P2374,'Customer List'!B:C,2,)</f>
        <v>Delhi</v>
      </c>
      <c r="W2374" s="59"/>
      <c r="X2374" s="47"/>
      <c r="Y2374" s="26" t="str">
        <f t="shared" si="292"/>
        <v/>
      </c>
      <c r="Z2374" s="26" t="str">
        <f t="shared" si="293"/>
        <v>Friday</v>
      </c>
      <c r="AA2374" s="26" t="str">
        <f t="shared" si="294"/>
        <v/>
      </c>
      <c r="AB2374" s="26" t="str">
        <f>VLOOKUP(U2374,'Currency Sheet'!A:C,3,)</f>
        <v>DOLLAR</v>
      </c>
      <c r="AC2374" s="71" t="str">
        <f>VLOOKUP(P2374,'Customer List'!B:D,3,)</f>
        <v>Local</v>
      </c>
    </row>
    <row r="2375" spans="1:29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>
        <v>1</v>
      </c>
      <c r="L2375" s="26">
        <f t="shared" si="291"/>
        <v>0</v>
      </c>
      <c r="M2375" s="26" t="s">
        <v>3652</v>
      </c>
      <c r="N2375" s="47">
        <v>45919</v>
      </c>
      <c r="O2375" s="57">
        <v>14632</v>
      </c>
      <c r="P2375" s="26" t="s">
        <v>131</v>
      </c>
      <c r="Q2375" s="26" t="s">
        <v>2078</v>
      </c>
      <c r="R2375" s="26" t="s">
        <v>638</v>
      </c>
      <c r="S2375" s="3">
        <v>4</v>
      </c>
      <c r="T2375" s="58" t="s">
        <v>3691</v>
      </c>
      <c r="U2375" s="26" t="s">
        <v>19</v>
      </c>
      <c r="V2375" s="26" t="str">
        <f>VLOOKUP(P2375,'Customer List'!B:C,2,)</f>
        <v>Delhi</v>
      </c>
      <c r="W2375" s="59"/>
      <c r="X2375" s="47"/>
      <c r="Y2375" s="26" t="str">
        <f t="shared" si="292"/>
        <v/>
      </c>
      <c r="Z2375" s="26" t="str">
        <f t="shared" si="293"/>
        <v>Friday</v>
      </c>
      <c r="AA2375" s="26" t="str">
        <f t="shared" si="294"/>
        <v/>
      </c>
      <c r="AB2375" s="26" t="str">
        <f>VLOOKUP(U2375,'Currency Sheet'!A:C,3,)</f>
        <v>DOLLAR</v>
      </c>
      <c r="AC2375" s="71" t="str">
        <f>VLOOKUP(P2375,'Customer List'!B:D,3,)</f>
        <v>Local</v>
      </c>
    </row>
    <row r="2376" spans="1:29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>
        <v>1</v>
      </c>
      <c r="L2376" s="26">
        <f t="shared" si="291"/>
        <v>0</v>
      </c>
      <c r="M2376" s="26" t="s">
        <v>3652</v>
      </c>
      <c r="N2376" s="47">
        <v>45919</v>
      </c>
      <c r="O2376" s="57">
        <v>14632</v>
      </c>
      <c r="P2376" s="26" t="s">
        <v>131</v>
      </c>
      <c r="Q2376" s="26" t="s">
        <v>2078</v>
      </c>
      <c r="R2376" s="26" t="s">
        <v>638</v>
      </c>
      <c r="S2376" s="3">
        <v>4</v>
      </c>
      <c r="T2376" s="58" t="s">
        <v>3691</v>
      </c>
      <c r="U2376" s="26" t="s">
        <v>19</v>
      </c>
      <c r="V2376" s="26" t="str">
        <f>VLOOKUP(P2376,'Customer List'!B:C,2,)</f>
        <v>Delhi</v>
      </c>
      <c r="W2376" s="59"/>
      <c r="X2376" s="47"/>
      <c r="Y2376" s="26" t="str">
        <f t="shared" si="292"/>
        <v/>
      </c>
      <c r="Z2376" s="26" t="str">
        <f t="shared" si="293"/>
        <v>Friday</v>
      </c>
      <c r="AA2376" s="26" t="str">
        <f t="shared" si="294"/>
        <v/>
      </c>
      <c r="AB2376" s="26" t="str">
        <f>VLOOKUP(U2376,'Currency Sheet'!A:C,3,)</f>
        <v>DOLLAR</v>
      </c>
      <c r="AC2376" s="71" t="str">
        <f>VLOOKUP(P2376,'Customer List'!B:D,3,)</f>
        <v>Local</v>
      </c>
    </row>
    <row r="2377" spans="1:29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>
        <v>1</v>
      </c>
      <c r="L2377" s="26">
        <f t="shared" si="291"/>
        <v>0</v>
      </c>
      <c r="M2377" s="26" t="s">
        <v>3652</v>
      </c>
      <c r="N2377" s="47">
        <v>45919</v>
      </c>
      <c r="O2377" s="57">
        <v>14632</v>
      </c>
      <c r="P2377" s="26" t="s">
        <v>131</v>
      </c>
      <c r="Q2377" s="26" t="s">
        <v>2078</v>
      </c>
      <c r="R2377" s="26" t="s">
        <v>638</v>
      </c>
      <c r="S2377" s="3">
        <v>4</v>
      </c>
      <c r="T2377" s="58" t="s">
        <v>3691</v>
      </c>
      <c r="U2377" s="26" t="s">
        <v>19</v>
      </c>
      <c r="V2377" s="26" t="str">
        <f>VLOOKUP(P2377,'Customer List'!B:C,2,)</f>
        <v>Delhi</v>
      </c>
      <c r="W2377" s="59"/>
      <c r="X2377" s="47"/>
      <c r="Y2377" s="26" t="str">
        <f t="shared" si="292"/>
        <v/>
      </c>
      <c r="Z2377" s="26" t="str">
        <f t="shared" si="293"/>
        <v>Friday</v>
      </c>
      <c r="AA2377" s="26" t="str">
        <f t="shared" si="294"/>
        <v/>
      </c>
      <c r="AB2377" s="26" t="str">
        <f>VLOOKUP(U2377,'Currency Sheet'!A:C,3,)</f>
        <v>DOLLAR</v>
      </c>
      <c r="AC2377" s="71" t="str">
        <f>VLOOKUP(P2377,'Customer List'!B:D,3,)</f>
        <v>Local</v>
      </c>
    </row>
    <row r="2378" spans="1:29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>
        <v>1</v>
      </c>
      <c r="L2378" s="26">
        <f t="shared" si="291"/>
        <v>0</v>
      </c>
      <c r="M2378" s="26" t="s">
        <v>3652</v>
      </c>
      <c r="N2378" s="47">
        <v>45919</v>
      </c>
      <c r="O2378" s="57">
        <v>14632</v>
      </c>
      <c r="P2378" s="26" t="s">
        <v>131</v>
      </c>
      <c r="Q2378" s="26" t="s">
        <v>2078</v>
      </c>
      <c r="R2378" s="26" t="s">
        <v>638</v>
      </c>
      <c r="S2378" s="3">
        <v>4</v>
      </c>
      <c r="T2378" s="58" t="s">
        <v>3691</v>
      </c>
      <c r="U2378" s="26" t="s">
        <v>19</v>
      </c>
      <c r="V2378" s="26" t="str">
        <f>VLOOKUP(P2378,'Customer List'!B:C,2,)</f>
        <v>Delhi</v>
      </c>
      <c r="W2378" s="59"/>
      <c r="X2378" s="47"/>
      <c r="Y2378" s="26" t="str">
        <f t="shared" si="292"/>
        <v/>
      </c>
      <c r="Z2378" s="26" t="str">
        <f t="shared" si="293"/>
        <v>Friday</v>
      </c>
      <c r="AA2378" s="26" t="str">
        <f t="shared" si="294"/>
        <v/>
      </c>
      <c r="AB2378" s="26" t="str">
        <f>VLOOKUP(U2378,'Currency Sheet'!A:C,3,)</f>
        <v>DOLLAR</v>
      </c>
      <c r="AC2378" s="71" t="str">
        <f>VLOOKUP(P2378,'Customer List'!B:D,3,)</f>
        <v>Local</v>
      </c>
    </row>
    <row r="2379" spans="1:29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>
        <v>1</v>
      </c>
      <c r="L2379" s="26">
        <f t="shared" si="291"/>
        <v>0</v>
      </c>
      <c r="M2379" s="26" t="s">
        <v>3652</v>
      </c>
      <c r="N2379" s="47">
        <v>45919</v>
      </c>
      <c r="O2379" s="57">
        <v>14632</v>
      </c>
      <c r="P2379" s="26" t="s">
        <v>131</v>
      </c>
      <c r="Q2379" s="26" t="s">
        <v>2078</v>
      </c>
      <c r="R2379" s="26" t="s">
        <v>638</v>
      </c>
      <c r="S2379" s="3">
        <v>4</v>
      </c>
      <c r="T2379" s="58" t="s">
        <v>3691</v>
      </c>
      <c r="U2379" s="26" t="s">
        <v>19</v>
      </c>
      <c r="V2379" s="26" t="str">
        <f>VLOOKUP(P2379,'Customer List'!B:C,2,)</f>
        <v>Delhi</v>
      </c>
      <c r="W2379" s="59"/>
      <c r="X2379" s="47"/>
      <c r="Y2379" s="26" t="str">
        <f t="shared" si="292"/>
        <v/>
      </c>
      <c r="Z2379" s="26" t="str">
        <f t="shared" si="293"/>
        <v>Friday</v>
      </c>
      <c r="AA2379" s="26" t="str">
        <f t="shared" si="294"/>
        <v/>
      </c>
      <c r="AB2379" s="26" t="str">
        <f>VLOOKUP(U2379,'Currency Sheet'!A:C,3,)</f>
        <v>DOLLAR</v>
      </c>
      <c r="AC2379" s="71" t="str">
        <f>VLOOKUP(P2379,'Customer List'!B:D,3,)</f>
        <v>Local</v>
      </c>
    </row>
    <row r="2380" spans="1:29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>
        <v>1</v>
      </c>
      <c r="L2380" s="26">
        <f t="shared" si="291"/>
        <v>0</v>
      </c>
      <c r="M2380" s="26" t="s">
        <v>3652</v>
      </c>
      <c r="N2380" s="47">
        <v>45919</v>
      </c>
      <c r="O2380" s="57">
        <v>14632</v>
      </c>
      <c r="P2380" s="26" t="s">
        <v>131</v>
      </c>
      <c r="Q2380" s="26" t="s">
        <v>2078</v>
      </c>
      <c r="R2380" s="26" t="s">
        <v>638</v>
      </c>
      <c r="S2380" s="3">
        <v>4</v>
      </c>
      <c r="T2380" s="58" t="s">
        <v>3691</v>
      </c>
      <c r="U2380" s="26" t="s">
        <v>19</v>
      </c>
      <c r="V2380" s="26" t="str">
        <f>VLOOKUP(P2380,'Customer List'!B:C,2,)</f>
        <v>Delhi</v>
      </c>
      <c r="W2380" s="59"/>
      <c r="X2380" s="47"/>
      <c r="Y2380" s="26" t="str">
        <f t="shared" si="292"/>
        <v/>
      </c>
      <c r="Z2380" s="26" t="str">
        <f t="shared" si="293"/>
        <v>Friday</v>
      </c>
      <c r="AA2380" s="26" t="str">
        <f t="shared" si="294"/>
        <v/>
      </c>
      <c r="AB2380" s="26" t="str">
        <f>VLOOKUP(U2380,'Currency Sheet'!A:C,3,)</f>
        <v>DOLLAR</v>
      </c>
      <c r="AC2380" s="71" t="str">
        <f>VLOOKUP(P2380,'Customer List'!B:D,3,)</f>
        <v>Local</v>
      </c>
    </row>
    <row r="2381" spans="1:29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  <c r="AC2381" s="71" t="str">
        <f>VLOOKUP(P2381,'Customer List'!B:D,3,)</f>
        <v>OutStation</v>
      </c>
    </row>
    <row r="2382" spans="1:29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>
        <v>1</v>
      </c>
      <c r="L2382" s="26">
        <f t="shared" si="291"/>
        <v>0</v>
      </c>
      <c r="M2382" s="26" t="s">
        <v>3652</v>
      </c>
      <c r="N2382" s="47">
        <v>45919</v>
      </c>
      <c r="O2382" s="57">
        <v>14632</v>
      </c>
      <c r="P2382" s="26" t="s">
        <v>131</v>
      </c>
      <c r="Q2382" s="26" t="s">
        <v>2078</v>
      </c>
      <c r="R2382" s="26" t="s">
        <v>638</v>
      </c>
      <c r="S2382" s="3">
        <v>4</v>
      </c>
      <c r="T2382" s="58" t="s">
        <v>3691</v>
      </c>
      <c r="U2382" s="26" t="s">
        <v>19</v>
      </c>
      <c r="V2382" s="26" t="str">
        <f>VLOOKUP(P2382,'Customer List'!B:C,2,)</f>
        <v>Delhi</v>
      </c>
      <c r="W2382" s="59"/>
      <c r="X2382" s="47"/>
      <c r="Y2382" s="26" t="str">
        <f t="shared" si="292"/>
        <v/>
      </c>
      <c r="Z2382" s="26" t="str">
        <f t="shared" si="293"/>
        <v>Friday</v>
      </c>
      <c r="AA2382" s="26" t="str">
        <f t="shared" si="294"/>
        <v/>
      </c>
      <c r="AB2382" s="26" t="str">
        <f>VLOOKUP(U2382,'Currency Sheet'!A:C,3,)</f>
        <v>DOLLAR</v>
      </c>
      <c r="AC2382" s="71" t="str">
        <f>VLOOKUP(P2382,'Customer List'!B:D,3,)</f>
        <v>Local</v>
      </c>
    </row>
    <row r="2383" spans="1:29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  <c r="AC2383" s="71" t="str">
        <f>VLOOKUP(P2383,'Customer List'!B:D,3,)</f>
        <v>OutStation</v>
      </c>
    </row>
    <row r="2384" spans="1:29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  <c r="AC2384" s="71" t="str">
        <f>VLOOKUP(P2384,'Customer List'!B:D,3,)</f>
        <v>Local</v>
      </c>
    </row>
    <row r="2385" spans="1:29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  <c r="AC2385" s="71" t="str">
        <f>VLOOKUP(P2385,'Customer List'!B:D,3,)</f>
        <v>Local</v>
      </c>
    </row>
    <row r="2386" spans="1:29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  <c r="AC2386" s="71" t="str">
        <f>VLOOKUP(P2386,'Customer List'!B:D,3,)</f>
        <v>OutStation</v>
      </c>
    </row>
    <row r="2387" spans="1:29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  <c r="AC2387" s="71" t="str">
        <f>VLOOKUP(P2387,'Customer List'!B:D,3,)</f>
        <v>OutStation</v>
      </c>
    </row>
    <row r="2388" spans="1:29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  <c r="AC2388" s="71" t="str">
        <f>VLOOKUP(P2388,'Customer List'!B:D,3,)</f>
        <v>Local</v>
      </c>
    </row>
    <row r="2389" spans="1:29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  <c r="AC2389" s="71" t="str">
        <f>VLOOKUP(P2389,'Customer List'!B:D,3,)</f>
        <v>Local</v>
      </c>
    </row>
    <row r="2390" spans="1:29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  <c r="AC2390" s="71" t="str">
        <f>VLOOKUP(P2390,'Customer List'!B:D,3,)</f>
        <v>OutStation</v>
      </c>
    </row>
    <row r="2391" spans="1:29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  <c r="AC2391" s="71" t="str">
        <f>VLOOKUP(P2391,'Customer List'!B:D,3,)</f>
        <v>Local</v>
      </c>
    </row>
    <row r="2392" spans="1:29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  <c r="AC2392" s="71" t="str">
        <f>VLOOKUP(P2392,'Customer List'!B:D,3,)</f>
        <v>OutStation</v>
      </c>
    </row>
    <row r="2393" spans="1:29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3559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  <c r="AC2393" s="71" t="str">
        <f>VLOOKUP(P2393,'Customer List'!B:D,3,)</f>
        <v>OutStation</v>
      </c>
    </row>
    <row r="2394" spans="1:29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  <c r="AC2394" s="71" t="str">
        <f>VLOOKUP(P2394,'Customer List'!B:D,3,)</f>
        <v>OutStation</v>
      </c>
    </row>
    <row r="2395" spans="1:29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  <c r="AC2395" s="71" t="str">
        <f>VLOOKUP(P2395,'Customer List'!B:D,3,)</f>
        <v>OutStation</v>
      </c>
    </row>
    <row r="2396" spans="1:29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  <c r="AC2396" s="71" t="str">
        <f>VLOOKUP(P2396,'Customer List'!B:D,3,)</f>
        <v>Local</v>
      </c>
    </row>
    <row r="2397" spans="1:29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  <c r="AC2397" s="71" t="str">
        <f>VLOOKUP(P2397,'Customer List'!B:D,3,)</f>
        <v>OutStation</v>
      </c>
    </row>
    <row r="2398" spans="1:29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3559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  <c r="AC2398" s="71" t="str">
        <f>VLOOKUP(P2398,'Customer List'!B:D,3,)</f>
        <v>OutStation</v>
      </c>
    </row>
    <row r="2399" spans="1:29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3559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  <c r="AC2399" s="71" t="str">
        <f>VLOOKUP(P2399,'Customer List'!B:D,3,)</f>
        <v>OutStation</v>
      </c>
    </row>
    <row r="2400" spans="1:29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  <c r="AC2400" s="71" t="str">
        <f>VLOOKUP(P2400,'Customer List'!B:D,3,)</f>
        <v>OutStation</v>
      </c>
    </row>
    <row r="2401" spans="1:29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  <c r="AC2401" s="71" t="str">
        <f>VLOOKUP(P2401,'Customer List'!B:D,3,)</f>
        <v>OutStation</v>
      </c>
    </row>
    <row r="2402" spans="1:29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  <c r="AC2402" s="71" t="str">
        <f>VLOOKUP(P2402,'Customer List'!B:D,3,)</f>
        <v>OutStation</v>
      </c>
    </row>
    <row r="2403" spans="1:29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  <c r="AC2403" s="71" t="str">
        <f>VLOOKUP(P2403,'Customer List'!B:D,3,)</f>
        <v>Local</v>
      </c>
    </row>
    <row r="2404" spans="1:29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  <c r="AC2404" s="71" t="str">
        <f>VLOOKUP(P2404,'Customer List'!B:D,3,)</f>
        <v>Local</v>
      </c>
    </row>
    <row r="2405" spans="1:29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3559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  <c r="AC2405" s="71" t="str">
        <f>VLOOKUP(P2405,'Customer List'!B:D,3,)</f>
        <v>OutStation</v>
      </c>
    </row>
    <row r="2406" spans="1:29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  <c r="AC2406" s="71" t="str">
        <f>VLOOKUP(P2406,'Customer List'!B:D,3,)</f>
        <v>OutStation</v>
      </c>
    </row>
    <row r="2407" spans="1:29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3416</v>
      </c>
      <c r="N2407" s="47">
        <v>45908</v>
      </c>
      <c r="O2407" s="57">
        <v>31573.5</v>
      </c>
      <c r="P2407" s="26" t="s">
        <v>899</v>
      </c>
      <c r="Q2407" s="26" t="s">
        <v>3407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  <c r="AC2407" s="71" t="str">
        <f>VLOOKUP(P2407,'Customer List'!B:D,3,)</f>
        <v>OutStation</v>
      </c>
    </row>
    <row r="2408" spans="1:29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  <c r="AC2408" s="71" t="str">
        <f>VLOOKUP(P2408,'Customer List'!B:D,3,)</f>
        <v>OutStation</v>
      </c>
    </row>
    <row r="2409" spans="1:29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3559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  <c r="AC2409" s="71" t="str">
        <f>VLOOKUP(P2409,'Customer List'!B:D,3,)</f>
        <v>OutStation</v>
      </c>
    </row>
    <row r="2410" spans="1:29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  <c r="AC2410" s="71" t="str">
        <f>VLOOKUP(P2410,'Customer List'!B:D,3,)</f>
        <v>OutStation</v>
      </c>
    </row>
    <row r="2411" spans="1:29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3559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  <c r="AC2411" s="71" t="str">
        <f>VLOOKUP(P2411,'Customer List'!B:D,3,)</f>
        <v>OutStation</v>
      </c>
    </row>
    <row r="2412" spans="1:29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  <c r="AC2412" s="71" t="str">
        <f>VLOOKUP(P2412,'Customer List'!B:D,3,)</f>
        <v>OutStation</v>
      </c>
    </row>
    <row r="2413" spans="1:29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3559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  <c r="AC2413" s="71" t="str">
        <f>VLOOKUP(P2413,'Customer List'!B:D,3,)</f>
        <v>OutStation</v>
      </c>
    </row>
    <row r="2414" spans="1:29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  <c r="AC2414" s="71" t="str">
        <f>VLOOKUP(P2414,'Customer List'!B:D,3,)</f>
        <v>OutStation</v>
      </c>
    </row>
    <row r="2415" spans="1:29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  <c r="AC2415" s="71" t="str">
        <f>VLOOKUP(P2415,'Customer List'!B:D,3,)</f>
        <v>OutStation</v>
      </c>
    </row>
    <row r="2416" spans="1:29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  <c r="AC2416" s="71" t="str">
        <f>VLOOKUP(P2416,'Customer List'!B:D,3,)</f>
        <v>OutStation</v>
      </c>
    </row>
    <row r="2417" spans="1:29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  <c r="AC2417" s="71" t="str">
        <f>VLOOKUP(P2417,'Customer List'!B:D,3,)</f>
        <v>OutStation</v>
      </c>
    </row>
    <row r="2418" spans="1:29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  <c r="AC2418" s="71" t="str">
        <f>VLOOKUP(P2418,'Customer List'!B:D,3,)</f>
        <v>OutStation</v>
      </c>
    </row>
    <row r="2419" spans="1:29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  <c r="AC2419" s="71" t="str">
        <f>VLOOKUP(P2419,'Customer List'!B:D,3,)</f>
        <v>OutStation</v>
      </c>
    </row>
    <row r="2420" spans="1:29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  <c r="AC2420" s="71" t="str">
        <f>VLOOKUP(P2420,'Customer List'!B:D,3,)</f>
        <v>OutStation</v>
      </c>
    </row>
    <row r="2421" spans="1:29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  <c r="AC2421" s="71" t="str">
        <f>VLOOKUP(P2421,'Customer List'!B:D,3,)</f>
        <v>OutStation</v>
      </c>
    </row>
    <row r="2422" spans="1:29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  <c r="AC2422" s="71" t="str">
        <f>VLOOKUP(P2422,'Customer List'!B:D,3,)</f>
        <v>OutStation</v>
      </c>
    </row>
    <row r="2423" spans="1:29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  <c r="AC2423" s="71" t="str">
        <f>VLOOKUP(P2423,'Customer List'!B:D,3,)</f>
        <v>OutStation</v>
      </c>
    </row>
    <row r="2424" spans="1:29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  <c r="AC2424" s="71" t="str">
        <f>VLOOKUP(P2424,'Customer List'!B:D,3,)</f>
        <v>OutStation</v>
      </c>
    </row>
    <row r="2425" spans="1:29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  <c r="AC2425" s="71" t="str">
        <f>VLOOKUP(P2425,'Customer List'!B:D,3,)</f>
        <v>OutStation</v>
      </c>
    </row>
    <row r="2426" spans="1:29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  <c r="AC2426" s="71" t="str">
        <f>VLOOKUP(P2426,'Customer List'!B:D,3,)</f>
        <v>OutStation</v>
      </c>
    </row>
    <row r="2427" spans="1:29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  <c r="AC2427" s="71" t="str">
        <f>VLOOKUP(P2427,'Customer List'!B:D,3,)</f>
        <v>OutStation</v>
      </c>
    </row>
    <row r="2428" spans="1:29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  <c r="AC2428" s="71" t="str">
        <f>VLOOKUP(P2428,'Customer List'!B:D,3,)</f>
        <v>OutStation</v>
      </c>
    </row>
    <row r="2429" spans="1:29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  <c r="AC2429" s="71" t="str">
        <f>VLOOKUP(P2429,'Customer List'!B:D,3,)</f>
        <v>OutStation</v>
      </c>
    </row>
    <row r="2430" spans="1:29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  <c r="AC2430" s="71" t="str">
        <f>VLOOKUP(P2430,'Customer List'!B:D,3,)</f>
        <v>OutStation</v>
      </c>
    </row>
    <row r="2431" spans="1:29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  <c r="AC2431" s="71" t="str">
        <f>VLOOKUP(P2431,'Customer List'!B:D,3,)</f>
        <v>OutStation</v>
      </c>
    </row>
    <row r="2432" spans="1:29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  <c r="AC2432" s="71" t="str">
        <f>VLOOKUP(P2432,'Customer List'!B:D,3,)</f>
        <v>OutStation</v>
      </c>
    </row>
    <row r="2433" spans="1:29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3559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  <c r="AC2433" s="71" t="str">
        <f>VLOOKUP(P2433,'Customer List'!B:D,3,)</f>
        <v>OutStation</v>
      </c>
    </row>
    <row r="2434" spans="1:29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  <c r="AC2434" s="71" t="str">
        <f>VLOOKUP(P2434,'Customer List'!B:D,3,)</f>
        <v>OutStation</v>
      </c>
    </row>
    <row r="2435" spans="1:29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3559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  <c r="AC2435" s="71" t="str">
        <f>VLOOKUP(P2435,'Customer List'!B:D,3,)</f>
        <v>OutStation</v>
      </c>
    </row>
    <row r="2436" spans="1:29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3425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  <c r="AC2436" s="71" t="str">
        <f>VLOOKUP(P2436,'Customer List'!B:D,3,)</f>
        <v>Local</v>
      </c>
    </row>
    <row r="2437" spans="1:29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3559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  <c r="AC2437" s="71" t="str">
        <f>VLOOKUP(P2437,'Customer List'!B:D,3,)</f>
        <v>OutStation</v>
      </c>
    </row>
    <row r="2438" spans="1:29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  <c r="AC2438" s="71" t="str">
        <f>VLOOKUP(P2438,'Customer List'!B:D,3,)</f>
        <v>OutStation</v>
      </c>
    </row>
    <row r="2439" spans="1:29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3559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  <c r="AC2439" s="71" t="str">
        <f>VLOOKUP(P2439,'Customer List'!B:D,3,)</f>
        <v>OutStation</v>
      </c>
    </row>
    <row r="2440" spans="1:29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3433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  <c r="AC2440" s="71" t="str">
        <f>VLOOKUP(P2440,'Customer List'!B:D,3,)</f>
        <v>Local</v>
      </c>
    </row>
    <row r="2441" spans="1:29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3434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  <c r="AC2441" s="71" t="str">
        <f>VLOOKUP(P2441,'Customer List'!B:D,3,)</f>
        <v>Local</v>
      </c>
    </row>
    <row r="2442" spans="1:29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3424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  <c r="AC2442" s="71" t="str">
        <f>VLOOKUP(P2442,'Customer List'!B:D,3,)</f>
        <v>Local</v>
      </c>
    </row>
    <row r="2443" spans="1:29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3433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  <c r="AC2443" s="71" t="str">
        <f>VLOOKUP(P2443,'Customer List'!B:D,3,)</f>
        <v>Local</v>
      </c>
    </row>
    <row r="2444" spans="1:29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3434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  <c r="AC2444" s="71" t="str">
        <f>VLOOKUP(P2444,'Customer List'!B:D,3,)</f>
        <v>Local</v>
      </c>
    </row>
    <row r="2445" spans="1:29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3424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  <c r="AC2445" s="71" t="str">
        <f>VLOOKUP(P2445,'Customer List'!B:D,3,)</f>
        <v>Local</v>
      </c>
    </row>
    <row r="2446" spans="1:29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3433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  <c r="AC2446" s="71" t="str">
        <f>VLOOKUP(P2446,'Customer List'!B:D,3,)</f>
        <v>Local</v>
      </c>
    </row>
    <row r="2447" spans="1:29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3434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  <c r="AC2447" s="71" t="str">
        <f>VLOOKUP(P2447,'Customer List'!B:D,3,)</f>
        <v>Local</v>
      </c>
    </row>
    <row r="2448" spans="1:29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3424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  <c r="AC2448" s="71" t="str">
        <f>VLOOKUP(P2448,'Customer List'!B:D,3,)</f>
        <v>Local</v>
      </c>
    </row>
    <row r="2449" spans="1:29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3424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  <c r="AC2449" s="71" t="str">
        <f>VLOOKUP(P2449,'Customer List'!B:D,3,)</f>
        <v>Local</v>
      </c>
    </row>
    <row r="2450" spans="1:29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3424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  <c r="AC2450" s="71" t="str">
        <f>VLOOKUP(P2450,'Customer List'!B:D,3,)</f>
        <v>Local</v>
      </c>
    </row>
    <row r="2451" spans="1:29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3424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  <c r="AC2451" s="71" t="str">
        <f>VLOOKUP(P2451,'Customer List'!B:D,3,)</f>
        <v>Local</v>
      </c>
    </row>
    <row r="2452" spans="1:29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3425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  <c r="AC2452" s="71" t="str">
        <f>VLOOKUP(P2452,'Customer List'!B:D,3,)</f>
        <v>Local</v>
      </c>
    </row>
    <row r="2453" spans="1:29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3434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  <c r="AC2453" s="71" t="str">
        <f>VLOOKUP(P2453,'Customer List'!B:D,3,)</f>
        <v>Local</v>
      </c>
    </row>
    <row r="2454" spans="1:29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3424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  <c r="AC2454" s="71" t="str">
        <f>VLOOKUP(P2454,'Customer List'!B:D,3,)</f>
        <v>Local</v>
      </c>
    </row>
    <row r="2455" spans="1:29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3424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  <c r="AC2455" s="71" t="str">
        <f>VLOOKUP(P2455,'Customer List'!B:D,3,)</f>
        <v>Local</v>
      </c>
    </row>
    <row r="2456" spans="1:29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3425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  <c r="AC2456" s="71" t="str">
        <f>VLOOKUP(P2456,'Customer List'!B:D,3,)</f>
        <v>Local</v>
      </c>
    </row>
    <row r="2457" spans="1:29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3425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  <c r="AC2457" s="71" t="str">
        <f>VLOOKUP(P2457,'Customer List'!B:D,3,)</f>
        <v>Local</v>
      </c>
    </row>
    <row r="2458" spans="1:29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3425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  <c r="AC2458" s="71" t="str">
        <f>VLOOKUP(P2458,'Customer List'!B:D,3,)</f>
        <v>Local</v>
      </c>
    </row>
    <row r="2459" spans="1:29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3425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  <c r="AC2459" s="71" t="str">
        <f>VLOOKUP(P2459,'Customer List'!B:D,3,)</f>
        <v>Local</v>
      </c>
    </row>
    <row r="2460" spans="1:29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3425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  <c r="AC2460" s="71" t="str">
        <f>VLOOKUP(P2460,'Customer List'!B:D,3,)</f>
        <v>Local</v>
      </c>
    </row>
    <row r="2461" spans="1:29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3432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  <c r="AC2461" s="71" t="str">
        <f>VLOOKUP(P2461,'Customer List'!B:D,3,)</f>
        <v>Local</v>
      </c>
    </row>
    <row r="2462" spans="1:29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3425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  <c r="AC2462" s="71" t="str">
        <f>VLOOKUP(P2462,'Customer List'!B:D,3,)</f>
        <v>Local</v>
      </c>
    </row>
    <row r="2463" spans="1:29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3425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  <c r="AC2463" s="71" t="str">
        <f>VLOOKUP(P2463,'Customer List'!B:D,3,)</f>
        <v>Local</v>
      </c>
    </row>
    <row r="2464" spans="1:29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3424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  <c r="AC2464" s="71" t="str">
        <f>VLOOKUP(P2464,'Customer List'!B:D,3,)</f>
        <v>Local</v>
      </c>
    </row>
    <row r="2465" spans="1:29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3434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  <c r="AC2465" s="71" t="str">
        <f>VLOOKUP(P2465,'Customer List'!B:D,3,)</f>
        <v>Local</v>
      </c>
    </row>
    <row r="2466" spans="1:29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3425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  <c r="AC2466" s="71" t="str">
        <f>VLOOKUP(P2466,'Customer List'!B:D,3,)</f>
        <v>Local</v>
      </c>
    </row>
    <row r="2467" spans="1:29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3425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  <c r="AC2467" s="71" t="str">
        <f>VLOOKUP(P2467,'Customer List'!B:D,3,)</f>
        <v>Local</v>
      </c>
    </row>
    <row r="2468" spans="1:29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3425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  <c r="AC2468" s="71" t="str">
        <f>VLOOKUP(P2468,'Customer List'!B:D,3,)</f>
        <v>Local</v>
      </c>
    </row>
    <row r="2469" spans="1:29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3424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  <c r="AC2469" s="71" t="str">
        <f>VLOOKUP(P2469,'Customer List'!B:D,3,)</f>
        <v>Local</v>
      </c>
    </row>
    <row r="2470" spans="1:29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3432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  <c r="AC2470" s="71" t="str">
        <f>VLOOKUP(P2470,'Customer List'!B:D,3,)</f>
        <v>Local</v>
      </c>
    </row>
    <row r="2471" spans="1:29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3424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  <c r="AC2471" s="71" t="str">
        <f>VLOOKUP(P2471,'Customer List'!B:D,3,)</f>
        <v>Local</v>
      </c>
    </row>
    <row r="2472" spans="1:29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3434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  <c r="AC2472" s="71" t="str">
        <f>VLOOKUP(P2472,'Customer List'!B:D,3,)</f>
        <v>Local</v>
      </c>
    </row>
    <row r="2473" spans="1:29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3425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  <c r="AC2473" s="71" t="str">
        <f>VLOOKUP(P2473,'Customer List'!B:D,3,)</f>
        <v>Local</v>
      </c>
    </row>
    <row r="2474" spans="1:29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3432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  <c r="AC2474" s="71" t="str">
        <f>VLOOKUP(P2474,'Customer List'!B:D,3,)</f>
        <v>Local</v>
      </c>
    </row>
    <row r="2475" spans="1:29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3424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  <c r="AC2475" s="71" t="str">
        <f>VLOOKUP(P2475,'Customer List'!B:D,3,)</f>
        <v>Local</v>
      </c>
    </row>
    <row r="2476" spans="1:29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3425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  <c r="AC2476" s="71" t="str">
        <f>VLOOKUP(P2476,'Customer List'!B:D,3,)</f>
        <v>Local</v>
      </c>
    </row>
    <row r="2477" spans="1:29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3424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  <c r="AC2477" s="71" t="str">
        <f>VLOOKUP(P2477,'Customer List'!B:D,3,)</f>
        <v>Local</v>
      </c>
    </row>
    <row r="2478" spans="1:29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3425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  <c r="AC2478" s="71" t="str">
        <f>VLOOKUP(P2478,'Customer List'!B:D,3,)</f>
        <v>Local</v>
      </c>
    </row>
    <row r="2479" spans="1:29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3425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  <c r="AC2479" s="71" t="str">
        <f>VLOOKUP(P2479,'Customer List'!B:D,3,)</f>
        <v>Local</v>
      </c>
    </row>
    <row r="2480" spans="1:29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3556</v>
      </c>
      <c r="N2480" s="47">
        <v>45915</v>
      </c>
      <c r="O2480" s="57">
        <v>16391.25</v>
      </c>
      <c r="P2480" s="26" t="s">
        <v>27</v>
      </c>
      <c r="Q2480" s="26" t="s">
        <v>3568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  <c r="AC2480" s="71" t="str">
        <f>VLOOKUP(P2480,'Customer List'!B:D,3,)</f>
        <v>OutStation</v>
      </c>
    </row>
    <row r="2481" spans="1:29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3424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  <c r="AC2481" s="71" t="str">
        <f>VLOOKUP(P2481,'Customer List'!B:D,3,)</f>
        <v>Local</v>
      </c>
    </row>
    <row r="2482" spans="1:29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3424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  <c r="AC2482" s="71" t="str">
        <f>VLOOKUP(P2482,'Customer List'!B:D,3,)</f>
        <v>Local</v>
      </c>
    </row>
    <row r="2483" spans="1:29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3430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3426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  <c r="AC2483" s="71" t="str">
        <f>VLOOKUP(P2483,'Customer List'!B:D,3,)</f>
        <v>Local</v>
      </c>
    </row>
    <row r="2484" spans="1:29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3434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  <c r="AC2484" s="71" t="str">
        <f>VLOOKUP(P2484,'Customer List'!B:D,3,)</f>
        <v>Local</v>
      </c>
    </row>
    <row r="2485" spans="1:29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3424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  <c r="AC2485" s="71" t="str">
        <f>VLOOKUP(P2485,'Customer List'!B:D,3,)</f>
        <v>Local</v>
      </c>
    </row>
    <row r="2486" spans="1:29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3415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  <c r="AC2486" s="71" t="str">
        <f>VLOOKUP(P2486,'Customer List'!B:D,3,)</f>
        <v>OutStation</v>
      </c>
    </row>
    <row r="2487" spans="1:29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  <c r="AC2487" s="71" t="str">
        <f>VLOOKUP(P2487,'Customer List'!B:D,3,)</f>
        <v>OutStation</v>
      </c>
    </row>
    <row r="2488" spans="1:29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  <c r="AC2488" s="71" t="str">
        <f>VLOOKUP(P2488,'Customer List'!B:D,3,)</f>
        <v>OutStation</v>
      </c>
    </row>
    <row r="2489" spans="1:29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  <c r="AC2489" s="71" t="str">
        <f>VLOOKUP(P2489,'Customer List'!B:D,3,)</f>
        <v>OutStation</v>
      </c>
    </row>
    <row r="2490" spans="1:29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  <c r="AC2490" s="71" t="str">
        <f>VLOOKUP(P2490,'Customer List'!B:D,3,)</f>
        <v>OutStation</v>
      </c>
    </row>
    <row r="2491" spans="1:29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  <c r="AC2491" s="71" t="str">
        <f>VLOOKUP(P2491,'Customer List'!B:D,3,)</f>
        <v>OutStation</v>
      </c>
    </row>
    <row r="2492" spans="1:29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  <c r="AC2492" s="71" t="str">
        <f>VLOOKUP(P2492,'Customer List'!B:D,3,)</f>
        <v>OutStation</v>
      </c>
    </row>
    <row r="2493" spans="1:29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  <c r="AC2493" s="71" t="str">
        <f>VLOOKUP(P2493,'Customer List'!B:D,3,)</f>
        <v>OutStation</v>
      </c>
    </row>
    <row r="2494" spans="1:29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  <c r="AC2494" s="71" t="str">
        <f>VLOOKUP(P2494,'Customer List'!B:D,3,)</f>
        <v>OutStation</v>
      </c>
    </row>
    <row r="2495" spans="1:29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  <c r="AC2495" s="71" t="str">
        <f>VLOOKUP(P2495,'Customer List'!B:D,3,)</f>
        <v>OutStation</v>
      </c>
    </row>
    <row r="2496" spans="1:29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  <c r="AC2496" s="71" t="str">
        <f>VLOOKUP(P2496,'Customer List'!B:D,3,)</f>
        <v>OutStation</v>
      </c>
    </row>
    <row r="2497" spans="1:29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  <c r="AC2497" s="71" t="str">
        <f>VLOOKUP(P2497,'Customer List'!B:D,3,)</f>
        <v>OutStation</v>
      </c>
    </row>
    <row r="2498" spans="1:29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3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3" si="306">IF(X2498="", "", X2498-N2498)</f>
        <v>2</v>
      </c>
      <c r="Z2498" s="26" t="str">
        <f t="shared" ref="Z2498:Z2563" si="307">IF(N2498="", "", TEXT(N2498, "dddd"))</f>
        <v>Saturday</v>
      </c>
      <c r="AA2498" s="26" t="str">
        <f t="shared" ref="AA2498:AA2563" si="308">IF(X2498="", "", TEXT(X2498, "dddd"))</f>
        <v>Monday</v>
      </c>
      <c r="AB2498" s="26" t="str">
        <f>VLOOKUP(U2498,'Currency Sheet'!A:C,3,)</f>
        <v>DOLLAR</v>
      </c>
      <c r="AC2498" s="71" t="str">
        <f>VLOOKUP(P2498,'Customer List'!B:D,3,)</f>
        <v>OutStation</v>
      </c>
    </row>
    <row r="2499" spans="1:29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3431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  <c r="AC2499" s="71" t="str">
        <f>VLOOKUP(P2499,'Customer List'!B:D,3,)</f>
        <v>Local</v>
      </c>
    </row>
    <row r="2500" spans="1:29" x14ac:dyDescent="0.25">
      <c r="A2500" s="26">
        <f t="shared" ref="A2500:A2564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9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  <c r="AC2500" s="71" t="str">
        <f>VLOOKUP(P2500,'Customer List'!B:D,3,)</f>
        <v>OutStation</v>
      </c>
    </row>
    <row r="2501" spans="1:29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>
        <v>1</v>
      </c>
      <c r="L2501" s="26">
        <f t="shared" si="305"/>
        <v>0</v>
      </c>
      <c r="M2501" s="26" t="s">
        <v>3653</v>
      </c>
      <c r="N2501" s="47">
        <v>45919</v>
      </c>
      <c r="O2501" s="57">
        <v>17786.25</v>
      </c>
      <c r="P2501" s="26" t="s">
        <v>147</v>
      </c>
      <c r="Q2501" s="26" t="s">
        <v>1131</v>
      </c>
      <c r="R2501" s="26" t="s">
        <v>1131</v>
      </c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/>
      <c r="X2501" s="47"/>
      <c r="Y2501" s="26" t="str">
        <f t="shared" si="306"/>
        <v/>
      </c>
      <c r="Z2501" s="26" t="str">
        <f t="shared" si="307"/>
        <v>Friday</v>
      </c>
      <c r="AA2501" s="26" t="str">
        <f t="shared" si="308"/>
        <v/>
      </c>
      <c r="AB2501" s="26" t="str">
        <f>VLOOKUP(U2501,'Currency Sheet'!A:C,3,)</f>
        <v>DOLLAR</v>
      </c>
      <c r="AC2501" s="71" t="str">
        <f>VLOOKUP(P2501,'Customer List'!B:D,3,)</f>
        <v>Local</v>
      </c>
    </row>
    <row r="2502" spans="1:29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  <c r="AC2502" s="71" t="str">
        <f>VLOOKUP(P2502,'Customer List'!B:D,3,)</f>
        <v>OutStation</v>
      </c>
    </row>
    <row r="2503" spans="1:29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3714</v>
      </c>
      <c r="Q2503" s="26"/>
      <c r="R2503" s="26"/>
      <c r="S2503" s="3">
        <v>4</v>
      </c>
      <c r="T2503" s="58" t="s">
        <v>3492</v>
      </c>
      <c r="U2503" s="26" t="s">
        <v>19</v>
      </c>
      <c r="V2503" s="26" t="str">
        <f>VLOOKUP(P2503,'Customer List'!B:C,2,)</f>
        <v>Unknown</v>
      </c>
      <c r="W2503" s="59" t="s">
        <v>3715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  <c r="AC2503" s="71" t="str">
        <f>VLOOKUP(P2503,'Customer List'!B:D,3,)</f>
        <v>Unknown</v>
      </c>
    </row>
    <row r="2504" spans="1:29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  <c r="AC2504" s="71" t="str">
        <f>VLOOKUP(P2504,'Customer List'!B:D,3,)</f>
        <v>OutStation</v>
      </c>
    </row>
    <row r="2505" spans="1:29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  <c r="AC2505" s="71" t="str">
        <f>VLOOKUP(P2505,'Customer List'!B:D,3,)</f>
        <v>OutStation</v>
      </c>
    </row>
    <row r="2506" spans="1:29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  <c r="AC2506" s="71" t="str">
        <f>VLOOKUP(P2506,'Customer List'!B:D,3,)</f>
        <v>OutStation</v>
      </c>
    </row>
    <row r="2507" spans="1:29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  <c r="AC2507" s="71" t="str">
        <f>VLOOKUP(P2507,'Customer List'!B:D,3,)</f>
        <v>OutStation</v>
      </c>
    </row>
    <row r="2508" spans="1:29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3419</v>
      </c>
      <c r="N2508" s="47">
        <v>45908</v>
      </c>
      <c r="O2508" s="57">
        <v>38843</v>
      </c>
      <c r="P2508" s="26" t="s">
        <v>225</v>
      </c>
      <c r="Q2508" s="26" t="s">
        <v>3406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  <c r="AC2508" s="71" t="str">
        <f>VLOOKUP(P2508,'Customer List'!B:D,3,)</f>
        <v>OutStation</v>
      </c>
    </row>
    <row r="2509" spans="1:29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3411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  <c r="AC2509" s="71" t="str">
        <f>VLOOKUP(P2509,'Customer List'!B:D,3,)</f>
        <v>OutStation</v>
      </c>
    </row>
    <row r="2510" spans="1:29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  <c r="AC2510" s="71" t="str">
        <f>VLOOKUP(P2510,'Customer List'!B:D,3,)</f>
        <v>OutStation</v>
      </c>
    </row>
    <row r="2511" spans="1:29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3415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  <c r="AC2511" s="71" t="str">
        <f>VLOOKUP(P2511,'Customer List'!B:D,3,)</f>
        <v>OutStation</v>
      </c>
    </row>
    <row r="2512" spans="1:29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  <c r="AC2512" s="71" t="str">
        <f>VLOOKUP(P2512,'Customer List'!B:D,3,)</f>
        <v>OutStation</v>
      </c>
    </row>
    <row r="2513" spans="1:29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  <c r="AC2513" s="71" t="str">
        <f>VLOOKUP(P2513,'Customer List'!B:D,3,)</f>
        <v>OutStation</v>
      </c>
    </row>
    <row r="2514" spans="1:29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3431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  <c r="AC2514" s="71" t="str">
        <f>VLOOKUP(P2514,'Customer List'!B:D,3,)</f>
        <v>Local</v>
      </c>
    </row>
    <row r="2515" spans="1:29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  <c r="AC2515" s="71" t="str">
        <f>VLOOKUP(P2515,'Customer List'!B:D,3,)</f>
        <v>Local</v>
      </c>
    </row>
    <row r="2516" spans="1:29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  <c r="AC2516" s="71" t="str">
        <f>VLOOKUP(P2516,'Customer List'!B:D,3,)</f>
        <v>OutStation</v>
      </c>
    </row>
    <row r="2517" spans="1:29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3437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  <c r="AC2517" s="71" t="str">
        <f>VLOOKUP(P2517,'Customer List'!B:D,3,)</f>
        <v>Local</v>
      </c>
    </row>
    <row r="2518" spans="1:29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3418</v>
      </c>
      <c r="N2518" s="47">
        <v>45908</v>
      </c>
      <c r="O2518" s="57">
        <v>15949.5</v>
      </c>
      <c r="P2518" s="26" t="s">
        <v>3355</v>
      </c>
      <c r="Q2518" s="26" t="s">
        <v>3408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  <c r="AC2518" s="71" t="str">
        <f>VLOOKUP(P2518,'Customer List'!B:D,3,)</f>
        <v>OutStation</v>
      </c>
    </row>
    <row r="2519" spans="1:29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  <c r="AC2519" s="71" t="str">
        <f>VLOOKUP(P2519,'Customer List'!B:D,3,)</f>
        <v>OutStation</v>
      </c>
    </row>
    <row r="2520" spans="1:29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3425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3427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  <c r="AC2520" s="71" t="str">
        <f>VLOOKUP(P2520,'Customer List'!B:D,3,)</f>
        <v>Local</v>
      </c>
    </row>
    <row r="2521" spans="1:29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  <c r="AC2521" s="71" t="str">
        <f>VLOOKUP(P2521,'Customer List'!B:D,3,)</f>
        <v>OutStation</v>
      </c>
    </row>
    <row r="2522" spans="1:29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3435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  <c r="AC2522" s="71" t="str">
        <f>VLOOKUP(P2522,'Customer List'!B:D,3,)</f>
        <v>Local</v>
      </c>
    </row>
    <row r="2523" spans="1:29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3430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3426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  <c r="AC2523" s="71" t="str">
        <f>VLOOKUP(P2523,'Customer List'!B:D,3,)</f>
        <v>Local</v>
      </c>
    </row>
    <row r="2524" spans="1:29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  <c r="AC2524" s="71" t="str">
        <f>VLOOKUP(P2524,'Customer List'!B:D,3,)</f>
        <v>STOCK</v>
      </c>
    </row>
    <row r="2525" spans="1:29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3430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3426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  <c r="AC2525" s="71" t="str">
        <f>VLOOKUP(P2525,'Customer List'!B:D,3,)</f>
        <v>Local</v>
      </c>
    </row>
    <row r="2526" spans="1:29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3429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  <c r="AC2526" s="71" t="str">
        <f>VLOOKUP(P2526,'Customer List'!B:D,3,)</f>
        <v>OutStation</v>
      </c>
    </row>
    <row r="2527" spans="1:29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3430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3426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  <c r="AC2527" s="71" t="str">
        <f>VLOOKUP(P2527,'Customer List'!B:D,3,)</f>
        <v>Local</v>
      </c>
    </row>
    <row r="2528" spans="1:29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3428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  <c r="AC2528" s="71" t="str">
        <f>VLOOKUP(P2528,'Customer List'!B:D,3,)</f>
        <v>OutStation</v>
      </c>
    </row>
    <row r="2529" spans="1:29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3425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  <c r="AC2529" s="71" t="str">
        <f>VLOOKUP(P2529,'Customer List'!B:D,3,)</f>
        <v>Local</v>
      </c>
    </row>
    <row r="2530" spans="1:29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3437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  <c r="AC2530" s="71" t="str">
        <f>VLOOKUP(P2530,'Customer List'!B:D,3,)</f>
        <v>Local</v>
      </c>
    </row>
    <row r="2531" spans="1:29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  <c r="AC2531" s="71" t="str">
        <f>VLOOKUP(P2531,'Customer List'!B:D,3,)</f>
        <v>OutStation</v>
      </c>
    </row>
    <row r="2532" spans="1:29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  <c r="AC2532" s="71" t="str">
        <f>VLOOKUP(P2532,'Customer List'!B:D,3,)</f>
        <v>OutStation</v>
      </c>
    </row>
    <row r="2533" spans="1:29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  <c r="AC2533" s="71" t="str">
        <f>VLOOKUP(P2533,'Customer List'!B:D,3,)</f>
        <v>OutStation</v>
      </c>
    </row>
    <row r="2534" spans="1:29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3425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  <c r="AC2534" s="71" t="str">
        <f>VLOOKUP(P2534,'Customer List'!B:D,3,)</f>
        <v>Local</v>
      </c>
    </row>
    <row r="2535" spans="1:29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9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  <c r="AC2535" s="71" t="str">
        <f>VLOOKUP(P2535,'Customer List'!B:D,3,)</f>
        <v>Local</v>
      </c>
    </row>
    <row r="2536" spans="1:29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  <c r="AC2536" s="71" t="str">
        <f>VLOOKUP(P2536,'Customer List'!B:D,3,)</f>
        <v>OutStation</v>
      </c>
    </row>
    <row r="2537" spans="1:29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  <c r="AC2537" s="71" t="str">
        <f>VLOOKUP(P2537,'Customer List'!B:D,3,)</f>
        <v>STOCK</v>
      </c>
    </row>
    <row r="2538" spans="1:29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3610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3609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  <c r="AC2538" s="71" t="str">
        <f>VLOOKUP(P2538,'Customer List'!B:D,3,)</f>
        <v>Local</v>
      </c>
    </row>
    <row r="2539" spans="1:29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>
        <v>2</v>
      </c>
      <c r="L2539" s="26">
        <f t="shared" si="305"/>
        <v>0</v>
      </c>
      <c r="M2539" s="26" t="s">
        <v>3684</v>
      </c>
      <c r="N2539" s="47">
        <v>45919</v>
      </c>
      <c r="O2539" s="57">
        <v>0</v>
      </c>
      <c r="P2539" s="26" t="s">
        <v>255</v>
      </c>
      <c r="Q2539" s="26" t="s">
        <v>2078</v>
      </c>
      <c r="R2539" s="26" t="s">
        <v>849</v>
      </c>
      <c r="S2539" s="3">
        <v>4</v>
      </c>
      <c r="T2539" s="58" t="s">
        <v>610</v>
      </c>
      <c r="U2539" s="26" t="s">
        <v>321</v>
      </c>
      <c r="V2539" s="26" t="str">
        <f>VLOOKUP(P2539,'Customer List'!B:C,2,)</f>
        <v>Delhi</v>
      </c>
      <c r="W2539" s="59"/>
      <c r="X2539" s="47"/>
      <c r="Y2539" s="26" t="str">
        <f t="shared" si="306"/>
        <v/>
      </c>
      <c r="Z2539" s="26" t="str">
        <f t="shared" si="307"/>
        <v>Friday</v>
      </c>
      <c r="AA2539" s="26" t="str">
        <f t="shared" si="308"/>
        <v/>
      </c>
      <c r="AB2539" s="26" t="str">
        <f>VLOOKUP(U2539,'Currency Sheet'!A:C,3,)</f>
        <v>DOLLAR</v>
      </c>
      <c r="AC2539" s="71" t="str">
        <f>VLOOKUP(P2539,'Customer List'!B:D,3,)</f>
        <v>Local</v>
      </c>
    </row>
    <row r="2540" spans="1:29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  <c r="AC2540" s="71" t="str">
        <f>VLOOKUP(P2540,'Customer List'!B:D,3,)</f>
        <v>STOCK</v>
      </c>
    </row>
    <row r="2541" spans="1:29" x14ac:dyDescent="0.25">
      <c r="A2541" s="26">
        <f t="shared" si="309"/>
        <v>2540</v>
      </c>
      <c r="B2541" s="26" t="s">
        <v>3709</v>
      </c>
      <c r="C2541" s="47">
        <v>45903</v>
      </c>
      <c r="D2541" s="47">
        <v>45903</v>
      </c>
      <c r="E2541" s="8">
        <v>1854.75</v>
      </c>
      <c r="F2541" s="8">
        <f t="shared" si="310"/>
        <v>1854.75</v>
      </c>
      <c r="G2541" s="56">
        <f t="shared" si="311"/>
        <v>1854.75</v>
      </c>
      <c r="H2541" s="26" t="s">
        <v>3710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3711</v>
      </c>
      <c r="N2541" s="47">
        <v>45920</v>
      </c>
      <c r="O2541" s="57">
        <v>2349.35</v>
      </c>
      <c r="P2541" s="26" t="s">
        <v>3713</v>
      </c>
      <c r="Q2541" s="26" t="s">
        <v>2078</v>
      </c>
      <c r="R2541" s="26" t="s">
        <v>849</v>
      </c>
      <c r="S2541" s="3">
        <v>4</v>
      </c>
      <c r="T2541" s="58"/>
      <c r="U2541" s="26" t="s">
        <v>3712</v>
      </c>
      <c r="V2541" s="26" t="str">
        <f>VLOOKUP(P2541,'Customer List'!B:C,2,)</f>
        <v>DELHI</v>
      </c>
      <c r="W2541" s="59"/>
      <c r="X2541" s="47"/>
      <c r="Y2541" s="26" t="str">
        <f t="shared" ref="Y2541" si="312">IF(X2541="", "", X2541-N2541)</f>
        <v/>
      </c>
      <c r="Z2541" s="26" t="str">
        <f t="shared" ref="Z2541" si="313">IF(N2541="", "", TEXT(N2541, "dddd"))</f>
        <v>Saturday</v>
      </c>
      <c r="AA2541" s="26" t="str">
        <f t="shared" ref="AA2541" si="314">IF(X2541="", "", TEXT(X2541, "dddd"))</f>
        <v/>
      </c>
      <c r="AB2541" s="26" t="str">
        <f>VLOOKUP(U2541,'Currency Sheet'!A:C,3,)</f>
        <v>INR</v>
      </c>
      <c r="AC2541" s="71" t="str">
        <f>VLOOKUP(P2541,'Customer List'!B:D,3,)</f>
        <v>Local</v>
      </c>
    </row>
    <row r="2542" spans="1:29" x14ac:dyDescent="0.25">
      <c r="A2542" s="26">
        <f t="shared" si="309"/>
        <v>2541</v>
      </c>
      <c r="B2542" s="26"/>
      <c r="C2542" s="47"/>
      <c r="D2542" s="47">
        <v>45905</v>
      </c>
      <c r="E2542" s="8">
        <v>519.79999999999995</v>
      </c>
      <c r="F2542" s="8">
        <f t="shared" si="310"/>
        <v>45742.399999999994</v>
      </c>
      <c r="G2542" s="56">
        <f t="shared" si="311"/>
        <v>519.79999999999995</v>
      </c>
      <c r="H2542" s="26" t="s">
        <v>591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3392</v>
      </c>
      <c r="N2542" s="47">
        <v>45906</v>
      </c>
      <c r="O2542" s="57">
        <v>64355.199999999997</v>
      </c>
      <c r="P2542" s="26" t="s">
        <v>461</v>
      </c>
      <c r="Q2542" s="26">
        <v>58155320355</v>
      </c>
      <c r="R2542" s="26" t="s">
        <v>41</v>
      </c>
      <c r="S2542" s="3">
        <v>-20</v>
      </c>
      <c r="T2542" s="58"/>
      <c r="U2542" s="26" t="s">
        <v>612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  <c r="AC2542" s="71" t="str">
        <f>VLOOKUP(P2542,'Customer List'!B:D,3,)</f>
        <v>OutStation</v>
      </c>
    </row>
    <row r="2543" spans="1:29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2558.8000000000002</v>
      </c>
      <c r="F2543" s="8">
        <f t="shared" si="310"/>
        <v>225174.40000000002</v>
      </c>
      <c r="G2543" s="56">
        <f t="shared" si="311"/>
        <v>2558.8000000000002</v>
      </c>
      <c r="H2543" s="26" t="s">
        <v>3361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3393</v>
      </c>
      <c r="N2543" s="47">
        <v>45906</v>
      </c>
      <c r="O2543" s="57">
        <v>320871.59999999998</v>
      </c>
      <c r="P2543" s="26" t="s">
        <v>461</v>
      </c>
      <c r="Q2543" s="26">
        <v>58155320355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Hyderabad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  <c r="AC2543" s="71" t="str">
        <f>VLOOKUP(P2543,'Customer List'!B:D,3,)</f>
        <v>OutStation</v>
      </c>
    </row>
    <row r="2544" spans="1:29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3362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3394</v>
      </c>
      <c r="N2544" s="47">
        <v>45906</v>
      </c>
      <c r="O2544" s="57">
        <v>12642</v>
      </c>
      <c r="P2544" s="26" t="s">
        <v>2076</v>
      </c>
      <c r="Q2544" s="26">
        <v>58155324010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Kolkata</v>
      </c>
      <c r="W2544" s="59"/>
      <c r="X2544" s="47">
        <v>45908</v>
      </c>
      <c r="Y2544" s="26">
        <f t="shared" si="306"/>
        <v>2</v>
      </c>
      <c r="Z2544" s="26" t="str">
        <f t="shared" si="307"/>
        <v>Saturday</v>
      </c>
      <c r="AA2544" s="26" t="str">
        <f t="shared" si="308"/>
        <v>Monday</v>
      </c>
      <c r="AB2544" s="26" t="str">
        <f>VLOOKUP(U2544,'Currency Sheet'!A:C,3,)</f>
        <v>DOLLAR</v>
      </c>
      <c r="AC2544" s="71" t="str">
        <f>VLOOKUP(P2544,'Customer List'!B:D,3,)</f>
        <v>OutStation</v>
      </c>
    </row>
    <row r="2545" spans="1:29" x14ac:dyDescent="0.25">
      <c r="A2545" s="26">
        <f t="shared" si="309"/>
        <v>2544</v>
      </c>
      <c r="B2545" s="26">
        <v>178223</v>
      </c>
      <c r="C2545" s="47">
        <v>45902</v>
      </c>
      <c r="D2545" s="47">
        <v>45905</v>
      </c>
      <c r="E2545" s="8">
        <v>172</v>
      </c>
      <c r="F2545" s="8">
        <f t="shared" si="310"/>
        <v>15136</v>
      </c>
      <c r="G2545" s="56">
        <f t="shared" si="311"/>
        <v>172</v>
      </c>
      <c r="H2545" s="26" t="s">
        <v>3363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3413</v>
      </c>
      <c r="N2545" s="47">
        <v>45908</v>
      </c>
      <c r="O2545" s="57">
        <v>12642</v>
      </c>
      <c r="P2545" s="26" t="s">
        <v>618</v>
      </c>
      <c r="Q2545" s="26">
        <v>58155355554</v>
      </c>
      <c r="R2545" s="26" t="s">
        <v>41</v>
      </c>
      <c r="S2545" s="3">
        <v>4</v>
      </c>
      <c r="T2545" s="58"/>
      <c r="U2545" s="26" t="s">
        <v>424</v>
      </c>
      <c r="V2545" s="26" t="str">
        <f>VLOOKUP(P2545,'Customer List'!B:C,2,)</f>
        <v>Bhuvneshwar</v>
      </c>
      <c r="W2545" s="59"/>
      <c r="X2545" s="47">
        <v>45910</v>
      </c>
      <c r="Y2545" s="26">
        <f t="shared" si="306"/>
        <v>2</v>
      </c>
      <c r="Z2545" s="26" t="str">
        <f t="shared" si="307"/>
        <v>Monday</v>
      </c>
      <c r="AA2545" s="26" t="str">
        <f t="shared" si="308"/>
        <v>Wednesday</v>
      </c>
      <c r="AB2545" s="26" t="str">
        <f>VLOOKUP(U2545,'Currency Sheet'!A:C,3,)</f>
        <v>DOLLAR</v>
      </c>
      <c r="AC2545" s="71" t="str">
        <f>VLOOKUP(P2545,'Customer List'!B:D,3,)</f>
        <v>OutStation</v>
      </c>
    </row>
    <row r="2546" spans="1:29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45905</v>
      </c>
      <c r="E2546" s="8">
        <v>514.5</v>
      </c>
      <c r="F2546" s="8">
        <f t="shared" si="310"/>
        <v>45276</v>
      </c>
      <c r="G2546" s="56">
        <f t="shared" si="311"/>
        <v>514.5</v>
      </c>
      <c r="H2546" s="26" t="s">
        <v>3365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3423</v>
      </c>
      <c r="N2546" s="47">
        <v>45908</v>
      </c>
      <c r="O2546" s="57">
        <v>72030</v>
      </c>
      <c r="P2546" s="26" t="s">
        <v>946</v>
      </c>
      <c r="Q2546" s="26">
        <v>58155356346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Banglore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  <c r="AC2546" s="71" t="str">
        <f>VLOOKUP(P2546,'Customer List'!B:D,3,)</f>
        <v>OutStation</v>
      </c>
    </row>
    <row r="2547" spans="1:29" x14ac:dyDescent="0.25">
      <c r="A2547" s="26">
        <f t="shared" si="309"/>
        <v>2546</v>
      </c>
      <c r="B2547" s="26" t="s">
        <v>3364</v>
      </c>
      <c r="C2547" s="47">
        <v>45902</v>
      </c>
      <c r="D2547" s="47">
        <v>45908</v>
      </c>
      <c r="E2547" s="8">
        <v>1883</v>
      </c>
      <c r="F2547" s="8">
        <f t="shared" si="310"/>
        <v>165704</v>
      </c>
      <c r="G2547" s="56">
        <f t="shared" si="311"/>
        <v>1883</v>
      </c>
      <c r="H2547" s="26" t="s">
        <v>3366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3414</v>
      </c>
      <c r="N2547" s="47">
        <v>45908</v>
      </c>
      <c r="O2547" s="57">
        <v>282450</v>
      </c>
      <c r="P2547" s="26" t="s">
        <v>900</v>
      </c>
      <c r="Q2547" s="26">
        <v>58155355355</v>
      </c>
      <c r="R2547" s="26" t="s">
        <v>41</v>
      </c>
      <c r="S2547" s="3">
        <v>4</v>
      </c>
      <c r="T2547" s="58"/>
      <c r="U2547" s="26" t="s">
        <v>3367</v>
      </c>
      <c r="V2547" s="26" t="str">
        <f>VLOOKUP(P2547,'Customer List'!B:C,2,)</f>
        <v>Mumbai</v>
      </c>
      <c r="W2547" s="59"/>
      <c r="X2547" s="47">
        <v>45909</v>
      </c>
      <c r="Y2547" s="26">
        <f t="shared" si="306"/>
        <v>1</v>
      </c>
      <c r="Z2547" s="26" t="str">
        <f t="shared" si="307"/>
        <v>Monday</v>
      </c>
      <c r="AA2547" s="26" t="str">
        <f t="shared" si="308"/>
        <v>Tuesday</v>
      </c>
      <c r="AB2547" s="26" t="str">
        <f>VLOOKUP(U2547,'Currency Sheet'!A:C,3,)</f>
        <v>DOLLAR</v>
      </c>
      <c r="AC2547" s="71" t="str">
        <f>VLOOKUP(P2547,'Customer List'!B:D,3,)</f>
        <v>OutStation</v>
      </c>
    </row>
    <row r="2548" spans="1:29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40.799999999999997</v>
      </c>
      <c r="F2548" s="8">
        <f t="shared" si="310"/>
        <v>3590.3999999999996</v>
      </c>
      <c r="G2548" s="56">
        <f t="shared" si="311"/>
        <v>40.799999999999997</v>
      </c>
      <c r="H2548" s="26" t="s">
        <v>3400</v>
      </c>
      <c r="I2548" s="26"/>
      <c r="J2548" s="26">
        <v>1</v>
      </c>
      <c r="K2548" s="26">
        <v>1</v>
      </c>
      <c r="L2548" s="26">
        <f t="shared" si="305"/>
        <v>0</v>
      </c>
      <c r="M2548" s="26" t="s">
        <v>3410</v>
      </c>
      <c r="N2548" s="47">
        <v>45908</v>
      </c>
      <c r="O2548" s="57">
        <v>6165.9</v>
      </c>
      <c r="P2548" s="26" t="s">
        <v>3401</v>
      </c>
      <c r="Q2548" s="26">
        <v>58155354983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45910</v>
      </c>
      <c r="Y2548" s="26">
        <f t="shared" si="306"/>
        <v>2</v>
      </c>
      <c r="Z2548" s="26" t="str">
        <f t="shared" si="307"/>
        <v>Monday</v>
      </c>
      <c r="AA2548" s="26" t="str">
        <f t="shared" si="308"/>
        <v>Wednesday</v>
      </c>
      <c r="AB2548" s="26" t="str">
        <f>VLOOKUP(U2548,'Currency Sheet'!A:C,3,)</f>
        <v>DOLLAR</v>
      </c>
      <c r="AC2548" s="71" t="str">
        <f>VLOOKUP(P2548,'Customer List'!B:D,3,)</f>
        <v>OutStation</v>
      </c>
    </row>
    <row r="2549" spans="1:29" x14ac:dyDescent="0.25">
      <c r="A2549" s="26">
        <f t="shared" si="309"/>
        <v>2548</v>
      </c>
      <c r="B2549" s="26" t="s">
        <v>3399</v>
      </c>
      <c r="C2549" s="47">
        <v>45903</v>
      </c>
      <c r="D2549" s="47">
        <v>45908</v>
      </c>
      <c r="E2549" s="8">
        <v>44.8</v>
      </c>
      <c r="F2549" s="8">
        <f t="shared" si="310"/>
        <v>3942.3999999999996</v>
      </c>
      <c r="G2549" s="56">
        <f t="shared" si="311"/>
        <v>89.6</v>
      </c>
      <c r="H2549" s="26" t="s">
        <v>681</v>
      </c>
      <c r="I2549" s="26"/>
      <c r="J2549" s="26">
        <v>2</v>
      </c>
      <c r="K2549" s="26">
        <v>2</v>
      </c>
      <c r="L2549" s="26">
        <f t="shared" si="305"/>
        <v>0</v>
      </c>
      <c r="M2549" s="26" t="s">
        <v>3412</v>
      </c>
      <c r="N2549" s="47">
        <v>45908</v>
      </c>
      <c r="O2549" s="57">
        <v>12555</v>
      </c>
      <c r="P2549" s="26" t="s">
        <v>2497</v>
      </c>
      <c r="Q2549" s="26">
        <v>58155354832</v>
      </c>
      <c r="R2549" s="26" t="s">
        <v>41</v>
      </c>
      <c r="S2549" s="3" t="s">
        <v>300</v>
      </c>
      <c r="T2549" s="58"/>
      <c r="U2549" s="26" t="s">
        <v>508</v>
      </c>
      <c r="V2549" s="26" t="str">
        <f>VLOOKUP(P2549,'Customer List'!B:C,2,)</f>
        <v>Chennai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  <c r="AC2549" s="71" t="str">
        <f>VLOOKUP(P2549,'Customer List'!B:D,3,)</f>
        <v>OutStation</v>
      </c>
    </row>
    <row r="2550" spans="1:29" x14ac:dyDescent="0.25">
      <c r="A2550" s="26">
        <f>A2549+1</f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ref="F2550:F2615" si="315">IF(AB2550="DOLLAR",E2550*88,E2550)</f>
        <v>4400</v>
      </c>
      <c r="G2550" s="56">
        <f t="shared" ref="G2550:G2615" si="316">E2550*J2550</f>
        <v>50</v>
      </c>
      <c r="H2550" s="26" t="s">
        <v>3404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3420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  <c r="AC2550" s="71" t="str">
        <f>VLOOKUP(P2550,'Customer List'!B:D,3,)</f>
        <v>OutStation</v>
      </c>
    </row>
    <row r="2551" spans="1:29" x14ac:dyDescent="0.25">
      <c r="A2551" s="26">
        <f t="shared" si="309"/>
        <v>2550</v>
      </c>
      <c r="B2551" s="26" t="s">
        <v>3403</v>
      </c>
      <c r="C2551" s="47">
        <v>45902</v>
      </c>
      <c r="D2551" s="47">
        <v>45908</v>
      </c>
      <c r="E2551" s="8">
        <v>50</v>
      </c>
      <c r="F2551" s="8">
        <f t="shared" si="315"/>
        <v>4400</v>
      </c>
      <c r="G2551" s="56">
        <f t="shared" si="316"/>
        <v>50</v>
      </c>
      <c r="H2551" s="26" t="s">
        <v>3405</v>
      </c>
      <c r="I2551" s="26"/>
      <c r="J2551" s="26">
        <v>1</v>
      </c>
      <c r="K2551" s="26">
        <v>1</v>
      </c>
      <c r="L2551" s="26">
        <f t="shared" si="305"/>
        <v>0</v>
      </c>
      <c r="M2551" s="26" t="s">
        <v>3420</v>
      </c>
      <c r="N2551" s="47">
        <v>45908</v>
      </c>
      <c r="O2551" s="57">
        <v>7000</v>
      </c>
      <c r="P2551" s="26" t="s">
        <v>173</v>
      </c>
      <c r="Q2551" s="26">
        <v>58155355834</v>
      </c>
      <c r="R2551" s="26" t="s">
        <v>41</v>
      </c>
      <c r="S2551" s="3">
        <v>-20</v>
      </c>
      <c r="T2551" s="58"/>
      <c r="U2551" s="26" t="s">
        <v>576</v>
      </c>
      <c r="V2551" s="26" t="str">
        <f>VLOOKUP(P2551,'Customer List'!B:C,2,)</f>
        <v>Kolkata</v>
      </c>
      <c r="W2551" s="59"/>
      <c r="X2551" s="47">
        <v>45909</v>
      </c>
      <c r="Y2551" s="26">
        <f t="shared" si="306"/>
        <v>1</v>
      </c>
      <c r="Z2551" s="26" t="str">
        <f t="shared" si="307"/>
        <v>Monday</v>
      </c>
      <c r="AA2551" s="26" t="str">
        <f t="shared" si="308"/>
        <v>Tuesday</v>
      </c>
      <c r="AB2551" s="26" t="str">
        <f>VLOOKUP(U2551,'Currency Sheet'!A:C,3,)</f>
        <v>DOLLAR</v>
      </c>
      <c r="AC2551" s="71" t="str">
        <f>VLOOKUP(P2551,'Customer List'!B:D,3,)</f>
        <v>OutStation</v>
      </c>
    </row>
    <row r="2552" spans="1:29" x14ac:dyDescent="0.25">
      <c r="A2552" s="26">
        <f t="shared" si="309"/>
        <v>2551</v>
      </c>
      <c r="B2552" s="26" t="s">
        <v>3438</v>
      </c>
      <c r="C2552" s="47">
        <v>45877</v>
      </c>
      <c r="D2552" s="47">
        <v>45877</v>
      </c>
      <c r="E2552" s="8">
        <v>1530</v>
      </c>
      <c r="F2552" s="8">
        <f t="shared" si="315"/>
        <v>134640</v>
      </c>
      <c r="G2552" s="56">
        <f t="shared" si="316"/>
        <v>1530</v>
      </c>
      <c r="H2552" s="26">
        <v>900007707</v>
      </c>
      <c r="I2552" s="26" t="s">
        <v>3118</v>
      </c>
      <c r="J2552" s="26">
        <v>1</v>
      </c>
      <c r="K2552" s="26">
        <v>1</v>
      </c>
      <c r="L2552" s="26">
        <f t="shared" si="305"/>
        <v>0</v>
      </c>
      <c r="M2552" s="26" t="s">
        <v>3679</v>
      </c>
      <c r="N2552" s="47">
        <v>45920</v>
      </c>
      <c r="O2552" s="57">
        <v>214200</v>
      </c>
      <c r="P2552" s="26" t="s">
        <v>2291</v>
      </c>
      <c r="Q2552" s="26">
        <v>58155922436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CHENNAI</v>
      </c>
      <c r="W2552" s="59"/>
      <c r="X2552" s="47">
        <v>45922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  <c r="AC2552" s="71" t="str">
        <f>VLOOKUP(P2552,'Customer List'!B:D,3,)</f>
        <v>OutStation</v>
      </c>
    </row>
    <row r="2553" spans="1:29" x14ac:dyDescent="0.25">
      <c r="A2553" s="26">
        <f t="shared" si="309"/>
        <v>2552</v>
      </c>
      <c r="B2553" s="26" t="s">
        <v>3438</v>
      </c>
      <c r="C2553" s="47">
        <v>45877</v>
      </c>
      <c r="D2553" s="47">
        <v>45877</v>
      </c>
      <c r="E2553" s="8">
        <v>1530</v>
      </c>
      <c r="F2553" s="8">
        <f t="shared" ref="F2553" si="317">IF(AB2553="DOLLAR",E2553*88,E2553)</f>
        <v>134640</v>
      </c>
      <c r="G2553" s="56">
        <f t="shared" ref="G2553" si="318">E2553*J2553</f>
        <v>1530</v>
      </c>
      <c r="H2553" s="26">
        <v>900007707</v>
      </c>
      <c r="I2553" s="26" t="s">
        <v>3118</v>
      </c>
      <c r="J2553" s="26">
        <v>1</v>
      </c>
      <c r="K2553" s="26"/>
      <c r="L2553" s="26">
        <f t="shared" ref="L2553" si="319">J2553-K2553</f>
        <v>1</v>
      </c>
      <c r="M2553" s="26"/>
      <c r="N2553" s="47"/>
      <c r="O2553" s="57"/>
      <c r="P2553" s="26" t="s">
        <v>2291</v>
      </c>
      <c r="Q2553" s="26"/>
      <c r="R2553" s="26"/>
      <c r="S2553" s="3">
        <v>4</v>
      </c>
      <c r="T2553" s="58"/>
      <c r="U2553" s="26" t="s">
        <v>19</v>
      </c>
      <c r="V2553" s="26" t="str">
        <f>VLOOKUP(P2553,'Customer List'!B:C,2,)</f>
        <v>CHENNAI</v>
      </c>
      <c r="W2553" s="59" t="s">
        <v>711</v>
      </c>
      <c r="X2553" s="47"/>
      <c r="Y2553" s="26" t="str">
        <f t="shared" ref="Y2553" si="320">IF(X2553="", "", X2553-N2553)</f>
        <v/>
      </c>
      <c r="Z2553" s="26" t="str">
        <f t="shared" si="307"/>
        <v/>
      </c>
      <c r="AA2553" s="26" t="str">
        <f t="shared" ref="AA2553" si="321">IF(X2553="", "", TEXT(X2553, "dddd"))</f>
        <v/>
      </c>
      <c r="AB2553" s="26" t="str">
        <f>VLOOKUP(U2553,'Currency Sheet'!A:C,3,)</f>
        <v>DOLLAR</v>
      </c>
      <c r="AC2553" s="71" t="str">
        <f>VLOOKUP(P2553,'Customer List'!B:D,3,)</f>
        <v>OutStation</v>
      </c>
    </row>
    <row r="2554" spans="1:29" x14ac:dyDescent="0.25">
      <c r="A2554" s="26">
        <f t="shared" si="309"/>
        <v>2553</v>
      </c>
      <c r="B2554" s="26" t="s">
        <v>3442</v>
      </c>
      <c r="C2554" s="47">
        <v>45905</v>
      </c>
      <c r="D2554" s="47">
        <v>45910</v>
      </c>
      <c r="E2554" s="8">
        <v>65.8</v>
      </c>
      <c r="F2554" s="8">
        <f t="shared" si="315"/>
        <v>5790.4</v>
      </c>
      <c r="G2554" s="56">
        <f t="shared" si="316"/>
        <v>65.8</v>
      </c>
      <c r="H2554" s="26">
        <v>100429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3543</v>
      </c>
      <c r="N2554" s="47">
        <v>45913</v>
      </c>
      <c r="O2554" s="57">
        <v>8037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  <c r="AC2554" s="71" t="str">
        <f>VLOOKUP(P2554,'Customer List'!B:D,3,)</f>
        <v>OutStation</v>
      </c>
    </row>
    <row r="2555" spans="1:29" x14ac:dyDescent="0.25">
      <c r="A2555" s="26">
        <f t="shared" si="309"/>
        <v>2554</v>
      </c>
      <c r="B2555" s="26" t="s">
        <v>3442</v>
      </c>
      <c r="C2555" s="47">
        <v>45905</v>
      </c>
      <c r="D2555" s="47">
        <v>45910</v>
      </c>
      <c r="E2555" s="8">
        <v>61.6</v>
      </c>
      <c r="F2555" s="8">
        <f t="shared" si="315"/>
        <v>5420.8</v>
      </c>
      <c r="G2555" s="56">
        <f t="shared" si="316"/>
        <v>61.6</v>
      </c>
      <c r="H2555" s="26">
        <v>100527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3639</v>
      </c>
      <c r="N2555" s="47">
        <v>45917</v>
      </c>
      <c r="O2555" s="57">
        <v>7106</v>
      </c>
      <c r="P2555" s="26" t="s">
        <v>43</v>
      </c>
      <c r="Q2555" s="26" t="s">
        <v>637</v>
      </c>
      <c r="R2555" s="26" t="s">
        <v>725</v>
      </c>
      <c r="S2555" s="3">
        <v>4</v>
      </c>
      <c r="T2555" s="58"/>
      <c r="U2555" s="26" t="s">
        <v>19</v>
      </c>
      <c r="V2555" s="26" t="str">
        <f>VLOOKUP(P2555,'Customer List'!B:C,2,)</f>
        <v>Faridabad</v>
      </c>
      <c r="W2555" s="59"/>
      <c r="X2555" s="47"/>
      <c r="Y2555" s="26" t="str">
        <f t="shared" si="306"/>
        <v/>
      </c>
      <c r="Z2555" s="26" t="str">
        <f t="shared" si="307"/>
        <v>Wednesday</v>
      </c>
      <c r="AA2555" s="26" t="str">
        <f t="shared" si="308"/>
        <v/>
      </c>
      <c r="AB2555" s="26" t="str">
        <f>VLOOKUP(U2555,'Currency Sheet'!A:C,3,)</f>
        <v>DOLLAR</v>
      </c>
      <c r="AC2555" s="71" t="str">
        <f>VLOOKUP(P2555,'Customer List'!B:D,3,)</f>
        <v>Local</v>
      </c>
    </row>
    <row r="2556" spans="1:29" x14ac:dyDescent="0.25">
      <c r="A2556" s="26">
        <f t="shared" si="309"/>
        <v>2555</v>
      </c>
      <c r="B2556" s="26" t="s">
        <v>3442</v>
      </c>
      <c r="C2556" s="47">
        <v>45905</v>
      </c>
      <c r="D2556" s="47">
        <v>45910</v>
      </c>
      <c r="E2556" s="8">
        <v>156.75</v>
      </c>
      <c r="F2556" s="8">
        <f t="shared" si="315"/>
        <v>13794</v>
      </c>
      <c r="G2556" s="56">
        <f t="shared" si="316"/>
        <v>156.75</v>
      </c>
      <c r="H2556" s="26">
        <v>100747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3543</v>
      </c>
      <c r="N2556" s="47">
        <v>45913</v>
      </c>
      <c r="O2556" s="57">
        <v>17869.5</v>
      </c>
      <c r="P2556" s="26" t="s">
        <v>618</v>
      </c>
      <c r="Q2556" s="26">
        <v>58155620725</v>
      </c>
      <c r="R2556" s="26" t="s">
        <v>41</v>
      </c>
      <c r="S2556" s="3">
        <v>4</v>
      </c>
      <c r="T2556" s="58"/>
      <c r="U2556" s="26" t="s">
        <v>19</v>
      </c>
      <c r="V2556" s="26" t="str">
        <f>VLOOKUP(P2556,'Customer List'!B:C,2,)</f>
        <v>Bhuvneshwar</v>
      </c>
      <c r="W2556" s="59"/>
      <c r="X2556" s="47">
        <v>45915</v>
      </c>
      <c r="Y2556" s="26">
        <f t="shared" si="306"/>
        <v>2</v>
      </c>
      <c r="Z2556" s="26" t="str">
        <f t="shared" si="307"/>
        <v>Saturday</v>
      </c>
      <c r="AA2556" s="26" t="str">
        <f t="shared" si="308"/>
        <v>Monday</v>
      </c>
      <c r="AB2556" s="26" t="str">
        <f>VLOOKUP(U2556,'Currency Sheet'!A:C,3,)</f>
        <v>DOLLAR</v>
      </c>
      <c r="AC2556" s="71" t="str">
        <f>VLOOKUP(P2556,'Customer List'!B:D,3,)</f>
        <v>OutStation</v>
      </c>
    </row>
    <row r="2557" spans="1:29" x14ac:dyDescent="0.25">
      <c r="A2557" s="26">
        <f t="shared" si="309"/>
        <v>2556</v>
      </c>
      <c r="B2557" s="26" t="s">
        <v>3442</v>
      </c>
      <c r="C2557" s="47">
        <v>45905</v>
      </c>
      <c r="D2557" s="47">
        <v>45910</v>
      </c>
      <c r="E2557" s="8">
        <v>73.5</v>
      </c>
      <c r="F2557" s="8">
        <f t="shared" si="315"/>
        <v>6468</v>
      </c>
      <c r="G2557" s="56">
        <f t="shared" si="316"/>
        <v>73.5</v>
      </c>
      <c r="H2557" s="26">
        <v>101212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3536</v>
      </c>
      <c r="N2557" s="47">
        <v>45913</v>
      </c>
      <c r="O2557" s="57">
        <v>11718</v>
      </c>
      <c r="P2557" s="26" t="s">
        <v>3443</v>
      </c>
      <c r="Q2557" s="26">
        <v>58155615291</v>
      </c>
      <c r="R2557" s="26" t="s">
        <v>41</v>
      </c>
      <c r="S2557" s="3">
        <v>4</v>
      </c>
      <c r="T2557" s="58"/>
      <c r="U2557" s="26" t="s">
        <v>19</v>
      </c>
      <c r="V2557" s="26" t="str">
        <f>VLOOKUP(P2557,'Customer List'!B:C,2,)</f>
        <v>BANGALORE</v>
      </c>
      <c r="W2557" s="59"/>
      <c r="X2557" s="47">
        <v>45915</v>
      </c>
      <c r="Y2557" s="26">
        <f t="shared" si="306"/>
        <v>2</v>
      </c>
      <c r="Z2557" s="26" t="str">
        <f t="shared" si="307"/>
        <v>Saturday</v>
      </c>
      <c r="AA2557" s="26" t="str">
        <f t="shared" si="308"/>
        <v>Monday</v>
      </c>
      <c r="AB2557" s="26" t="str">
        <f>VLOOKUP(U2557,'Currency Sheet'!A:C,3,)</f>
        <v>DOLLAR</v>
      </c>
      <c r="AC2557" s="71" t="str">
        <f>VLOOKUP(P2557,'Customer List'!B:D,3,)</f>
        <v>OutStation</v>
      </c>
    </row>
    <row r="2558" spans="1:29" x14ac:dyDescent="0.25">
      <c r="A2558" s="26">
        <f t="shared" si="309"/>
        <v>2557</v>
      </c>
      <c r="B2558" s="26" t="s">
        <v>3442</v>
      </c>
      <c r="C2558" s="47">
        <v>45905</v>
      </c>
      <c r="D2558" s="47">
        <v>45910</v>
      </c>
      <c r="E2558" s="8">
        <v>25.2</v>
      </c>
      <c r="F2558" s="8">
        <f t="shared" si="315"/>
        <v>2217.6</v>
      </c>
      <c r="G2558" s="56">
        <f t="shared" si="316"/>
        <v>25.2</v>
      </c>
      <c r="H2558" s="26">
        <v>101301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3562</v>
      </c>
      <c r="N2558" s="47">
        <v>45915</v>
      </c>
      <c r="O2558" s="57">
        <v>4464</v>
      </c>
      <c r="P2558" s="26" t="s">
        <v>3444</v>
      </c>
      <c r="Q2558" s="26" t="s">
        <v>637</v>
      </c>
      <c r="R2558" s="26" t="s">
        <v>638</v>
      </c>
      <c r="S2558" s="3">
        <v>4</v>
      </c>
      <c r="T2558" s="58"/>
      <c r="U2558" s="26" t="s">
        <v>19</v>
      </c>
      <c r="V2558" s="26" t="str">
        <f>VLOOKUP(P2558,'Customer List'!B:C,2,)</f>
        <v>DELHI</v>
      </c>
      <c r="W2558" s="59"/>
      <c r="X2558" s="47"/>
      <c r="Y2558" s="26" t="str">
        <f t="shared" si="306"/>
        <v/>
      </c>
      <c r="Z2558" s="26" t="str">
        <f t="shared" si="307"/>
        <v>Monday</v>
      </c>
      <c r="AA2558" s="26" t="str">
        <f t="shared" si="308"/>
        <v/>
      </c>
      <c r="AB2558" s="26" t="str">
        <f>VLOOKUP(U2558,'Currency Sheet'!A:C,3,)</f>
        <v>DOLLAR</v>
      </c>
      <c r="AC2558" s="71" t="str">
        <f>VLOOKUP(P2558,'Customer List'!B:D,3,)</f>
        <v>Local</v>
      </c>
    </row>
    <row r="2559" spans="1:29" x14ac:dyDescent="0.25">
      <c r="A2559" s="26">
        <f t="shared" si="309"/>
        <v>2558</v>
      </c>
      <c r="B2559" s="26" t="s">
        <v>3442</v>
      </c>
      <c r="C2559" s="47">
        <v>45905</v>
      </c>
      <c r="D2559" s="47">
        <v>45910</v>
      </c>
      <c r="E2559" s="8">
        <v>86.8</v>
      </c>
      <c r="F2559" s="8">
        <f t="shared" si="315"/>
        <v>7638.4</v>
      </c>
      <c r="G2559" s="56">
        <f t="shared" si="316"/>
        <v>86.8</v>
      </c>
      <c r="H2559" s="26">
        <v>101911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3611</v>
      </c>
      <c r="N2559" s="47">
        <v>45917</v>
      </c>
      <c r="O2559" s="57">
        <v>18259</v>
      </c>
      <c r="P2559" s="26" t="s">
        <v>31</v>
      </c>
      <c r="Q2559" s="26"/>
      <c r="R2559" s="26"/>
      <c r="S2559" s="3">
        <v>4</v>
      </c>
      <c r="T2559" s="58"/>
      <c r="U2559" s="26" t="s">
        <v>19</v>
      </c>
      <c r="V2559" s="26" t="str">
        <f>VLOOKUP(P2559,'Customer List'!B:C,2,)</f>
        <v>Delhi</v>
      </c>
      <c r="W2559" s="59"/>
      <c r="X2559" s="47"/>
      <c r="Y2559" s="26" t="str">
        <f t="shared" si="306"/>
        <v/>
      </c>
      <c r="Z2559" s="26" t="str">
        <f t="shared" si="307"/>
        <v>Wednesday</v>
      </c>
      <c r="AA2559" s="26" t="str">
        <f t="shared" si="308"/>
        <v/>
      </c>
      <c r="AB2559" s="26" t="str">
        <f>VLOOKUP(U2559,'Currency Sheet'!A:C,3,)</f>
        <v>DOLLAR</v>
      </c>
      <c r="AC2559" s="71" t="str">
        <f>VLOOKUP(P2559,'Customer List'!B:D,3,)</f>
        <v>Local</v>
      </c>
    </row>
    <row r="2560" spans="1:29" x14ac:dyDescent="0.25">
      <c r="A2560" s="26">
        <f t="shared" si="309"/>
        <v>2559</v>
      </c>
      <c r="B2560" s="26" t="s">
        <v>3442</v>
      </c>
      <c r="C2560" s="47">
        <v>45905</v>
      </c>
      <c r="D2560" s="47">
        <v>45910</v>
      </c>
      <c r="E2560" s="8">
        <v>109.2</v>
      </c>
      <c r="F2560" s="8">
        <f t="shared" si="315"/>
        <v>9609.6</v>
      </c>
      <c r="G2560" s="56">
        <f t="shared" si="316"/>
        <v>109.2</v>
      </c>
      <c r="H2560" s="26">
        <v>102012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3541</v>
      </c>
      <c r="N2560" s="47">
        <v>45913</v>
      </c>
      <c r="O2560" s="57">
        <v>11849.76</v>
      </c>
      <c r="P2560" s="26" t="s">
        <v>277</v>
      </c>
      <c r="Q2560" s="26">
        <v>58155615501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Pune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  <c r="AC2560" s="71" t="str">
        <f>VLOOKUP(P2560,'Customer List'!B:D,3,)</f>
        <v>OutStation</v>
      </c>
    </row>
    <row r="2561" spans="1:29" x14ac:dyDescent="0.25">
      <c r="A2561" s="26">
        <f t="shared" si="309"/>
        <v>2560</v>
      </c>
      <c r="B2561" s="26" t="s">
        <v>3442</v>
      </c>
      <c r="C2561" s="47">
        <v>45905</v>
      </c>
      <c r="D2561" s="47">
        <v>45910</v>
      </c>
      <c r="E2561" s="8">
        <v>160.30000000000001</v>
      </c>
      <c r="F2561" s="8">
        <f t="shared" si="315"/>
        <v>14106.400000000001</v>
      </c>
      <c r="G2561" s="56">
        <f t="shared" si="316"/>
        <v>160.30000000000001</v>
      </c>
      <c r="H2561" s="26">
        <v>102020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3541</v>
      </c>
      <c r="N2561" s="47">
        <v>45913</v>
      </c>
      <c r="O2561" s="57">
        <v>17394.84</v>
      </c>
      <c r="P2561" s="26" t="s">
        <v>277</v>
      </c>
      <c r="Q2561" s="26">
        <v>58155615501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Pune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  <c r="AC2561" s="71" t="str">
        <f>VLOOKUP(P2561,'Customer List'!B:D,3,)</f>
        <v>OutStation</v>
      </c>
    </row>
    <row r="2562" spans="1:29" x14ac:dyDescent="0.25">
      <c r="A2562" s="26">
        <f t="shared" si="309"/>
        <v>2561</v>
      </c>
      <c r="B2562" s="26" t="s">
        <v>3442</v>
      </c>
      <c r="C2562" s="47">
        <v>45905</v>
      </c>
      <c r="D2562" s="47">
        <v>45910</v>
      </c>
      <c r="E2562" s="8">
        <v>85.4</v>
      </c>
      <c r="F2562" s="8">
        <f t="shared" si="315"/>
        <v>7515.2000000000007</v>
      </c>
      <c r="G2562" s="56">
        <f t="shared" si="316"/>
        <v>85.4</v>
      </c>
      <c r="H2562" s="26">
        <v>102507</v>
      </c>
      <c r="I2562" s="26"/>
      <c r="J2562" s="26">
        <v>1</v>
      </c>
      <c r="K2562" s="26">
        <v>1</v>
      </c>
      <c r="L2562" s="26">
        <f t="shared" si="305"/>
        <v>0</v>
      </c>
      <c r="M2562" s="26" t="s">
        <v>3536</v>
      </c>
      <c r="N2562" s="47">
        <v>45913</v>
      </c>
      <c r="O2562" s="57">
        <v>13615.2</v>
      </c>
      <c r="P2562" s="26" t="s">
        <v>3443</v>
      </c>
      <c r="Q2562" s="26">
        <v>58155615291</v>
      </c>
      <c r="R2562" s="26" t="s">
        <v>41</v>
      </c>
      <c r="S2562" s="3">
        <v>4</v>
      </c>
      <c r="T2562" s="58"/>
      <c r="U2562" s="26" t="s">
        <v>19</v>
      </c>
      <c r="V2562" s="26" t="str">
        <f>VLOOKUP(P2562,'Customer List'!B:C,2,)</f>
        <v>BANGALORE</v>
      </c>
      <c r="W2562" s="59"/>
      <c r="X2562" s="47">
        <v>45915</v>
      </c>
      <c r="Y2562" s="26">
        <f t="shared" si="306"/>
        <v>2</v>
      </c>
      <c r="Z2562" s="26" t="str">
        <f t="shared" si="307"/>
        <v>Saturday</v>
      </c>
      <c r="AA2562" s="26" t="str">
        <f t="shared" si="308"/>
        <v>Monday</v>
      </c>
      <c r="AB2562" s="26" t="str">
        <f>VLOOKUP(U2562,'Currency Sheet'!A:C,3,)</f>
        <v>DOLLAR</v>
      </c>
      <c r="AC2562" s="71" t="str">
        <f>VLOOKUP(P2562,'Customer List'!B:D,3,)</f>
        <v>OutStation</v>
      </c>
    </row>
    <row r="2563" spans="1:29" x14ac:dyDescent="0.25">
      <c r="A2563" s="26">
        <f t="shared" si="309"/>
        <v>2562</v>
      </c>
      <c r="B2563" s="26" t="s">
        <v>3442</v>
      </c>
      <c r="C2563" s="47">
        <v>45905</v>
      </c>
      <c r="D2563" s="47">
        <v>45910</v>
      </c>
      <c r="E2563" s="8">
        <v>123.2</v>
      </c>
      <c r="F2563" s="8">
        <f t="shared" si="315"/>
        <v>10841.6</v>
      </c>
      <c r="G2563" s="56">
        <f t="shared" si="316"/>
        <v>123.2</v>
      </c>
      <c r="H2563" s="26">
        <v>102913</v>
      </c>
      <c r="I2563" s="26"/>
      <c r="J2563" s="26">
        <v>1</v>
      </c>
      <c r="K2563" s="26">
        <v>1</v>
      </c>
      <c r="L2563" s="26">
        <f t="shared" si="305"/>
        <v>0</v>
      </c>
      <c r="M2563" s="26" t="s">
        <v>3536</v>
      </c>
      <c r="N2563" s="47">
        <v>45913</v>
      </c>
      <c r="O2563" s="57">
        <v>19641</v>
      </c>
      <c r="P2563" s="26" t="s">
        <v>3443</v>
      </c>
      <c r="Q2563" s="26">
        <v>58155615291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BANGALORE</v>
      </c>
      <c r="W2563" s="59"/>
      <c r="X2563" s="47">
        <v>45915</v>
      </c>
      <c r="Y2563" s="26">
        <f t="shared" si="306"/>
        <v>2</v>
      </c>
      <c r="Z2563" s="26" t="str">
        <f t="shared" si="307"/>
        <v>Saturday</v>
      </c>
      <c r="AA2563" s="26" t="str">
        <f t="shared" si="308"/>
        <v>Monday</v>
      </c>
      <c r="AB2563" s="26" t="str">
        <f>VLOOKUP(U2563,'Currency Sheet'!A:C,3,)</f>
        <v>DOLLAR</v>
      </c>
      <c r="AC2563" s="71" t="str">
        <f>VLOOKUP(P2563,'Customer List'!B:D,3,)</f>
        <v>OutStation</v>
      </c>
    </row>
    <row r="2564" spans="1:29" x14ac:dyDescent="0.25">
      <c r="A2564" s="26">
        <f t="shared" si="309"/>
        <v>2563</v>
      </c>
      <c r="B2564" s="26" t="s">
        <v>3442</v>
      </c>
      <c r="C2564" s="47">
        <v>45905</v>
      </c>
      <c r="D2564" s="47">
        <v>45910</v>
      </c>
      <c r="E2564" s="8">
        <v>32.9</v>
      </c>
      <c r="F2564" s="8">
        <f t="shared" si="315"/>
        <v>2895.2</v>
      </c>
      <c r="G2564" s="56">
        <f t="shared" si="316"/>
        <v>32.9</v>
      </c>
      <c r="H2564" s="26">
        <v>103005</v>
      </c>
      <c r="I2564" s="26"/>
      <c r="J2564" s="26">
        <v>1</v>
      </c>
      <c r="K2564" s="26">
        <v>1</v>
      </c>
      <c r="L2564" s="26">
        <f t="shared" ref="L2564:L2628" si="322">J2564-K2564</f>
        <v>0</v>
      </c>
      <c r="M2564" s="26" t="s">
        <v>3639</v>
      </c>
      <c r="N2564" s="47">
        <v>45917</v>
      </c>
      <c r="O2564" s="57">
        <v>3795.25</v>
      </c>
      <c r="P2564" s="26" t="s">
        <v>43</v>
      </c>
      <c r="Q2564" s="26" t="s">
        <v>637</v>
      </c>
      <c r="R2564" s="26" t="s">
        <v>725</v>
      </c>
      <c r="S2564" s="3">
        <v>4</v>
      </c>
      <c r="T2564" s="58"/>
      <c r="U2564" s="26" t="s">
        <v>19</v>
      </c>
      <c r="V2564" s="26" t="str">
        <f>VLOOKUP(P2564,'Customer List'!B:C,2,)</f>
        <v>Faridabad</v>
      </c>
      <c r="W2564" s="59"/>
      <c r="X2564" s="47"/>
      <c r="Y2564" s="26" t="str">
        <f t="shared" ref="Y2564:Y2628" si="323">IF(X2564="", "", X2564-N2564)</f>
        <v/>
      </c>
      <c r="Z2564" s="26" t="str">
        <f t="shared" ref="Z2564:Z2628" si="324">IF(N2564="", "", TEXT(N2564, "dddd"))</f>
        <v>Wednesday</v>
      </c>
      <c r="AA2564" s="26" t="str">
        <f t="shared" ref="AA2564:AA2628" si="325">IF(X2564="", "", TEXT(X2564, "dddd"))</f>
        <v/>
      </c>
      <c r="AB2564" s="26" t="str">
        <f>VLOOKUP(U2564,'Currency Sheet'!A:C,3,)</f>
        <v>DOLLAR</v>
      </c>
      <c r="AC2564" s="71" t="str">
        <f>VLOOKUP(P2564,'Customer List'!B:D,3,)</f>
        <v>Local</v>
      </c>
    </row>
    <row r="2565" spans="1:29" x14ac:dyDescent="0.25">
      <c r="A2565" s="26">
        <f t="shared" ref="A2565:A2628" si="326">A2564+1</f>
        <v>2564</v>
      </c>
      <c r="B2565" s="26" t="s">
        <v>3442</v>
      </c>
      <c r="C2565" s="47">
        <v>45905</v>
      </c>
      <c r="D2565" s="47">
        <v>45910</v>
      </c>
      <c r="E2565" s="8">
        <v>173.6</v>
      </c>
      <c r="F2565" s="8">
        <f t="shared" si="315"/>
        <v>15276.8</v>
      </c>
      <c r="G2565" s="56">
        <f t="shared" si="316"/>
        <v>173.6</v>
      </c>
      <c r="H2565" s="26">
        <v>103028</v>
      </c>
      <c r="I2565" s="26"/>
      <c r="J2565" s="26">
        <v>1</v>
      </c>
      <c r="K2565" s="26">
        <v>1</v>
      </c>
      <c r="L2565" s="26">
        <f t="shared" si="322"/>
        <v>0</v>
      </c>
      <c r="M2565" s="26" t="s">
        <v>3541</v>
      </c>
      <c r="N2565" s="47">
        <v>45913</v>
      </c>
      <c r="O2565" s="57">
        <v>18838.080000000002</v>
      </c>
      <c r="P2565" s="26" t="s">
        <v>277</v>
      </c>
      <c r="Q2565" s="26">
        <v>58155615501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Pune</v>
      </c>
      <c r="W2565" s="59"/>
      <c r="X2565" s="47">
        <v>45915</v>
      </c>
      <c r="Y2565" s="26">
        <f t="shared" si="323"/>
        <v>2</v>
      </c>
      <c r="Z2565" s="26" t="str">
        <f t="shared" si="324"/>
        <v>Saturday</v>
      </c>
      <c r="AA2565" s="26" t="str">
        <f t="shared" si="325"/>
        <v>Monday</v>
      </c>
      <c r="AB2565" s="26" t="str">
        <f>VLOOKUP(U2565,'Currency Sheet'!A:C,3,)</f>
        <v>DOLLAR</v>
      </c>
      <c r="AC2565" s="71" t="str">
        <f>VLOOKUP(P2565,'Customer List'!B:D,3,)</f>
        <v>OutStation</v>
      </c>
    </row>
    <row r="2566" spans="1:29" x14ac:dyDescent="0.25">
      <c r="A2566" s="26">
        <f t="shared" si="326"/>
        <v>2565</v>
      </c>
      <c r="B2566" s="26" t="s">
        <v>3442</v>
      </c>
      <c r="C2566" s="47">
        <v>45905</v>
      </c>
      <c r="D2566" s="47">
        <v>45910</v>
      </c>
      <c r="E2566" s="8">
        <v>78.400000000000006</v>
      </c>
      <c r="F2566" s="8">
        <f t="shared" si="315"/>
        <v>6899.2000000000007</v>
      </c>
      <c r="G2566" s="56">
        <f t="shared" si="316"/>
        <v>78.400000000000006</v>
      </c>
      <c r="H2566" s="26">
        <v>103031</v>
      </c>
      <c r="I2566" s="26"/>
      <c r="J2566" s="26">
        <v>1</v>
      </c>
      <c r="K2566" s="26">
        <v>1</v>
      </c>
      <c r="L2566" s="26">
        <f t="shared" si="322"/>
        <v>0</v>
      </c>
      <c r="M2566" s="26" t="s">
        <v>3543</v>
      </c>
      <c r="N2566" s="47">
        <v>45913</v>
      </c>
      <c r="O2566" s="57">
        <v>9576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23"/>
        <v>2</v>
      </c>
      <c r="Z2566" s="26" t="str">
        <f t="shared" si="324"/>
        <v>Saturday</v>
      </c>
      <c r="AA2566" s="26" t="str">
        <f t="shared" si="325"/>
        <v>Monday</v>
      </c>
      <c r="AB2566" s="26" t="str">
        <f>VLOOKUP(U2566,'Currency Sheet'!A:C,3,)</f>
        <v>DOLLAR</v>
      </c>
      <c r="AC2566" s="71" t="str">
        <f>VLOOKUP(P2566,'Customer List'!B:D,3,)</f>
        <v>OutStation</v>
      </c>
    </row>
    <row r="2567" spans="1:29" x14ac:dyDescent="0.25">
      <c r="A2567" s="26">
        <f t="shared" si="326"/>
        <v>2566</v>
      </c>
      <c r="B2567" s="26" t="s">
        <v>3442</v>
      </c>
      <c r="C2567" s="47">
        <v>45905</v>
      </c>
      <c r="D2567" s="47">
        <v>45910</v>
      </c>
      <c r="E2567" s="8">
        <v>65.8</v>
      </c>
      <c r="F2567" s="8">
        <f t="shared" si="315"/>
        <v>5790.4</v>
      </c>
      <c r="G2567" s="56">
        <f t="shared" si="316"/>
        <v>131.6</v>
      </c>
      <c r="H2567" s="26">
        <v>103112</v>
      </c>
      <c r="I2567" s="26"/>
      <c r="J2567" s="26">
        <v>2</v>
      </c>
      <c r="K2567" s="26">
        <v>2</v>
      </c>
      <c r="L2567" s="26">
        <f t="shared" si="322"/>
        <v>0</v>
      </c>
      <c r="M2567" s="26" t="s">
        <v>3536</v>
      </c>
      <c r="N2567" s="47">
        <v>45913</v>
      </c>
      <c r="O2567" s="57">
        <v>20980.799999999999</v>
      </c>
      <c r="P2567" s="26" t="s">
        <v>3443</v>
      </c>
      <c r="Q2567" s="26">
        <v>58155615291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BANGALORE</v>
      </c>
      <c r="W2567" s="59"/>
      <c r="X2567" s="47">
        <v>45915</v>
      </c>
      <c r="Y2567" s="26">
        <f t="shared" si="323"/>
        <v>2</v>
      </c>
      <c r="Z2567" s="26" t="str">
        <f t="shared" si="324"/>
        <v>Saturday</v>
      </c>
      <c r="AA2567" s="26" t="str">
        <f t="shared" si="325"/>
        <v>Monday</v>
      </c>
      <c r="AB2567" s="26" t="str">
        <f>VLOOKUP(U2567,'Currency Sheet'!A:C,3,)</f>
        <v>DOLLAR</v>
      </c>
      <c r="AC2567" s="71" t="str">
        <f>VLOOKUP(P2567,'Customer List'!B:D,3,)</f>
        <v>OutStation</v>
      </c>
    </row>
    <row r="2568" spans="1:29" x14ac:dyDescent="0.25">
      <c r="A2568" s="26">
        <f t="shared" si="326"/>
        <v>2567</v>
      </c>
      <c r="B2568" s="26" t="s">
        <v>3442</v>
      </c>
      <c r="C2568" s="47">
        <v>45905</v>
      </c>
      <c r="D2568" s="47">
        <v>45910</v>
      </c>
      <c r="E2568" s="8">
        <v>137.19999999999999</v>
      </c>
      <c r="F2568" s="8">
        <f t="shared" si="315"/>
        <v>12073.599999999999</v>
      </c>
      <c r="G2568" s="56">
        <f t="shared" si="316"/>
        <v>137.19999999999999</v>
      </c>
      <c r="H2568" s="26">
        <v>103116</v>
      </c>
      <c r="I2568" s="26"/>
      <c r="J2568" s="26">
        <v>1</v>
      </c>
      <c r="K2568" s="26">
        <v>1</v>
      </c>
      <c r="L2568" s="26">
        <f t="shared" si="322"/>
        <v>0</v>
      </c>
      <c r="M2568" s="26" t="s">
        <v>3543</v>
      </c>
      <c r="N2568" s="47">
        <v>45913</v>
      </c>
      <c r="O2568" s="57">
        <v>16758</v>
      </c>
      <c r="P2568" s="26" t="s">
        <v>618</v>
      </c>
      <c r="Q2568" s="26">
        <v>58155620725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Bhuvneshwar</v>
      </c>
      <c r="W2568" s="59"/>
      <c r="X2568" s="47">
        <v>45915</v>
      </c>
      <c r="Y2568" s="26">
        <f t="shared" si="323"/>
        <v>2</v>
      </c>
      <c r="Z2568" s="26" t="str">
        <f t="shared" si="324"/>
        <v>Saturday</v>
      </c>
      <c r="AA2568" s="26" t="str">
        <f t="shared" si="325"/>
        <v>Monday</v>
      </c>
      <c r="AB2568" s="26" t="str">
        <f>VLOOKUP(U2568,'Currency Sheet'!A:C,3,)</f>
        <v>DOLLAR</v>
      </c>
      <c r="AC2568" s="71" t="str">
        <f>VLOOKUP(P2568,'Customer List'!B:D,3,)</f>
        <v>OutStation</v>
      </c>
    </row>
    <row r="2569" spans="1:29" x14ac:dyDescent="0.25">
      <c r="A2569" s="26">
        <f t="shared" si="326"/>
        <v>2568</v>
      </c>
      <c r="B2569" s="26" t="s">
        <v>3442</v>
      </c>
      <c r="C2569" s="47">
        <v>45905</v>
      </c>
      <c r="D2569" s="47">
        <v>45910</v>
      </c>
      <c r="E2569" s="8">
        <v>162.4</v>
      </c>
      <c r="F2569" s="8">
        <f t="shared" si="315"/>
        <v>14291.2</v>
      </c>
      <c r="G2569" s="56">
        <f t="shared" si="316"/>
        <v>162.4</v>
      </c>
      <c r="H2569" s="26">
        <v>103226</v>
      </c>
      <c r="I2569" s="26"/>
      <c r="J2569" s="26">
        <v>1</v>
      </c>
      <c r="K2569" s="26">
        <v>1</v>
      </c>
      <c r="L2569" s="26">
        <f t="shared" si="322"/>
        <v>0</v>
      </c>
      <c r="M2569" s="26" t="s">
        <v>3541</v>
      </c>
      <c r="N2569" s="47">
        <v>45913</v>
      </c>
      <c r="O2569" s="57">
        <v>17622.72</v>
      </c>
      <c r="P2569" s="26" t="s">
        <v>277</v>
      </c>
      <c r="Q2569" s="26">
        <v>58155615501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Pune</v>
      </c>
      <c r="W2569" s="59"/>
      <c r="X2569" s="47">
        <v>45915</v>
      </c>
      <c r="Y2569" s="26">
        <f t="shared" si="323"/>
        <v>2</v>
      </c>
      <c r="Z2569" s="26" t="str">
        <f t="shared" si="324"/>
        <v>Saturday</v>
      </c>
      <c r="AA2569" s="26" t="str">
        <f t="shared" si="325"/>
        <v>Monday</v>
      </c>
      <c r="AB2569" s="26" t="str">
        <f>VLOOKUP(U2569,'Currency Sheet'!A:C,3,)</f>
        <v>DOLLAR</v>
      </c>
      <c r="AC2569" s="71" t="str">
        <f>VLOOKUP(P2569,'Customer List'!B:D,3,)</f>
        <v>OutStation</v>
      </c>
    </row>
    <row r="2570" spans="1:29" x14ac:dyDescent="0.25">
      <c r="A2570" s="26">
        <f t="shared" si="326"/>
        <v>2569</v>
      </c>
      <c r="B2570" s="26" t="s">
        <v>3442</v>
      </c>
      <c r="C2570" s="47">
        <v>45905</v>
      </c>
      <c r="D2570" s="47">
        <v>45910</v>
      </c>
      <c r="E2570" s="8">
        <v>196.5</v>
      </c>
      <c r="F2570" s="8">
        <f t="shared" si="315"/>
        <v>17292</v>
      </c>
      <c r="G2570" s="56">
        <f t="shared" si="316"/>
        <v>196.5</v>
      </c>
      <c r="H2570" s="26">
        <v>104543</v>
      </c>
      <c r="I2570" s="26"/>
      <c r="J2570" s="26">
        <v>1</v>
      </c>
      <c r="K2570" s="26">
        <v>1</v>
      </c>
      <c r="L2570" s="26">
        <f t="shared" si="322"/>
        <v>0</v>
      </c>
      <c r="M2570" s="26" t="s">
        <v>3541</v>
      </c>
      <c r="N2570" s="47">
        <v>45913</v>
      </c>
      <c r="O2570" s="57">
        <v>19901.52</v>
      </c>
      <c r="P2570" s="26" t="s">
        <v>277</v>
      </c>
      <c r="Q2570" s="26">
        <v>58155615501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Pune</v>
      </c>
      <c r="W2570" s="59"/>
      <c r="X2570" s="47">
        <v>45915</v>
      </c>
      <c r="Y2570" s="26">
        <f t="shared" si="323"/>
        <v>2</v>
      </c>
      <c r="Z2570" s="26" t="str">
        <f t="shared" si="324"/>
        <v>Saturday</v>
      </c>
      <c r="AA2570" s="26" t="str">
        <f t="shared" si="325"/>
        <v>Monday</v>
      </c>
      <c r="AB2570" s="26" t="str">
        <f>VLOOKUP(U2570,'Currency Sheet'!A:C,3,)</f>
        <v>DOLLAR</v>
      </c>
      <c r="AC2570" s="71" t="str">
        <f>VLOOKUP(P2570,'Customer List'!B:D,3,)</f>
        <v>OutStation</v>
      </c>
    </row>
    <row r="2571" spans="1:29" x14ac:dyDescent="0.25">
      <c r="A2571" s="26">
        <f t="shared" si="326"/>
        <v>2570</v>
      </c>
      <c r="B2571" s="26" t="s">
        <v>3442</v>
      </c>
      <c r="C2571" s="47">
        <v>45905</v>
      </c>
      <c r="D2571" s="47">
        <v>45910</v>
      </c>
      <c r="E2571" s="8">
        <v>65.8</v>
      </c>
      <c r="F2571" s="8">
        <f t="shared" si="315"/>
        <v>5790.4</v>
      </c>
      <c r="G2571" s="56">
        <f t="shared" si="316"/>
        <v>65.8</v>
      </c>
      <c r="H2571" s="26">
        <v>105015</v>
      </c>
      <c r="I2571" s="26"/>
      <c r="J2571" s="26">
        <v>1</v>
      </c>
      <c r="K2571" s="26">
        <v>1</v>
      </c>
      <c r="L2571" s="26">
        <f t="shared" si="322"/>
        <v>0</v>
      </c>
      <c r="M2571" s="26" t="s">
        <v>3543</v>
      </c>
      <c r="N2571" s="47">
        <v>45913</v>
      </c>
      <c r="O2571" s="57">
        <v>8037</v>
      </c>
      <c r="P2571" s="26" t="s">
        <v>618</v>
      </c>
      <c r="Q2571" s="26">
        <v>58155620725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Bhuvneshwar</v>
      </c>
      <c r="W2571" s="59"/>
      <c r="X2571" s="47">
        <v>45915</v>
      </c>
      <c r="Y2571" s="26">
        <f t="shared" si="323"/>
        <v>2</v>
      </c>
      <c r="Z2571" s="26" t="str">
        <f t="shared" si="324"/>
        <v>Saturday</v>
      </c>
      <c r="AA2571" s="26" t="str">
        <f t="shared" si="325"/>
        <v>Monday</v>
      </c>
      <c r="AB2571" s="26" t="str">
        <f>VLOOKUP(U2571,'Currency Sheet'!A:C,3,)</f>
        <v>DOLLAR</v>
      </c>
      <c r="AC2571" s="71" t="str">
        <f>VLOOKUP(P2571,'Customer List'!B:D,3,)</f>
        <v>OutStation</v>
      </c>
    </row>
    <row r="2572" spans="1:29" x14ac:dyDescent="0.25">
      <c r="A2572" s="26">
        <f t="shared" si="326"/>
        <v>2571</v>
      </c>
      <c r="B2572" s="26" t="s">
        <v>3442</v>
      </c>
      <c r="C2572" s="47">
        <v>45905</v>
      </c>
      <c r="D2572" s="47">
        <v>45910</v>
      </c>
      <c r="E2572" s="8">
        <v>30.8</v>
      </c>
      <c r="F2572" s="8">
        <f t="shared" si="315"/>
        <v>2710.4</v>
      </c>
      <c r="G2572" s="56">
        <f t="shared" si="316"/>
        <v>30.8</v>
      </c>
      <c r="H2572" s="26">
        <v>115507</v>
      </c>
      <c r="I2572" s="26"/>
      <c r="J2572" s="26">
        <v>1</v>
      </c>
      <c r="K2572" s="26">
        <v>1</v>
      </c>
      <c r="L2572" s="26">
        <f t="shared" si="322"/>
        <v>0</v>
      </c>
      <c r="M2572" s="26" t="s">
        <v>3543</v>
      </c>
      <c r="N2572" s="47">
        <v>45913</v>
      </c>
      <c r="O2572" s="57">
        <v>3762</v>
      </c>
      <c r="P2572" s="26" t="s">
        <v>618</v>
      </c>
      <c r="Q2572" s="26">
        <v>58155620725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Bhuvneshwar</v>
      </c>
      <c r="W2572" s="59"/>
      <c r="X2572" s="47">
        <v>45915</v>
      </c>
      <c r="Y2572" s="26">
        <f t="shared" si="323"/>
        <v>2</v>
      </c>
      <c r="Z2572" s="26" t="str">
        <f t="shared" si="324"/>
        <v>Saturday</v>
      </c>
      <c r="AA2572" s="26" t="str">
        <f t="shared" si="325"/>
        <v>Monday</v>
      </c>
      <c r="AB2572" s="26" t="str">
        <f>VLOOKUP(U2572,'Currency Sheet'!A:C,3,)</f>
        <v>DOLLAR</v>
      </c>
      <c r="AC2572" s="71" t="str">
        <f>VLOOKUP(P2572,'Customer List'!B:D,3,)</f>
        <v>OutStation</v>
      </c>
    </row>
    <row r="2573" spans="1:29" x14ac:dyDescent="0.25">
      <c r="A2573" s="26">
        <f t="shared" si="326"/>
        <v>2572</v>
      </c>
      <c r="B2573" s="26" t="s">
        <v>3442</v>
      </c>
      <c r="C2573" s="47">
        <v>45905</v>
      </c>
      <c r="D2573" s="47">
        <v>45910</v>
      </c>
      <c r="E2573" s="8">
        <v>207.2</v>
      </c>
      <c r="F2573" s="8">
        <f t="shared" si="315"/>
        <v>18233.599999999999</v>
      </c>
      <c r="G2573" s="56">
        <f t="shared" si="316"/>
        <v>207.2</v>
      </c>
      <c r="H2573" s="26">
        <v>119808</v>
      </c>
      <c r="I2573" s="26"/>
      <c r="J2573" s="26">
        <v>1</v>
      </c>
      <c r="K2573" s="26">
        <v>1</v>
      </c>
      <c r="L2573" s="26">
        <f t="shared" si="322"/>
        <v>0</v>
      </c>
      <c r="M2573" s="26" t="s">
        <v>3541</v>
      </c>
      <c r="N2573" s="47">
        <v>45913</v>
      </c>
      <c r="O2573" s="57">
        <v>22484.16</v>
      </c>
      <c r="P2573" s="26" t="s">
        <v>277</v>
      </c>
      <c r="Q2573" s="26">
        <v>58155615501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Pune</v>
      </c>
      <c r="W2573" s="59"/>
      <c r="X2573" s="47">
        <v>45915</v>
      </c>
      <c r="Y2573" s="26">
        <f t="shared" si="323"/>
        <v>2</v>
      </c>
      <c r="Z2573" s="26" t="str">
        <f t="shared" si="324"/>
        <v>Saturday</v>
      </c>
      <c r="AA2573" s="26" t="str">
        <f t="shared" si="325"/>
        <v>Monday</v>
      </c>
      <c r="AB2573" s="26" t="str">
        <f>VLOOKUP(U2573,'Currency Sheet'!A:C,3,)</f>
        <v>DOLLAR</v>
      </c>
      <c r="AC2573" s="71" t="str">
        <f>VLOOKUP(P2573,'Customer List'!B:D,3,)</f>
        <v>OutStation</v>
      </c>
    </row>
    <row r="2574" spans="1:29" x14ac:dyDescent="0.25">
      <c r="A2574" s="26">
        <f t="shared" si="326"/>
        <v>2573</v>
      </c>
      <c r="B2574" s="26" t="s">
        <v>3442</v>
      </c>
      <c r="C2574" s="47">
        <v>45905</v>
      </c>
      <c r="D2574" s="47">
        <v>45910</v>
      </c>
      <c r="E2574" s="8">
        <v>185.5</v>
      </c>
      <c r="F2574" s="8">
        <f t="shared" si="315"/>
        <v>16324</v>
      </c>
      <c r="G2574" s="56">
        <f t="shared" si="316"/>
        <v>185.5</v>
      </c>
      <c r="H2574" s="26">
        <v>121908</v>
      </c>
      <c r="I2574" s="26"/>
      <c r="J2574" s="26">
        <v>1</v>
      </c>
      <c r="K2574" s="26">
        <v>1</v>
      </c>
      <c r="L2574" s="26">
        <f t="shared" si="322"/>
        <v>0</v>
      </c>
      <c r="M2574" s="26" t="s">
        <v>3541</v>
      </c>
      <c r="N2574" s="47">
        <v>45913</v>
      </c>
      <c r="O2574" s="57">
        <v>20129.400000000001</v>
      </c>
      <c r="P2574" s="26" t="s">
        <v>277</v>
      </c>
      <c r="Q2574" s="26">
        <v>58155615501</v>
      </c>
      <c r="R2574" s="26" t="s">
        <v>41</v>
      </c>
      <c r="S2574" s="3">
        <v>4</v>
      </c>
      <c r="T2574" s="58"/>
      <c r="U2574" s="26" t="s">
        <v>19</v>
      </c>
      <c r="V2574" s="26" t="str">
        <f>VLOOKUP(P2574,'Customer List'!B:C,2,)</f>
        <v>Pune</v>
      </c>
      <c r="W2574" s="59"/>
      <c r="X2574" s="47">
        <v>45915</v>
      </c>
      <c r="Y2574" s="26">
        <f t="shared" si="323"/>
        <v>2</v>
      </c>
      <c r="Z2574" s="26" t="str">
        <f t="shared" si="324"/>
        <v>Saturday</v>
      </c>
      <c r="AA2574" s="26" t="str">
        <f t="shared" si="325"/>
        <v>Monday</v>
      </c>
      <c r="AB2574" s="26" t="str">
        <f>VLOOKUP(U2574,'Currency Sheet'!A:C,3,)</f>
        <v>DOLLAR</v>
      </c>
      <c r="AC2574" s="71" t="str">
        <f>VLOOKUP(P2574,'Customer List'!B:D,3,)</f>
        <v>OutStation</v>
      </c>
    </row>
    <row r="2575" spans="1:29" x14ac:dyDescent="0.25">
      <c r="A2575" s="26">
        <f t="shared" si="326"/>
        <v>2574</v>
      </c>
      <c r="B2575" s="26" t="s">
        <v>3442</v>
      </c>
      <c r="C2575" s="47">
        <v>45905</v>
      </c>
      <c r="D2575" s="47">
        <v>45910</v>
      </c>
      <c r="E2575" s="8">
        <v>206.25</v>
      </c>
      <c r="F2575" s="8">
        <f t="shared" si="315"/>
        <v>18150</v>
      </c>
      <c r="G2575" s="56">
        <f t="shared" si="316"/>
        <v>206.25</v>
      </c>
      <c r="H2575" s="26">
        <v>123141</v>
      </c>
      <c r="I2575" s="26"/>
      <c r="J2575" s="26">
        <v>1</v>
      </c>
      <c r="K2575" s="26">
        <v>1</v>
      </c>
      <c r="L2575" s="26">
        <f t="shared" si="322"/>
        <v>0</v>
      </c>
      <c r="M2575" s="26" t="s">
        <v>3529</v>
      </c>
      <c r="N2575" s="47">
        <v>45913</v>
      </c>
      <c r="O2575" s="57">
        <v>31968.75</v>
      </c>
      <c r="P2575" s="26" t="s">
        <v>2055</v>
      </c>
      <c r="Q2575" s="26">
        <v>58155617516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Hyderabad</v>
      </c>
      <c r="W2575" s="59"/>
      <c r="X2575" s="47">
        <v>45915</v>
      </c>
      <c r="Y2575" s="26">
        <f t="shared" si="323"/>
        <v>2</v>
      </c>
      <c r="Z2575" s="26" t="str">
        <f t="shared" si="324"/>
        <v>Saturday</v>
      </c>
      <c r="AA2575" s="26" t="str">
        <f t="shared" si="325"/>
        <v>Monday</v>
      </c>
      <c r="AB2575" s="26" t="str">
        <f>VLOOKUP(U2575,'Currency Sheet'!A:C,3,)</f>
        <v>DOLLAR</v>
      </c>
      <c r="AC2575" s="71" t="str">
        <f>VLOOKUP(P2575,'Customer List'!B:D,3,)</f>
        <v>OutStation</v>
      </c>
    </row>
    <row r="2576" spans="1:29" x14ac:dyDescent="0.25">
      <c r="A2576" s="26">
        <f t="shared" si="326"/>
        <v>2575</v>
      </c>
      <c r="B2576" s="26" t="s">
        <v>3442</v>
      </c>
      <c r="C2576" s="47">
        <v>45905</v>
      </c>
      <c r="D2576" s="47">
        <v>45910</v>
      </c>
      <c r="E2576" s="8">
        <v>93.8</v>
      </c>
      <c r="F2576" s="8">
        <f t="shared" si="315"/>
        <v>8254.4</v>
      </c>
      <c r="G2576" s="56">
        <f t="shared" si="316"/>
        <v>93.8</v>
      </c>
      <c r="H2576" s="26">
        <v>127607</v>
      </c>
      <c r="I2576" s="26"/>
      <c r="J2576" s="26">
        <v>1</v>
      </c>
      <c r="K2576" s="26">
        <v>1</v>
      </c>
      <c r="L2576" s="26">
        <f t="shared" si="322"/>
        <v>0</v>
      </c>
      <c r="M2576" s="26" t="s">
        <v>3611</v>
      </c>
      <c r="N2576" s="47">
        <v>45917</v>
      </c>
      <c r="O2576" s="57">
        <v>19731.5</v>
      </c>
      <c r="P2576" s="26" t="s">
        <v>31</v>
      </c>
      <c r="Q2576" s="26"/>
      <c r="R2576" s="26"/>
      <c r="S2576" s="3">
        <v>4</v>
      </c>
      <c r="T2576" s="58"/>
      <c r="U2576" s="26" t="s">
        <v>19</v>
      </c>
      <c r="V2576" s="26" t="str">
        <f>VLOOKUP(P2576,'Customer List'!B:C,2,)</f>
        <v>Delhi</v>
      </c>
      <c r="W2576" s="59"/>
      <c r="X2576" s="47"/>
      <c r="Y2576" s="26" t="str">
        <f t="shared" si="323"/>
        <v/>
      </c>
      <c r="Z2576" s="26" t="str">
        <f t="shared" si="324"/>
        <v>Wednesday</v>
      </c>
      <c r="AA2576" s="26" t="str">
        <f t="shared" si="325"/>
        <v/>
      </c>
      <c r="AB2576" s="26" t="str">
        <f>VLOOKUP(U2576,'Currency Sheet'!A:C,3,)</f>
        <v>DOLLAR</v>
      </c>
      <c r="AC2576" s="71" t="str">
        <f>VLOOKUP(P2576,'Customer List'!B:D,3,)</f>
        <v>Local</v>
      </c>
    </row>
    <row r="2577" spans="1:29" x14ac:dyDescent="0.25">
      <c r="A2577" s="26">
        <f t="shared" si="326"/>
        <v>2576</v>
      </c>
      <c r="B2577" s="26" t="s">
        <v>3442</v>
      </c>
      <c r="C2577" s="47">
        <v>45905</v>
      </c>
      <c r="D2577" s="47">
        <v>45910</v>
      </c>
      <c r="E2577" s="8">
        <v>93.8</v>
      </c>
      <c r="F2577" s="8">
        <f t="shared" si="315"/>
        <v>8254.4</v>
      </c>
      <c r="G2577" s="56">
        <f t="shared" si="316"/>
        <v>93.8</v>
      </c>
      <c r="H2577" s="26">
        <v>128007</v>
      </c>
      <c r="I2577" s="26"/>
      <c r="J2577" s="26">
        <v>1</v>
      </c>
      <c r="K2577" s="26">
        <v>1</v>
      </c>
      <c r="L2577" s="26">
        <f t="shared" si="322"/>
        <v>0</v>
      </c>
      <c r="M2577" s="26" t="s">
        <v>3543</v>
      </c>
      <c r="N2577" s="47">
        <v>45913</v>
      </c>
      <c r="O2577" s="57">
        <v>11457</v>
      </c>
      <c r="P2577" s="26" t="s">
        <v>618</v>
      </c>
      <c r="Q2577" s="26">
        <v>58155620725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Bhuvneshwar</v>
      </c>
      <c r="W2577" s="59"/>
      <c r="X2577" s="47">
        <v>45915</v>
      </c>
      <c r="Y2577" s="26">
        <f t="shared" si="323"/>
        <v>2</v>
      </c>
      <c r="Z2577" s="26" t="str">
        <f t="shared" si="324"/>
        <v>Saturday</v>
      </c>
      <c r="AA2577" s="26" t="str">
        <f t="shared" si="325"/>
        <v>Monday</v>
      </c>
      <c r="AB2577" s="26" t="str">
        <f>VLOOKUP(U2577,'Currency Sheet'!A:C,3,)</f>
        <v>DOLLAR</v>
      </c>
      <c r="AC2577" s="71" t="str">
        <f>VLOOKUP(P2577,'Customer List'!B:D,3,)</f>
        <v>OutStation</v>
      </c>
    </row>
    <row r="2578" spans="1:29" x14ac:dyDescent="0.25">
      <c r="A2578" s="26">
        <f t="shared" si="326"/>
        <v>2577</v>
      </c>
      <c r="B2578" s="26" t="s">
        <v>3442</v>
      </c>
      <c r="C2578" s="47">
        <v>45905</v>
      </c>
      <c r="D2578" s="47">
        <v>45910</v>
      </c>
      <c r="E2578" s="8">
        <v>179.2</v>
      </c>
      <c r="F2578" s="8">
        <f t="shared" si="315"/>
        <v>15769.599999999999</v>
      </c>
      <c r="G2578" s="56">
        <f t="shared" si="316"/>
        <v>179.2</v>
      </c>
      <c r="H2578" s="26">
        <v>136402</v>
      </c>
      <c r="I2578" s="26"/>
      <c r="J2578" s="26">
        <v>1</v>
      </c>
      <c r="K2578" s="26">
        <v>1</v>
      </c>
      <c r="L2578" s="26">
        <f t="shared" si="322"/>
        <v>0</v>
      </c>
      <c r="M2578" s="26" t="s">
        <v>3541</v>
      </c>
      <c r="N2578" s="47">
        <v>45913</v>
      </c>
      <c r="O2578" s="57">
        <v>19445.759999999998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23"/>
        <v>2</v>
      </c>
      <c r="Z2578" s="26" t="str">
        <f t="shared" si="324"/>
        <v>Saturday</v>
      </c>
      <c r="AA2578" s="26" t="str">
        <f t="shared" si="325"/>
        <v>Monday</v>
      </c>
      <c r="AB2578" s="26" t="str">
        <f>VLOOKUP(U2578,'Currency Sheet'!A:C,3,)</f>
        <v>DOLLAR</v>
      </c>
      <c r="AC2578" s="71" t="str">
        <f>VLOOKUP(P2578,'Customer List'!B:D,3,)</f>
        <v>OutStation</v>
      </c>
    </row>
    <row r="2579" spans="1:29" x14ac:dyDescent="0.25">
      <c r="A2579" s="26">
        <f t="shared" si="326"/>
        <v>2578</v>
      </c>
      <c r="B2579" s="26" t="s">
        <v>3442</v>
      </c>
      <c r="C2579" s="47">
        <v>45905</v>
      </c>
      <c r="D2579" s="47">
        <v>45910</v>
      </c>
      <c r="E2579" s="8">
        <v>209.3</v>
      </c>
      <c r="F2579" s="8">
        <f t="shared" si="315"/>
        <v>18418.400000000001</v>
      </c>
      <c r="G2579" s="56">
        <f t="shared" si="316"/>
        <v>209.3</v>
      </c>
      <c r="H2579" s="26">
        <v>138214</v>
      </c>
      <c r="I2579" s="26"/>
      <c r="J2579" s="26">
        <v>1</v>
      </c>
      <c r="K2579" s="26">
        <v>1</v>
      </c>
      <c r="L2579" s="26">
        <f t="shared" si="322"/>
        <v>0</v>
      </c>
      <c r="M2579" s="26" t="s">
        <v>3536</v>
      </c>
      <c r="N2579" s="47">
        <v>45913</v>
      </c>
      <c r="O2579" s="57">
        <v>33368.400000000001</v>
      </c>
      <c r="P2579" s="26" t="s">
        <v>3443</v>
      </c>
      <c r="Q2579" s="26">
        <v>58155615291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BANGALORE</v>
      </c>
      <c r="W2579" s="59"/>
      <c r="X2579" s="47">
        <v>45915</v>
      </c>
      <c r="Y2579" s="26">
        <f t="shared" si="323"/>
        <v>2</v>
      </c>
      <c r="Z2579" s="26" t="str">
        <f t="shared" si="324"/>
        <v>Saturday</v>
      </c>
      <c r="AA2579" s="26" t="str">
        <f t="shared" si="325"/>
        <v>Monday</v>
      </c>
      <c r="AB2579" s="26" t="str">
        <f>VLOOKUP(U2579,'Currency Sheet'!A:C,3,)</f>
        <v>DOLLAR</v>
      </c>
      <c r="AC2579" s="71" t="str">
        <f>VLOOKUP(P2579,'Customer List'!B:D,3,)</f>
        <v>OutStation</v>
      </c>
    </row>
    <row r="2580" spans="1:29" x14ac:dyDescent="0.25">
      <c r="A2580" s="26">
        <f t="shared" si="326"/>
        <v>2579</v>
      </c>
      <c r="B2580" s="26" t="s">
        <v>3442</v>
      </c>
      <c r="C2580" s="47">
        <v>45905</v>
      </c>
      <c r="D2580" s="47">
        <v>45910</v>
      </c>
      <c r="E2580" s="8">
        <v>180.6</v>
      </c>
      <c r="F2580" s="8">
        <f t="shared" si="315"/>
        <v>15892.8</v>
      </c>
      <c r="G2580" s="56">
        <f t="shared" si="316"/>
        <v>180.6</v>
      </c>
      <c r="H2580" s="26">
        <v>140902</v>
      </c>
      <c r="I2580" s="26"/>
      <c r="J2580" s="26">
        <v>1</v>
      </c>
      <c r="K2580" s="26">
        <v>1</v>
      </c>
      <c r="L2580" s="26">
        <f t="shared" si="322"/>
        <v>0</v>
      </c>
      <c r="M2580" s="26" t="s">
        <v>3541</v>
      </c>
      <c r="N2580" s="47">
        <v>45913</v>
      </c>
      <c r="O2580" s="57">
        <v>19597.68</v>
      </c>
      <c r="P2580" s="26" t="s">
        <v>277</v>
      </c>
      <c r="Q2580" s="26">
        <v>58155615501</v>
      </c>
      <c r="R2580" s="26" t="s">
        <v>41</v>
      </c>
      <c r="S2580" s="3">
        <v>4</v>
      </c>
      <c r="T2580" s="58"/>
      <c r="U2580" s="26" t="s">
        <v>19</v>
      </c>
      <c r="V2580" s="26" t="str">
        <f>VLOOKUP(P2580,'Customer List'!B:C,2,)</f>
        <v>Pune</v>
      </c>
      <c r="W2580" s="59"/>
      <c r="X2580" s="47">
        <v>45915</v>
      </c>
      <c r="Y2580" s="26">
        <f t="shared" si="323"/>
        <v>2</v>
      </c>
      <c r="Z2580" s="26" t="str">
        <f t="shared" si="324"/>
        <v>Saturday</v>
      </c>
      <c r="AA2580" s="26" t="str">
        <f t="shared" si="325"/>
        <v>Monday</v>
      </c>
      <c r="AB2580" s="26" t="str">
        <f>VLOOKUP(U2580,'Currency Sheet'!A:C,3,)</f>
        <v>DOLLAR</v>
      </c>
      <c r="AC2580" s="71" t="str">
        <f>VLOOKUP(P2580,'Customer List'!B:D,3,)</f>
        <v>OutStation</v>
      </c>
    </row>
    <row r="2581" spans="1:29" x14ac:dyDescent="0.25">
      <c r="A2581" s="26">
        <f t="shared" si="326"/>
        <v>2580</v>
      </c>
      <c r="B2581" s="26" t="s">
        <v>3442</v>
      </c>
      <c r="C2581" s="47">
        <v>45905</v>
      </c>
      <c r="D2581" s="47">
        <v>45910</v>
      </c>
      <c r="E2581" s="8">
        <v>95.2</v>
      </c>
      <c r="F2581" s="8">
        <f t="shared" si="315"/>
        <v>8377.6</v>
      </c>
      <c r="G2581" s="56">
        <f t="shared" si="316"/>
        <v>95.2</v>
      </c>
      <c r="H2581" s="26">
        <v>141703</v>
      </c>
      <c r="I2581" s="26"/>
      <c r="J2581" s="26">
        <v>1</v>
      </c>
      <c r="K2581" s="26">
        <v>1</v>
      </c>
      <c r="L2581" s="26">
        <f t="shared" si="322"/>
        <v>0</v>
      </c>
      <c r="M2581" s="26" t="s">
        <v>3543</v>
      </c>
      <c r="N2581" s="47">
        <v>45913</v>
      </c>
      <c r="O2581" s="57">
        <v>11628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23"/>
        <v>2</v>
      </c>
      <c r="Z2581" s="26" t="str">
        <f t="shared" si="324"/>
        <v>Saturday</v>
      </c>
      <c r="AA2581" s="26" t="str">
        <f t="shared" si="325"/>
        <v>Monday</v>
      </c>
      <c r="AB2581" s="26" t="str">
        <f>VLOOKUP(U2581,'Currency Sheet'!A:C,3,)</f>
        <v>DOLLAR</v>
      </c>
      <c r="AC2581" s="71" t="str">
        <f>VLOOKUP(P2581,'Customer List'!B:D,3,)</f>
        <v>OutStation</v>
      </c>
    </row>
    <row r="2582" spans="1:29" x14ac:dyDescent="0.25">
      <c r="A2582" s="26">
        <f t="shared" si="326"/>
        <v>2581</v>
      </c>
      <c r="B2582" s="26" t="s">
        <v>3442</v>
      </c>
      <c r="C2582" s="47">
        <v>45905</v>
      </c>
      <c r="D2582" s="47">
        <v>45910</v>
      </c>
      <c r="E2582" s="8">
        <v>95.2</v>
      </c>
      <c r="F2582" s="8">
        <f t="shared" si="315"/>
        <v>8377.6</v>
      </c>
      <c r="G2582" s="56">
        <f t="shared" si="316"/>
        <v>95.2</v>
      </c>
      <c r="H2582" s="26">
        <v>155512</v>
      </c>
      <c r="I2582" s="26"/>
      <c r="J2582" s="26">
        <v>1</v>
      </c>
      <c r="K2582" s="26">
        <v>1</v>
      </c>
      <c r="L2582" s="26">
        <f t="shared" si="322"/>
        <v>0</v>
      </c>
      <c r="M2582" s="26" t="s">
        <v>3611</v>
      </c>
      <c r="N2582" s="47">
        <v>45917</v>
      </c>
      <c r="O2582" s="57">
        <v>20026</v>
      </c>
      <c r="P2582" s="26" t="s">
        <v>31</v>
      </c>
      <c r="Q2582" s="26"/>
      <c r="R2582" s="26"/>
      <c r="S2582" s="3">
        <v>4</v>
      </c>
      <c r="T2582" s="58"/>
      <c r="U2582" s="26" t="s">
        <v>19</v>
      </c>
      <c r="V2582" s="26" t="str">
        <f>VLOOKUP(P2582,'Customer List'!B:C,2,)</f>
        <v>Delhi</v>
      </c>
      <c r="W2582" s="59"/>
      <c r="X2582" s="47"/>
      <c r="Y2582" s="26" t="str">
        <f t="shared" si="323"/>
        <v/>
      </c>
      <c r="Z2582" s="26" t="str">
        <f t="shared" si="324"/>
        <v>Wednesday</v>
      </c>
      <c r="AA2582" s="26" t="str">
        <f t="shared" si="325"/>
        <v/>
      </c>
      <c r="AB2582" s="26" t="str">
        <f>VLOOKUP(U2582,'Currency Sheet'!A:C,3,)</f>
        <v>DOLLAR</v>
      </c>
      <c r="AC2582" s="71" t="str">
        <f>VLOOKUP(P2582,'Customer List'!B:D,3,)</f>
        <v>Local</v>
      </c>
    </row>
    <row r="2583" spans="1:29" x14ac:dyDescent="0.25">
      <c r="A2583" s="26">
        <f t="shared" si="326"/>
        <v>2582</v>
      </c>
      <c r="B2583" s="26" t="s">
        <v>3442</v>
      </c>
      <c r="C2583" s="47">
        <v>45905</v>
      </c>
      <c r="D2583" s="47">
        <v>45910</v>
      </c>
      <c r="E2583" s="8">
        <v>81.900000000000006</v>
      </c>
      <c r="F2583" s="8">
        <f t="shared" si="315"/>
        <v>7207.2000000000007</v>
      </c>
      <c r="G2583" s="56">
        <f t="shared" si="316"/>
        <v>81.900000000000006</v>
      </c>
      <c r="H2583" s="26">
        <v>155608</v>
      </c>
      <c r="I2583" s="26"/>
      <c r="J2583" s="26">
        <v>1</v>
      </c>
      <c r="K2583" s="26">
        <v>1</v>
      </c>
      <c r="L2583" s="26">
        <f t="shared" si="322"/>
        <v>0</v>
      </c>
      <c r="M2583" s="26" t="s">
        <v>3543</v>
      </c>
      <c r="N2583" s="47">
        <v>45913</v>
      </c>
      <c r="O2583" s="57">
        <v>10003.5</v>
      </c>
      <c r="P2583" s="26" t="s">
        <v>618</v>
      </c>
      <c r="Q2583" s="26">
        <v>58155620725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Bhuvneshwar</v>
      </c>
      <c r="W2583" s="59"/>
      <c r="X2583" s="47">
        <v>45915</v>
      </c>
      <c r="Y2583" s="26">
        <f t="shared" si="323"/>
        <v>2</v>
      </c>
      <c r="Z2583" s="26" t="str">
        <f t="shared" si="324"/>
        <v>Saturday</v>
      </c>
      <c r="AA2583" s="26" t="str">
        <f t="shared" si="325"/>
        <v>Monday</v>
      </c>
      <c r="AB2583" s="26" t="str">
        <f>VLOOKUP(U2583,'Currency Sheet'!A:C,3,)</f>
        <v>DOLLAR</v>
      </c>
      <c r="AC2583" s="71" t="str">
        <f>VLOOKUP(P2583,'Customer List'!B:D,3,)</f>
        <v>OutStation</v>
      </c>
    </row>
    <row r="2584" spans="1:29" x14ac:dyDescent="0.25">
      <c r="A2584" s="26">
        <f t="shared" si="326"/>
        <v>2583</v>
      </c>
      <c r="B2584" s="26" t="s">
        <v>3442</v>
      </c>
      <c r="C2584" s="47">
        <v>45905</v>
      </c>
      <c r="D2584" s="47">
        <v>45910</v>
      </c>
      <c r="E2584" s="8">
        <v>93.8</v>
      </c>
      <c r="F2584" s="8">
        <f t="shared" si="315"/>
        <v>8254.4</v>
      </c>
      <c r="G2584" s="56">
        <f t="shared" si="316"/>
        <v>93.8</v>
      </c>
      <c r="H2584" s="26">
        <v>155903</v>
      </c>
      <c r="I2584" s="26"/>
      <c r="J2584" s="26">
        <v>1</v>
      </c>
      <c r="K2584" s="26">
        <v>1</v>
      </c>
      <c r="L2584" s="26">
        <f t="shared" si="322"/>
        <v>0</v>
      </c>
      <c r="M2584" s="26" t="s">
        <v>3639</v>
      </c>
      <c r="N2584" s="47">
        <v>45917</v>
      </c>
      <c r="O2584" s="57">
        <v>10820</v>
      </c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/>
      <c r="X2584" s="47"/>
      <c r="Y2584" s="26" t="str">
        <f t="shared" si="323"/>
        <v/>
      </c>
      <c r="Z2584" s="26" t="str">
        <f t="shared" si="324"/>
        <v>Wednesday</v>
      </c>
      <c r="AA2584" s="26" t="str">
        <f t="shared" si="325"/>
        <v/>
      </c>
      <c r="AB2584" s="26" t="str">
        <f>VLOOKUP(U2584,'Currency Sheet'!A:C,3,)</f>
        <v>DOLLAR</v>
      </c>
      <c r="AC2584" s="71" t="str">
        <f>VLOOKUP(P2584,'Customer List'!B:D,3,)</f>
        <v>Local</v>
      </c>
    </row>
    <row r="2585" spans="1:29" x14ac:dyDescent="0.25">
      <c r="A2585" s="26">
        <f t="shared" si="326"/>
        <v>2584</v>
      </c>
      <c r="B2585" s="26" t="s">
        <v>3442</v>
      </c>
      <c r="C2585" s="47">
        <v>45905</v>
      </c>
      <c r="D2585" s="47">
        <v>45910</v>
      </c>
      <c r="E2585" s="8">
        <v>193.2</v>
      </c>
      <c r="F2585" s="8">
        <f t="shared" si="315"/>
        <v>17001.599999999999</v>
      </c>
      <c r="G2585" s="56">
        <f t="shared" si="316"/>
        <v>386.4</v>
      </c>
      <c r="H2585" s="26">
        <v>156604</v>
      </c>
      <c r="I2585" s="26"/>
      <c r="J2585" s="26">
        <v>2</v>
      </c>
      <c r="K2585" s="26">
        <v>2</v>
      </c>
      <c r="L2585" s="26">
        <f t="shared" si="322"/>
        <v>0</v>
      </c>
      <c r="M2585" s="26" t="s">
        <v>3528</v>
      </c>
      <c r="N2585" s="47">
        <v>45913</v>
      </c>
      <c r="O2585" s="57">
        <v>58180.800000000003</v>
      </c>
      <c r="P2585" s="26" t="s">
        <v>2055</v>
      </c>
      <c r="Q2585" s="26">
        <v>58155617516</v>
      </c>
      <c r="R2585" s="26" t="s">
        <v>41</v>
      </c>
      <c r="S2585" s="3">
        <v>4</v>
      </c>
      <c r="T2585" s="58"/>
      <c r="U2585" s="26" t="s">
        <v>19</v>
      </c>
      <c r="V2585" s="26" t="str">
        <f>VLOOKUP(P2585,'Customer List'!B:C,2,)</f>
        <v>Hyderabad</v>
      </c>
      <c r="W2585" s="59"/>
      <c r="X2585" s="47">
        <v>45915</v>
      </c>
      <c r="Y2585" s="26">
        <f t="shared" si="323"/>
        <v>2</v>
      </c>
      <c r="Z2585" s="26" t="str">
        <f t="shared" si="324"/>
        <v>Saturday</v>
      </c>
      <c r="AA2585" s="26" t="str">
        <f t="shared" si="325"/>
        <v>Monday</v>
      </c>
      <c r="AB2585" s="26" t="str">
        <f>VLOOKUP(U2585,'Currency Sheet'!A:C,3,)</f>
        <v>DOLLAR</v>
      </c>
      <c r="AC2585" s="71" t="str">
        <f>VLOOKUP(P2585,'Customer List'!B:D,3,)</f>
        <v>OutStation</v>
      </c>
    </row>
    <row r="2586" spans="1:29" x14ac:dyDescent="0.25">
      <c r="A2586" s="26">
        <f t="shared" si="326"/>
        <v>2585</v>
      </c>
      <c r="B2586" s="26" t="s">
        <v>3442</v>
      </c>
      <c r="C2586" s="47">
        <v>45905</v>
      </c>
      <c r="D2586" s="47">
        <v>45910</v>
      </c>
      <c r="E2586" s="8">
        <v>47.6</v>
      </c>
      <c r="F2586" s="8">
        <f t="shared" si="315"/>
        <v>4188.8</v>
      </c>
      <c r="G2586" s="56">
        <f t="shared" si="316"/>
        <v>47.6</v>
      </c>
      <c r="H2586" s="26">
        <v>161203</v>
      </c>
      <c r="I2586" s="26"/>
      <c r="J2586" s="26">
        <v>1</v>
      </c>
      <c r="K2586" s="26">
        <v>1</v>
      </c>
      <c r="L2586" s="26">
        <f t="shared" si="322"/>
        <v>0</v>
      </c>
      <c r="M2586" s="26" t="s">
        <v>3639</v>
      </c>
      <c r="N2586" s="47">
        <v>45917</v>
      </c>
      <c r="O2586" s="57">
        <v>5491</v>
      </c>
      <c r="P2586" s="26" t="s">
        <v>43</v>
      </c>
      <c r="Q2586" s="26" t="s">
        <v>637</v>
      </c>
      <c r="R2586" s="26" t="s">
        <v>725</v>
      </c>
      <c r="S2586" s="3">
        <v>4</v>
      </c>
      <c r="T2586" s="58"/>
      <c r="U2586" s="26" t="s">
        <v>19</v>
      </c>
      <c r="V2586" s="26" t="str">
        <f>VLOOKUP(P2586,'Customer List'!B:C,2,)</f>
        <v>Faridabad</v>
      </c>
      <c r="W2586" s="59"/>
      <c r="X2586" s="47"/>
      <c r="Y2586" s="26" t="str">
        <f t="shared" si="323"/>
        <v/>
      </c>
      <c r="Z2586" s="26" t="str">
        <f t="shared" si="324"/>
        <v>Wednesday</v>
      </c>
      <c r="AA2586" s="26" t="str">
        <f t="shared" si="325"/>
        <v/>
      </c>
      <c r="AB2586" s="26" t="str">
        <f>VLOOKUP(U2586,'Currency Sheet'!A:C,3,)</f>
        <v>DOLLAR</v>
      </c>
      <c r="AC2586" s="71" t="str">
        <f>VLOOKUP(P2586,'Customer List'!B:D,3,)</f>
        <v>Local</v>
      </c>
    </row>
    <row r="2587" spans="1:29" x14ac:dyDescent="0.25">
      <c r="A2587" s="26">
        <f t="shared" si="326"/>
        <v>2586</v>
      </c>
      <c r="B2587" s="26" t="s">
        <v>3442</v>
      </c>
      <c r="C2587" s="47">
        <v>45905</v>
      </c>
      <c r="D2587" s="47">
        <v>45910</v>
      </c>
      <c r="E2587" s="8">
        <v>30.8</v>
      </c>
      <c r="F2587" s="8">
        <f t="shared" si="315"/>
        <v>2710.4</v>
      </c>
      <c r="G2587" s="56">
        <f t="shared" si="316"/>
        <v>30.8</v>
      </c>
      <c r="H2587" s="26">
        <v>163503</v>
      </c>
      <c r="I2587" s="26"/>
      <c r="J2587" s="26">
        <v>1</v>
      </c>
      <c r="K2587" s="26">
        <v>1</v>
      </c>
      <c r="L2587" s="26">
        <f t="shared" si="322"/>
        <v>0</v>
      </c>
      <c r="M2587" s="26" t="s">
        <v>3639</v>
      </c>
      <c r="N2587" s="47">
        <v>45917</v>
      </c>
      <c r="O2587" s="57">
        <v>3553</v>
      </c>
      <c r="P2587" s="26" t="s">
        <v>43</v>
      </c>
      <c r="Q2587" s="26" t="s">
        <v>637</v>
      </c>
      <c r="R2587" s="26" t="s">
        <v>725</v>
      </c>
      <c r="S2587" s="3">
        <v>4</v>
      </c>
      <c r="T2587" s="58"/>
      <c r="U2587" s="26" t="s">
        <v>19</v>
      </c>
      <c r="V2587" s="26" t="str">
        <f>VLOOKUP(P2587,'Customer List'!B:C,2,)</f>
        <v>Faridabad</v>
      </c>
      <c r="W2587" s="59"/>
      <c r="X2587" s="47"/>
      <c r="Y2587" s="26" t="str">
        <f t="shared" si="323"/>
        <v/>
      </c>
      <c r="Z2587" s="26" t="str">
        <f t="shared" si="324"/>
        <v>Wednesday</v>
      </c>
      <c r="AA2587" s="26" t="str">
        <f t="shared" si="325"/>
        <v/>
      </c>
      <c r="AB2587" s="26" t="str">
        <f>VLOOKUP(U2587,'Currency Sheet'!A:C,3,)</f>
        <v>DOLLAR</v>
      </c>
      <c r="AC2587" s="71" t="str">
        <f>VLOOKUP(P2587,'Customer List'!B:D,3,)</f>
        <v>Local</v>
      </c>
    </row>
    <row r="2588" spans="1:29" x14ac:dyDescent="0.25">
      <c r="A2588" s="26">
        <f t="shared" si="326"/>
        <v>2587</v>
      </c>
      <c r="B2588" s="26" t="s">
        <v>3442</v>
      </c>
      <c r="C2588" s="47">
        <v>45905</v>
      </c>
      <c r="D2588" s="47">
        <v>45910</v>
      </c>
      <c r="E2588" s="8">
        <v>50.4</v>
      </c>
      <c r="F2588" s="8">
        <f t="shared" si="315"/>
        <v>4435.2</v>
      </c>
      <c r="G2588" s="56">
        <f t="shared" si="316"/>
        <v>50.4</v>
      </c>
      <c r="H2588" s="26">
        <v>300412</v>
      </c>
      <c r="I2588" s="26"/>
      <c r="J2588" s="26">
        <v>1</v>
      </c>
      <c r="K2588" s="26">
        <v>1</v>
      </c>
      <c r="L2588" s="26">
        <f t="shared" si="322"/>
        <v>0</v>
      </c>
      <c r="M2588" s="26" t="s">
        <v>3461</v>
      </c>
      <c r="N2588" s="47">
        <v>45911</v>
      </c>
      <c r="O2588" s="57">
        <v>6912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/>
      <c r="X2588" s="47"/>
      <c r="Y2588" s="26" t="str">
        <f t="shared" si="323"/>
        <v/>
      </c>
      <c r="Z2588" s="26" t="str">
        <f t="shared" si="324"/>
        <v>Thursday</v>
      </c>
      <c r="AA2588" s="26" t="str">
        <f t="shared" si="325"/>
        <v/>
      </c>
      <c r="AB2588" s="26" t="str">
        <f>VLOOKUP(U2588,'Currency Sheet'!A:C,3,)</f>
        <v>DOLLAR</v>
      </c>
      <c r="AC2588" s="71" t="str">
        <f>VLOOKUP(P2588,'Customer List'!B:D,3,)</f>
        <v>Local</v>
      </c>
    </row>
    <row r="2589" spans="1:29" x14ac:dyDescent="0.25">
      <c r="A2589" s="26">
        <f t="shared" si="326"/>
        <v>2588</v>
      </c>
      <c r="B2589" s="26" t="s">
        <v>3442</v>
      </c>
      <c r="C2589" s="47">
        <v>45905</v>
      </c>
      <c r="D2589" s="47">
        <v>45910</v>
      </c>
      <c r="E2589" s="8">
        <v>234.5</v>
      </c>
      <c r="F2589" s="8">
        <f t="shared" si="315"/>
        <v>20636</v>
      </c>
      <c r="G2589" s="56">
        <f t="shared" si="316"/>
        <v>234.5</v>
      </c>
      <c r="H2589" s="26">
        <v>300428</v>
      </c>
      <c r="I2589" s="26"/>
      <c r="J2589" s="26">
        <v>1</v>
      </c>
      <c r="K2589" s="26">
        <v>1</v>
      </c>
      <c r="L2589" s="26">
        <f t="shared" si="322"/>
        <v>0</v>
      </c>
      <c r="M2589" s="26" t="s">
        <v>3544</v>
      </c>
      <c r="N2589" s="47">
        <v>45913</v>
      </c>
      <c r="O2589" s="57">
        <v>31825</v>
      </c>
      <c r="P2589" s="26" t="s">
        <v>618</v>
      </c>
      <c r="Q2589" s="26">
        <v>58155620725</v>
      </c>
      <c r="R2589" s="26" t="s">
        <v>41</v>
      </c>
      <c r="S2589" s="3">
        <v>4</v>
      </c>
      <c r="T2589" s="58"/>
      <c r="U2589" s="26" t="s">
        <v>19</v>
      </c>
      <c r="V2589" s="26" t="str">
        <f>VLOOKUP(P2589,'Customer List'!B:C,2,)</f>
        <v>Bhuvneshwar</v>
      </c>
      <c r="W2589" s="59"/>
      <c r="X2589" s="47">
        <v>45915</v>
      </c>
      <c r="Y2589" s="26">
        <f t="shared" si="323"/>
        <v>2</v>
      </c>
      <c r="Z2589" s="26" t="str">
        <f t="shared" si="324"/>
        <v>Saturday</v>
      </c>
      <c r="AA2589" s="26" t="str">
        <f t="shared" si="325"/>
        <v>Monday</v>
      </c>
      <c r="AB2589" s="26" t="str">
        <f>VLOOKUP(U2589,'Currency Sheet'!A:C,3,)</f>
        <v>DOLLAR</v>
      </c>
      <c r="AC2589" s="71" t="str">
        <f>VLOOKUP(P2589,'Customer List'!B:D,3,)</f>
        <v>OutStation</v>
      </c>
    </row>
    <row r="2590" spans="1:29" x14ac:dyDescent="0.25">
      <c r="A2590" s="26">
        <f t="shared" si="326"/>
        <v>2589</v>
      </c>
      <c r="B2590" s="26" t="s">
        <v>3442</v>
      </c>
      <c r="C2590" s="47">
        <v>45905</v>
      </c>
      <c r="D2590" s="47">
        <v>45910</v>
      </c>
      <c r="E2590" s="8">
        <v>46.2</v>
      </c>
      <c r="F2590" s="8">
        <f t="shared" si="315"/>
        <v>4065.6000000000004</v>
      </c>
      <c r="G2590" s="56">
        <f t="shared" si="316"/>
        <v>46.2</v>
      </c>
      <c r="H2590" s="26">
        <v>300508</v>
      </c>
      <c r="I2590" s="26"/>
      <c r="J2590" s="26">
        <v>1</v>
      </c>
      <c r="K2590" s="26">
        <v>1</v>
      </c>
      <c r="L2590" s="26">
        <f t="shared" si="322"/>
        <v>0</v>
      </c>
      <c r="M2590" s="26" t="s">
        <v>3461</v>
      </c>
      <c r="N2590" s="47">
        <v>45911</v>
      </c>
      <c r="O2590" s="57">
        <v>6336</v>
      </c>
      <c r="P2590" s="26" t="s">
        <v>209</v>
      </c>
      <c r="Q2590" s="26" t="s">
        <v>1131</v>
      </c>
      <c r="R2590" s="26" t="s">
        <v>1131</v>
      </c>
      <c r="S2590" s="3">
        <v>4</v>
      </c>
      <c r="T2590" s="58"/>
      <c r="U2590" s="26" t="s">
        <v>19</v>
      </c>
      <c r="V2590" s="26" t="str">
        <f>VLOOKUP(P2590,'Customer List'!B:C,2,)</f>
        <v>Delhi</v>
      </c>
      <c r="W2590" s="59"/>
      <c r="X2590" s="47"/>
      <c r="Y2590" s="26" t="str">
        <f t="shared" si="323"/>
        <v/>
      </c>
      <c r="Z2590" s="26" t="str">
        <f t="shared" si="324"/>
        <v>Thursday</v>
      </c>
      <c r="AA2590" s="26" t="str">
        <f t="shared" si="325"/>
        <v/>
      </c>
      <c r="AB2590" s="26" t="str">
        <f>VLOOKUP(U2590,'Currency Sheet'!A:C,3,)</f>
        <v>DOLLAR</v>
      </c>
      <c r="AC2590" s="71" t="str">
        <f>VLOOKUP(P2590,'Customer List'!B:D,3,)</f>
        <v>Local</v>
      </c>
    </row>
    <row r="2591" spans="1:29" x14ac:dyDescent="0.25">
      <c r="A2591" s="26">
        <f t="shared" si="326"/>
        <v>2590</v>
      </c>
      <c r="B2591" s="26" t="s">
        <v>3442</v>
      </c>
      <c r="C2591" s="47">
        <v>45905</v>
      </c>
      <c r="D2591" s="47">
        <v>45910</v>
      </c>
      <c r="E2591" s="8">
        <v>35</v>
      </c>
      <c r="F2591" s="8">
        <f t="shared" si="315"/>
        <v>3080</v>
      </c>
      <c r="G2591" s="56">
        <f t="shared" si="316"/>
        <v>35</v>
      </c>
      <c r="H2591" s="26">
        <v>301006</v>
      </c>
      <c r="I2591" s="26"/>
      <c r="J2591" s="26">
        <v>1</v>
      </c>
      <c r="K2591" s="26">
        <v>1</v>
      </c>
      <c r="L2591" s="26">
        <f t="shared" si="322"/>
        <v>0</v>
      </c>
      <c r="M2591" s="26" t="s">
        <v>3461</v>
      </c>
      <c r="N2591" s="47">
        <v>45911</v>
      </c>
      <c r="O2591" s="57">
        <v>4800</v>
      </c>
      <c r="P2591" s="26" t="s">
        <v>209</v>
      </c>
      <c r="Q2591" s="26" t="s">
        <v>1131</v>
      </c>
      <c r="R2591" s="26" t="s">
        <v>1131</v>
      </c>
      <c r="S2591" s="3">
        <v>4</v>
      </c>
      <c r="T2591" s="58"/>
      <c r="U2591" s="26" t="s">
        <v>19</v>
      </c>
      <c r="V2591" s="26" t="str">
        <f>VLOOKUP(P2591,'Customer List'!B:C,2,)</f>
        <v>Delhi</v>
      </c>
      <c r="W2591" s="59"/>
      <c r="X2591" s="47"/>
      <c r="Y2591" s="26" t="str">
        <f t="shared" si="323"/>
        <v/>
      </c>
      <c r="Z2591" s="26" t="str">
        <f t="shared" si="324"/>
        <v>Thursday</v>
      </c>
      <c r="AA2591" s="26" t="str">
        <f t="shared" si="325"/>
        <v/>
      </c>
      <c r="AB2591" s="26" t="str">
        <f>VLOOKUP(U2591,'Currency Sheet'!A:C,3,)</f>
        <v>DOLLAR</v>
      </c>
      <c r="AC2591" s="71" t="str">
        <f>VLOOKUP(P2591,'Customer List'!B:D,3,)</f>
        <v>Local</v>
      </c>
    </row>
    <row r="2592" spans="1:29" x14ac:dyDescent="0.25">
      <c r="A2592" s="26">
        <f t="shared" si="326"/>
        <v>2591</v>
      </c>
      <c r="B2592" s="26" t="s">
        <v>3442</v>
      </c>
      <c r="C2592" s="47">
        <v>45905</v>
      </c>
      <c r="D2592" s="47">
        <v>45910</v>
      </c>
      <c r="E2592" s="8">
        <v>318</v>
      </c>
      <c r="F2592" s="8">
        <f t="shared" si="315"/>
        <v>27984</v>
      </c>
      <c r="G2592" s="56">
        <f t="shared" si="316"/>
        <v>318</v>
      </c>
      <c r="H2592" s="26">
        <v>302262</v>
      </c>
      <c r="I2592" s="26"/>
      <c r="J2592" s="26">
        <v>1</v>
      </c>
      <c r="K2592" s="26">
        <v>1</v>
      </c>
      <c r="L2592" s="26">
        <f t="shared" si="322"/>
        <v>0</v>
      </c>
      <c r="M2592" s="26" t="s">
        <v>3542</v>
      </c>
      <c r="N2592" s="47">
        <v>45913</v>
      </c>
      <c r="O2592" s="57">
        <v>40280</v>
      </c>
      <c r="P2592" s="26" t="s">
        <v>618</v>
      </c>
      <c r="Q2592" s="26">
        <v>58155620725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Bhuvneshwar</v>
      </c>
      <c r="W2592" s="59"/>
      <c r="X2592" s="47">
        <v>45915</v>
      </c>
      <c r="Y2592" s="26">
        <f t="shared" si="323"/>
        <v>2</v>
      </c>
      <c r="Z2592" s="26" t="str">
        <f t="shared" si="324"/>
        <v>Saturday</v>
      </c>
      <c r="AA2592" s="26" t="str">
        <f t="shared" si="325"/>
        <v>Monday</v>
      </c>
      <c r="AB2592" s="26" t="str">
        <f>VLOOKUP(U2592,'Currency Sheet'!A:C,3,)</f>
        <v>DOLLAR</v>
      </c>
      <c r="AC2592" s="71" t="str">
        <f>VLOOKUP(P2592,'Customer List'!B:D,3,)</f>
        <v>OutStation</v>
      </c>
    </row>
    <row r="2593" spans="1:29" x14ac:dyDescent="0.25">
      <c r="A2593" s="26">
        <f t="shared" si="326"/>
        <v>2592</v>
      </c>
      <c r="B2593" s="26" t="s">
        <v>3442</v>
      </c>
      <c r="C2593" s="47">
        <v>45905</v>
      </c>
      <c r="D2593" s="47">
        <v>45910</v>
      </c>
      <c r="E2593" s="8">
        <v>267.39999999999998</v>
      </c>
      <c r="F2593" s="8">
        <f t="shared" si="315"/>
        <v>23531.199999999997</v>
      </c>
      <c r="G2593" s="56">
        <f t="shared" si="316"/>
        <v>267.39999999999998</v>
      </c>
      <c r="H2593" s="26">
        <v>303550</v>
      </c>
      <c r="I2593" s="26"/>
      <c r="J2593" s="26">
        <v>1</v>
      </c>
      <c r="K2593" s="26">
        <v>1</v>
      </c>
      <c r="L2593" s="26">
        <f t="shared" si="322"/>
        <v>0</v>
      </c>
      <c r="M2593" s="26" t="s">
        <v>3542</v>
      </c>
      <c r="N2593" s="47">
        <v>45913</v>
      </c>
      <c r="O2593" s="57">
        <v>36290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23"/>
        <v>2</v>
      </c>
      <c r="Z2593" s="26" t="str">
        <f t="shared" si="324"/>
        <v>Saturday</v>
      </c>
      <c r="AA2593" s="26" t="str">
        <f t="shared" si="325"/>
        <v>Monday</v>
      </c>
      <c r="AB2593" s="26" t="str">
        <f>VLOOKUP(U2593,'Currency Sheet'!A:C,3,)</f>
        <v>DOLLAR</v>
      </c>
      <c r="AC2593" s="71" t="str">
        <f>VLOOKUP(P2593,'Customer List'!B:D,3,)</f>
        <v>OutStation</v>
      </c>
    </row>
    <row r="2594" spans="1:29" x14ac:dyDescent="0.25">
      <c r="A2594" s="26">
        <f t="shared" si="326"/>
        <v>2593</v>
      </c>
      <c r="B2594" s="26" t="s">
        <v>3442</v>
      </c>
      <c r="C2594" s="47">
        <v>45905</v>
      </c>
      <c r="D2594" s="47">
        <v>45910</v>
      </c>
      <c r="E2594" s="8">
        <v>50.4</v>
      </c>
      <c r="F2594" s="8">
        <f t="shared" si="315"/>
        <v>4435.2</v>
      </c>
      <c r="G2594" s="56">
        <f t="shared" si="316"/>
        <v>100.8</v>
      </c>
      <c r="H2594" s="26">
        <v>304006</v>
      </c>
      <c r="I2594" s="26"/>
      <c r="J2594" s="26">
        <v>2</v>
      </c>
      <c r="K2594" s="26">
        <v>2</v>
      </c>
      <c r="L2594" s="26">
        <f t="shared" si="322"/>
        <v>0</v>
      </c>
      <c r="M2594" s="26" t="s">
        <v>3550</v>
      </c>
      <c r="N2594" s="47">
        <v>45913</v>
      </c>
      <c r="O2594" s="57">
        <v>15177.6</v>
      </c>
      <c r="P2594" s="26" t="s">
        <v>192</v>
      </c>
      <c r="Q2594" s="26" t="s">
        <v>3566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Chandigarh</v>
      </c>
      <c r="W2594" s="59"/>
      <c r="X2594" s="47">
        <v>45915</v>
      </c>
      <c r="Y2594" s="26">
        <f t="shared" si="323"/>
        <v>2</v>
      </c>
      <c r="Z2594" s="26" t="str">
        <f t="shared" si="324"/>
        <v>Saturday</v>
      </c>
      <c r="AA2594" s="26" t="str">
        <f t="shared" si="325"/>
        <v>Monday</v>
      </c>
      <c r="AB2594" s="26" t="str">
        <f>VLOOKUP(U2594,'Currency Sheet'!A:C,3,)</f>
        <v>DOLLAR</v>
      </c>
      <c r="AC2594" s="71" t="str">
        <f>VLOOKUP(P2594,'Customer List'!B:D,3,)</f>
        <v>OutStation</v>
      </c>
    </row>
    <row r="2595" spans="1:29" x14ac:dyDescent="0.25">
      <c r="A2595" s="26">
        <f t="shared" si="326"/>
        <v>2594</v>
      </c>
      <c r="B2595" s="26" t="s">
        <v>3442</v>
      </c>
      <c r="C2595" s="47">
        <v>45905</v>
      </c>
      <c r="D2595" s="47">
        <v>45910</v>
      </c>
      <c r="E2595" s="8">
        <v>300.75</v>
      </c>
      <c r="F2595" s="8">
        <f t="shared" si="315"/>
        <v>26466</v>
      </c>
      <c r="G2595" s="56">
        <f t="shared" si="316"/>
        <v>300.75</v>
      </c>
      <c r="H2595" s="26">
        <v>304044</v>
      </c>
      <c r="I2595" s="26"/>
      <c r="J2595" s="26">
        <v>1</v>
      </c>
      <c r="K2595" s="26">
        <v>1</v>
      </c>
      <c r="L2595" s="26">
        <f t="shared" si="322"/>
        <v>0</v>
      </c>
      <c r="M2595" s="26" t="s">
        <v>3544</v>
      </c>
      <c r="N2595" s="47">
        <v>45913</v>
      </c>
      <c r="O2595" s="57">
        <v>38095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23"/>
        <v>2</v>
      </c>
      <c r="Z2595" s="26" t="str">
        <f t="shared" si="324"/>
        <v>Saturday</v>
      </c>
      <c r="AA2595" s="26" t="str">
        <f t="shared" si="325"/>
        <v>Monday</v>
      </c>
      <c r="AB2595" s="26" t="str">
        <f>VLOOKUP(U2595,'Currency Sheet'!A:C,3,)</f>
        <v>DOLLAR</v>
      </c>
      <c r="AC2595" s="71" t="str">
        <f>VLOOKUP(P2595,'Customer List'!B:D,3,)</f>
        <v>OutStation</v>
      </c>
    </row>
    <row r="2596" spans="1:29" x14ac:dyDescent="0.25">
      <c r="A2596" s="26">
        <f t="shared" si="326"/>
        <v>2595</v>
      </c>
      <c r="B2596" s="26" t="s">
        <v>3442</v>
      </c>
      <c r="C2596" s="47">
        <v>45905</v>
      </c>
      <c r="D2596" s="47">
        <v>45910</v>
      </c>
      <c r="E2596" s="8">
        <v>205.1</v>
      </c>
      <c r="F2596" s="8">
        <f t="shared" si="315"/>
        <v>18048.8</v>
      </c>
      <c r="G2596" s="56">
        <f t="shared" si="316"/>
        <v>205.1</v>
      </c>
      <c r="H2596" s="26">
        <v>305210</v>
      </c>
      <c r="I2596" s="26"/>
      <c r="J2596" s="26">
        <v>1</v>
      </c>
      <c r="K2596" s="26">
        <v>1</v>
      </c>
      <c r="L2596" s="26">
        <f t="shared" si="322"/>
        <v>0</v>
      </c>
      <c r="M2596" s="26" t="s">
        <v>3542</v>
      </c>
      <c r="N2596" s="47">
        <v>45913</v>
      </c>
      <c r="O2596" s="57">
        <v>27835</v>
      </c>
      <c r="P2596" s="26" t="s">
        <v>618</v>
      </c>
      <c r="Q2596" s="26">
        <v>58155620725</v>
      </c>
      <c r="R2596" s="26" t="s">
        <v>41</v>
      </c>
      <c r="S2596" s="3">
        <v>4</v>
      </c>
      <c r="T2596" s="58"/>
      <c r="U2596" s="26" t="s">
        <v>19</v>
      </c>
      <c r="V2596" s="26" t="str">
        <f>VLOOKUP(P2596,'Customer List'!B:C,2,)</f>
        <v>Bhuvneshwar</v>
      </c>
      <c r="W2596" s="59"/>
      <c r="X2596" s="47">
        <v>45915</v>
      </c>
      <c r="Y2596" s="26">
        <f t="shared" si="323"/>
        <v>2</v>
      </c>
      <c r="Z2596" s="26" t="str">
        <f t="shared" si="324"/>
        <v>Saturday</v>
      </c>
      <c r="AA2596" s="26" t="str">
        <f t="shared" si="325"/>
        <v>Monday</v>
      </c>
      <c r="AB2596" s="26" t="str">
        <f>VLOOKUP(U2596,'Currency Sheet'!A:C,3,)</f>
        <v>DOLLAR</v>
      </c>
      <c r="AC2596" s="71" t="str">
        <f>VLOOKUP(P2596,'Customer List'!B:D,3,)</f>
        <v>OutStation</v>
      </c>
    </row>
    <row r="2597" spans="1:29" x14ac:dyDescent="0.25">
      <c r="A2597" s="26">
        <f t="shared" si="326"/>
        <v>2596</v>
      </c>
      <c r="B2597" s="26" t="s">
        <v>3442</v>
      </c>
      <c r="C2597" s="47">
        <v>45905</v>
      </c>
      <c r="D2597" s="47">
        <v>45910</v>
      </c>
      <c r="E2597" s="8">
        <v>185.5</v>
      </c>
      <c r="F2597" s="8">
        <f t="shared" si="315"/>
        <v>16324</v>
      </c>
      <c r="G2597" s="56">
        <f t="shared" si="316"/>
        <v>185.5</v>
      </c>
      <c r="H2597" s="26">
        <v>308110</v>
      </c>
      <c r="I2597" s="26"/>
      <c r="J2597" s="26">
        <v>1</v>
      </c>
      <c r="K2597" s="26">
        <v>1</v>
      </c>
      <c r="L2597" s="26">
        <f t="shared" si="322"/>
        <v>0</v>
      </c>
      <c r="M2597" s="26" t="s">
        <v>3544</v>
      </c>
      <c r="N2597" s="47">
        <v>45913</v>
      </c>
      <c r="O2597" s="57">
        <v>25175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23"/>
        <v>2</v>
      </c>
      <c r="Z2597" s="26" t="str">
        <f t="shared" si="324"/>
        <v>Saturday</v>
      </c>
      <c r="AA2597" s="26" t="str">
        <f t="shared" si="325"/>
        <v>Monday</v>
      </c>
      <c r="AB2597" s="26" t="str">
        <f>VLOOKUP(U2597,'Currency Sheet'!A:C,3,)</f>
        <v>DOLLAR</v>
      </c>
      <c r="AC2597" s="71" t="str">
        <f>VLOOKUP(P2597,'Customer List'!B:D,3,)</f>
        <v>OutStation</v>
      </c>
    </row>
    <row r="2598" spans="1:29" x14ac:dyDescent="0.25">
      <c r="A2598" s="26">
        <f t="shared" si="326"/>
        <v>2597</v>
      </c>
      <c r="B2598" s="26" t="s">
        <v>3442</v>
      </c>
      <c r="C2598" s="47">
        <v>45905</v>
      </c>
      <c r="D2598" s="47">
        <v>45910</v>
      </c>
      <c r="E2598" s="8">
        <v>259</v>
      </c>
      <c r="F2598" s="8">
        <f t="shared" si="315"/>
        <v>22792</v>
      </c>
      <c r="G2598" s="56">
        <f t="shared" si="316"/>
        <v>259</v>
      </c>
      <c r="H2598" s="26">
        <v>309816</v>
      </c>
      <c r="I2598" s="26"/>
      <c r="J2598" s="26">
        <v>1</v>
      </c>
      <c r="K2598" s="26">
        <v>1</v>
      </c>
      <c r="L2598" s="26">
        <f t="shared" si="322"/>
        <v>0</v>
      </c>
      <c r="M2598" s="26" t="s">
        <v>3462</v>
      </c>
      <c r="N2598" s="47">
        <v>45911</v>
      </c>
      <c r="O2598" s="57">
        <v>35150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/>
      <c r="X2598" s="47"/>
      <c r="Y2598" s="26" t="str">
        <f t="shared" si="323"/>
        <v/>
      </c>
      <c r="Z2598" s="26" t="str">
        <f t="shared" si="324"/>
        <v>Thursday</v>
      </c>
      <c r="AA2598" s="26" t="str">
        <f t="shared" si="325"/>
        <v/>
      </c>
      <c r="AB2598" s="26" t="str">
        <f>VLOOKUP(U2598,'Currency Sheet'!A:C,3,)</f>
        <v>DOLLAR</v>
      </c>
      <c r="AC2598" s="71" t="str">
        <f>VLOOKUP(P2598,'Customer List'!B:D,3,)</f>
        <v>Local</v>
      </c>
    </row>
    <row r="2599" spans="1:29" x14ac:dyDescent="0.25">
      <c r="A2599" s="26">
        <f t="shared" si="326"/>
        <v>2598</v>
      </c>
      <c r="B2599" s="26" t="s">
        <v>3442</v>
      </c>
      <c r="C2599" s="47">
        <v>45905</v>
      </c>
      <c r="D2599" s="47">
        <v>45910</v>
      </c>
      <c r="E2599" s="8">
        <v>165.9</v>
      </c>
      <c r="F2599" s="8">
        <f t="shared" si="315"/>
        <v>14599.2</v>
      </c>
      <c r="G2599" s="56">
        <f t="shared" si="316"/>
        <v>165.9</v>
      </c>
      <c r="H2599" s="26">
        <v>310916</v>
      </c>
      <c r="I2599" s="26"/>
      <c r="J2599" s="26">
        <v>1</v>
      </c>
      <c r="K2599" s="26">
        <v>1</v>
      </c>
      <c r="L2599" s="26">
        <f t="shared" si="322"/>
        <v>0</v>
      </c>
      <c r="M2599" s="26" t="s">
        <v>3544</v>
      </c>
      <c r="N2599" s="47">
        <v>45913</v>
      </c>
      <c r="O2599" s="57">
        <v>22515</v>
      </c>
      <c r="P2599" s="26" t="s">
        <v>618</v>
      </c>
      <c r="Q2599" s="26">
        <v>58155620725</v>
      </c>
      <c r="R2599" s="26" t="s">
        <v>41</v>
      </c>
      <c r="S2599" s="3">
        <v>4</v>
      </c>
      <c r="T2599" s="58"/>
      <c r="U2599" s="26" t="s">
        <v>19</v>
      </c>
      <c r="V2599" s="26" t="str">
        <f>VLOOKUP(P2599,'Customer List'!B:C,2,)</f>
        <v>Bhuvneshwar</v>
      </c>
      <c r="W2599" s="59"/>
      <c r="X2599" s="47">
        <v>45915</v>
      </c>
      <c r="Y2599" s="26">
        <f t="shared" si="323"/>
        <v>2</v>
      </c>
      <c r="Z2599" s="26" t="str">
        <f t="shared" si="324"/>
        <v>Saturday</v>
      </c>
      <c r="AA2599" s="26" t="str">
        <f t="shared" si="325"/>
        <v>Monday</v>
      </c>
      <c r="AB2599" s="26" t="str">
        <f>VLOOKUP(U2599,'Currency Sheet'!A:C,3,)</f>
        <v>DOLLAR</v>
      </c>
      <c r="AC2599" s="71" t="str">
        <f>VLOOKUP(P2599,'Customer List'!B:D,3,)</f>
        <v>OutStation</v>
      </c>
    </row>
    <row r="2600" spans="1:29" x14ac:dyDescent="0.25">
      <c r="A2600" s="26">
        <f t="shared" si="326"/>
        <v>2599</v>
      </c>
      <c r="B2600" s="26" t="s">
        <v>3442</v>
      </c>
      <c r="C2600" s="47">
        <v>45905</v>
      </c>
      <c r="D2600" s="47">
        <v>45910</v>
      </c>
      <c r="E2600" s="8">
        <v>297</v>
      </c>
      <c r="F2600" s="8">
        <f t="shared" si="315"/>
        <v>26136</v>
      </c>
      <c r="G2600" s="56">
        <f t="shared" si="316"/>
        <v>297</v>
      </c>
      <c r="H2600" s="26">
        <v>310944</v>
      </c>
      <c r="I2600" s="26"/>
      <c r="J2600" s="26">
        <v>1</v>
      </c>
      <c r="K2600" s="26">
        <v>1</v>
      </c>
      <c r="L2600" s="26">
        <f t="shared" si="322"/>
        <v>0</v>
      </c>
      <c r="M2600" s="26" t="s">
        <v>3462</v>
      </c>
      <c r="N2600" s="47">
        <v>45911</v>
      </c>
      <c r="O2600" s="57">
        <v>37620</v>
      </c>
      <c r="P2600" s="26" t="s">
        <v>214</v>
      </c>
      <c r="Q2600" s="26" t="s">
        <v>1131</v>
      </c>
      <c r="R2600" s="26" t="s">
        <v>1131</v>
      </c>
      <c r="S2600" s="3">
        <v>4</v>
      </c>
      <c r="T2600" s="58"/>
      <c r="U2600" s="26" t="s">
        <v>19</v>
      </c>
      <c r="V2600" s="26" t="str">
        <f>VLOOKUP(P2600,'Customer List'!B:C,2,)</f>
        <v>Delhi</v>
      </c>
      <c r="W2600" s="59"/>
      <c r="X2600" s="47"/>
      <c r="Y2600" s="26" t="str">
        <f t="shared" si="323"/>
        <v/>
      </c>
      <c r="Z2600" s="26" t="str">
        <f t="shared" si="324"/>
        <v>Thursday</v>
      </c>
      <c r="AA2600" s="26" t="str">
        <f t="shared" si="325"/>
        <v/>
      </c>
      <c r="AB2600" s="26" t="str">
        <f>VLOOKUP(U2600,'Currency Sheet'!A:C,3,)</f>
        <v>DOLLAR</v>
      </c>
      <c r="AC2600" s="71" t="str">
        <f>VLOOKUP(P2600,'Customer List'!B:D,3,)</f>
        <v>Local</v>
      </c>
    </row>
    <row r="2601" spans="1:29" x14ac:dyDescent="0.25">
      <c r="A2601" s="26">
        <f t="shared" si="326"/>
        <v>2600</v>
      </c>
      <c r="B2601" s="26" t="s">
        <v>3442</v>
      </c>
      <c r="C2601" s="47">
        <v>45905</v>
      </c>
      <c r="D2601" s="47">
        <v>45910</v>
      </c>
      <c r="E2601" s="8">
        <v>141.4</v>
      </c>
      <c r="F2601" s="8">
        <f t="shared" si="315"/>
        <v>12443.2</v>
      </c>
      <c r="G2601" s="56">
        <f t="shared" si="316"/>
        <v>141.4</v>
      </c>
      <c r="H2601" s="26">
        <v>320007</v>
      </c>
      <c r="I2601" s="26"/>
      <c r="J2601" s="26">
        <v>1</v>
      </c>
      <c r="K2601" s="26">
        <v>1</v>
      </c>
      <c r="L2601" s="26">
        <f t="shared" si="322"/>
        <v>0</v>
      </c>
      <c r="M2601" s="26" t="s">
        <v>3611</v>
      </c>
      <c r="N2601" s="47">
        <v>45917</v>
      </c>
      <c r="O2601" s="57">
        <v>29744.5</v>
      </c>
      <c r="P2601" s="26" t="s">
        <v>31</v>
      </c>
      <c r="Q2601" s="26"/>
      <c r="R2601" s="26"/>
      <c r="S2601" s="3">
        <v>4</v>
      </c>
      <c r="T2601" s="58"/>
      <c r="U2601" s="26" t="s">
        <v>19</v>
      </c>
      <c r="V2601" s="26" t="str">
        <f>VLOOKUP(P2601,'Customer List'!B:C,2,)</f>
        <v>Delhi</v>
      </c>
      <c r="W2601" s="59"/>
      <c r="X2601" s="47"/>
      <c r="Y2601" s="26" t="str">
        <f t="shared" si="323"/>
        <v/>
      </c>
      <c r="Z2601" s="26" t="str">
        <f t="shared" si="324"/>
        <v>Wednesday</v>
      </c>
      <c r="AA2601" s="26" t="str">
        <f t="shared" si="325"/>
        <v/>
      </c>
      <c r="AB2601" s="26" t="str">
        <f>VLOOKUP(U2601,'Currency Sheet'!A:C,3,)</f>
        <v>DOLLAR</v>
      </c>
      <c r="AC2601" s="71" t="str">
        <f>VLOOKUP(P2601,'Customer List'!B:D,3,)</f>
        <v>Local</v>
      </c>
    </row>
    <row r="2602" spans="1:29" x14ac:dyDescent="0.25">
      <c r="A2602" s="26">
        <f t="shared" si="326"/>
        <v>2601</v>
      </c>
      <c r="B2602" s="26" t="s">
        <v>3442</v>
      </c>
      <c r="C2602" s="47">
        <v>45905</v>
      </c>
      <c r="D2602" s="47">
        <v>45910</v>
      </c>
      <c r="E2602" s="8">
        <v>313.5</v>
      </c>
      <c r="F2602" s="8">
        <f t="shared" si="315"/>
        <v>27588</v>
      </c>
      <c r="G2602" s="56">
        <f t="shared" si="316"/>
        <v>313.5</v>
      </c>
      <c r="H2602" s="26">
        <v>323034</v>
      </c>
      <c r="I2602" s="26"/>
      <c r="J2602" s="26">
        <v>1</v>
      </c>
      <c r="K2602" s="26">
        <v>1</v>
      </c>
      <c r="L2602" s="26">
        <f t="shared" si="322"/>
        <v>0</v>
      </c>
      <c r="M2602" s="26" t="s">
        <v>3542</v>
      </c>
      <c r="N2602" s="47">
        <v>45913</v>
      </c>
      <c r="O2602" s="57">
        <v>39710</v>
      </c>
      <c r="P2602" s="26" t="s">
        <v>618</v>
      </c>
      <c r="Q2602" s="26">
        <v>58155620725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Bhuvneshwar</v>
      </c>
      <c r="W2602" s="59"/>
      <c r="X2602" s="47">
        <v>45915</v>
      </c>
      <c r="Y2602" s="26">
        <f t="shared" si="323"/>
        <v>2</v>
      </c>
      <c r="Z2602" s="26" t="str">
        <f t="shared" si="324"/>
        <v>Saturday</v>
      </c>
      <c r="AA2602" s="26" t="str">
        <f t="shared" si="325"/>
        <v>Monday</v>
      </c>
      <c r="AB2602" s="26" t="str">
        <f>VLOOKUP(U2602,'Currency Sheet'!A:C,3,)</f>
        <v>DOLLAR</v>
      </c>
      <c r="AC2602" s="71" t="str">
        <f>VLOOKUP(P2602,'Customer List'!B:D,3,)</f>
        <v>OutStation</v>
      </c>
    </row>
    <row r="2603" spans="1:29" x14ac:dyDescent="0.25">
      <c r="A2603" s="26">
        <f t="shared" si="326"/>
        <v>2602</v>
      </c>
      <c r="B2603" s="26" t="s">
        <v>3442</v>
      </c>
      <c r="C2603" s="47">
        <v>45905</v>
      </c>
      <c r="D2603" s="47">
        <v>45910</v>
      </c>
      <c r="E2603" s="8">
        <v>164.5</v>
      </c>
      <c r="F2603" s="8">
        <f t="shared" si="315"/>
        <v>14476</v>
      </c>
      <c r="G2603" s="56">
        <f t="shared" si="316"/>
        <v>164.5</v>
      </c>
      <c r="H2603" s="26">
        <v>324004</v>
      </c>
      <c r="I2603" s="26"/>
      <c r="J2603" s="26">
        <v>1</v>
      </c>
      <c r="K2603" s="26">
        <v>1</v>
      </c>
      <c r="L2603" s="26">
        <f t="shared" si="322"/>
        <v>0</v>
      </c>
      <c r="M2603" s="26" t="s">
        <v>3535</v>
      </c>
      <c r="N2603" s="47">
        <v>45913</v>
      </c>
      <c r="O2603" s="57">
        <v>25498</v>
      </c>
      <c r="P2603" s="26" t="s">
        <v>631</v>
      </c>
      <c r="Q2603" s="26">
        <v>58155620983</v>
      </c>
      <c r="R2603" s="26" t="s">
        <v>41</v>
      </c>
      <c r="S2603" s="3">
        <v>4</v>
      </c>
      <c r="T2603" s="58"/>
      <c r="U2603" s="26" t="s">
        <v>19</v>
      </c>
      <c r="V2603" s="26" t="str">
        <f>VLOOKUP(P2603,'Customer List'!B:C,2,)</f>
        <v>Telangana</v>
      </c>
      <c r="W2603" s="59"/>
      <c r="X2603" s="47">
        <v>45915</v>
      </c>
      <c r="Y2603" s="26">
        <f t="shared" si="323"/>
        <v>2</v>
      </c>
      <c r="Z2603" s="26" t="str">
        <f t="shared" si="324"/>
        <v>Saturday</v>
      </c>
      <c r="AA2603" s="26" t="str">
        <f t="shared" si="325"/>
        <v>Monday</v>
      </c>
      <c r="AB2603" s="26" t="str">
        <f>VLOOKUP(U2603,'Currency Sheet'!A:C,3,)</f>
        <v>DOLLAR</v>
      </c>
      <c r="AC2603" s="71" t="str">
        <f>VLOOKUP(P2603,'Customer List'!B:D,3,)</f>
        <v>OutStation</v>
      </c>
    </row>
    <row r="2604" spans="1:29" x14ac:dyDescent="0.25">
      <c r="A2604" s="26">
        <f t="shared" si="326"/>
        <v>2603</v>
      </c>
      <c r="B2604" s="26" t="s">
        <v>3442</v>
      </c>
      <c r="C2604" s="47">
        <v>45905</v>
      </c>
      <c r="D2604" s="47">
        <v>45910</v>
      </c>
      <c r="E2604" s="8">
        <v>267.39999999999998</v>
      </c>
      <c r="F2604" s="8">
        <f t="shared" si="315"/>
        <v>23531.199999999997</v>
      </c>
      <c r="G2604" s="56">
        <f t="shared" si="316"/>
        <v>267.39999999999998</v>
      </c>
      <c r="H2604" s="26">
        <v>329918</v>
      </c>
      <c r="I2604" s="26"/>
      <c r="J2604" s="26">
        <v>1</v>
      </c>
      <c r="K2604" s="26">
        <v>1</v>
      </c>
      <c r="L2604" s="26">
        <f t="shared" si="322"/>
        <v>0</v>
      </c>
      <c r="M2604" s="26" t="s">
        <v>3533</v>
      </c>
      <c r="N2604" s="47">
        <v>45913</v>
      </c>
      <c r="O2604" s="57">
        <v>35526</v>
      </c>
      <c r="P2604" s="26" t="s">
        <v>893</v>
      </c>
      <c r="Q2604" s="26">
        <v>58155620762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Banglore</v>
      </c>
      <c r="W2604" s="59"/>
      <c r="X2604" s="47">
        <v>45915</v>
      </c>
      <c r="Y2604" s="26">
        <f t="shared" si="323"/>
        <v>2</v>
      </c>
      <c r="Z2604" s="26" t="str">
        <f t="shared" si="324"/>
        <v>Saturday</v>
      </c>
      <c r="AA2604" s="26" t="str">
        <f t="shared" si="325"/>
        <v>Monday</v>
      </c>
      <c r="AB2604" s="26" t="str">
        <f>VLOOKUP(U2604,'Currency Sheet'!A:C,3,)</f>
        <v>DOLLAR</v>
      </c>
      <c r="AC2604" s="71" t="str">
        <f>VLOOKUP(P2604,'Customer List'!B:D,3,)</f>
        <v>OutStation</v>
      </c>
    </row>
    <row r="2605" spans="1:29" x14ac:dyDescent="0.25">
      <c r="A2605" s="26">
        <f t="shared" si="326"/>
        <v>2604</v>
      </c>
      <c r="B2605" s="26" t="s">
        <v>3442</v>
      </c>
      <c r="C2605" s="47">
        <v>45905</v>
      </c>
      <c r="D2605" s="47">
        <v>45910</v>
      </c>
      <c r="E2605" s="8">
        <v>334.5</v>
      </c>
      <c r="F2605" s="8">
        <f t="shared" si="315"/>
        <v>29436</v>
      </c>
      <c r="G2605" s="56">
        <f t="shared" si="316"/>
        <v>334.5</v>
      </c>
      <c r="H2605" s="26">
        <v>329930</v>
      </c>
      <c r="I2605" s="26"/>
      <c r="J2605" s="26">
        <v>1</v>
      </c>
      <c r="K2605" s="26">
        <v>1</v>
      </c>
      <c r="L2605" s="26">
        <f t="shared" si="322"/>
        <v>0</v>
      </c>
      <c r="M2605" s="26" t="s">
        <v>3462</v>
      </c>
      <c r="N2605" s="47">
        <v>45911</v>
      </c>
      <c r="O2605" s="57">
        <v>42370</v>
      </c>
      <c r="P2605" s="26" t="s">
        <v>214</v>
      </c>
      <c r="Q2605" s="26" t="s">
        <v>1131</v>
      </c>
      <c r="R2605" s="26" t="s">
        <v>1131</v>
      </c>
      <c r="S2605" s="3">
        <v>4</v>
      </c>
      <c r="T2605" s="58"/>
      <c r="U2605" s="26" t="s">
        <v>19</v>
      </c>
      <c r="V2605" s="26" t="str">
        <f>VLOOKUP(P2605,'Customer List'!B:C,2,)</f>
        <v>Delhi</v>
      </c>
      <c r="W2605" s="59"/>
      <c r="X2605" s="47"/>
      <c r="Y2605" s="26" t="str">
        <f t="shared" si="323"/>
        <v/>
      </c>
      <c r="Z2605" s="26" t="str">
        <f t="shared" si="324"/>
        <v>Thursday</v>
      </c>
      <c r="AA2605" s="26" t="str">
        <f t="shared" si="325"/>
        <v/>
      </c>
      <c r="AB2605" s="26" t="str">
        <f>VLOOKUP(U2605,'Currency Sheet'!A:C,3,)</f>
        <v>DOLLAR</v>
      </c>
      <c r="AC2605" s="71" t="str">
        <f>VLOOKUP(P2605,'Customer List'!B:D,3,)</f>
        <v>Local</v>
      </c>
    </row>
    <row r="2606" spans="1:29" x14ac:dyDescent="0.25">
      <c r="A2606" s="26">
        <f t="shared" si="326"/>
        <v>2605</v>
      </c>
      <c r="B2606" s="26" t="s">
        <v>3442</v>
      </c>
      <c r="C2606" s="47">
        <v>45905</v>
      </c>
      <c r="D2606" s="47">
        <v>45910</v>
      </c>
      <c r="E2606" s="8">
        <v>301.5</v>
      </c>
      <c r="F2606" s="8">
        <f t="shared" si="315"/>
        <v>26532</v>
      </c>
      <c r="G2606" s="56">
        <f t="shared" si="316"/>
        <v>301.5</v>
      </c>
      <c r="H2606" s="26">
        <v>329932</v>
      </c>
      <c r="I2606" s="26"/>
      <c r="J2606" s="26">
        <v>1</v>
      </c>
      <c r="K2606" s="26">
        <v>1</v>
      </c>
      <c r="L2606" s="26">
        <f t="shared" si="322"/>
        <v>0</v>
      </c>
      <c r="M2606" s="26" t="s">
        <v>3542</v>
      </c>
      <c r="N2606" s="47">
        <v>45913</v>
      </c>
      <c r="O2606" s="57">
        <v>38190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23"/>
        <v>2</v>
      </c>
      <c r="Z2606" s="26" t="str">
        <f t="shared" si="324"/>
        <v>Saturday</v>
      </c>
      <c r="AA2606" s="26" t="str">
        <f t="shared" si="325"/>
        <v>Monday</v>
      </c>
      <c r="AB2606" s="26" t="str">
        <f>VLOOKUP(U2606,'Currency Sheet'!A:C,3,)</f>
        <v>DOLLAR</v>
      </c>
      <c r="AC2606" s="71" t="str">
        <f>VLOOKUP(P2606,'Customer List'!B:D,3,)</f>
        <v>OutStation</v>
      </c>
    </row>
    <row r="2607" spans="1:29" x14ac:dyDescent="0.25">
      <c r="A2607" s="26">
        <f t="shared" si="326"/>
        <v>2606</v>
      </c>
      <c r="B2607" s="26" t="s">
        <v>3442</v>
      </c>
      <c r="C2607" s="47">
        <v>45905</v>
      </c>
      <c r="D2607" s="47">
        <v>45910</v>
      </c>
      <c r="E2607" s="8">
        <v>254.8</v>
      </c>
      <c r="F2607" s="8">
        <f t="shared" si="315"/>
        <v>22422.400000000001</v>
      </c>
      <c r="G2607" s="56">
        <f t="shared" si="316"/>
        <v>254.8</v>
      </c>
      <c r="H2607" s="26">
        <v>330116</v>
      </c>
      <c r="I2607" s="26"/>
      <c r="J2607" s="26">
        <v>1</v>
      </c>
      <c r="K2607" s="26">
        <v>1</v>
      </c>
      <c r="L2607" s="26">
        <f t="shared" si="322"/>
        <v>0</v>
      </c>
      <c r="M2607" s="26" t="s">
        <v>3542</v>
      </c>
      <c r="N2607" s="47">
        <v>45913</v>
      </c>
      <c r="O2607" s="57">
        <v>34580</v>
      </c>
      <c r="P2607" s="26" t="s">
        <v>618</v>
      </c>
      <c r="Q2607" s="26">
        <v>58155620725</v>
      </c>
      <c r="R2607" s="26" t="s">
        <v>41</v>
      </c>
      <c r="S2607" s="3">
        <v>4</v>
      </c>
      <c r="T2607" s="58"/>
      <c r="U2607" s="26" t="s">
        <v>19</v>
      </c>
      <c r="V2607" s="26" t="str">
        <f>VLOOKUP(P2607,'Customer List'!B:C,2,)</f>
        <v>Bhuvneshwar</v>
      </c>
      <c r="W2607" s="59"/>
      <c r="X2607" s="47">
        <v>45915</v>
      </c>
      <c r="Y2607" s="26">
        <f t="shared" si="323"/>
        <v>2</v>
      </c>
      <c r="Z2607" s="26" t="str">
        <f t="shared" si="324"/>
        <v>Saturday</v>
      </c>
      <c r="AA2607" s="26" t="str">
        <f t="shared" si="325"/>
        <v>Monday</v>
      </c>
      <c r="AB2607" s="26" t="str">
        <f>VLOOKUP(U2607,'Currency Sheet'!A:C,3,)</f>
        <v>DOLLAR</v>
      </c>
      <c r="AC2607" s="71" t="str">
        <f>VLOOKUP(P2607,'Customer List'!B:D,3,)</f>
        <v>OutStation</v>
      </c>
    </row>
    <row r="2608" spans="1:29" x14ac:dyDescent="0.25">
      <c r="A2608" s="26">
        <f t="shared" si="326"/>
        <v>2607</v>
      </c>
      <c r="B2608" s="26" t="s">
        <v>3442</v>
      </c>
      <c r="C2608" s="47">
        <v>45905</v>
      </c>
      <c r="D2608" s="47">
        <v>45910</v>
      </c>
      <c r="E2608" s="8">
        <v>285</v>
      </c>
      <c r="F2608" s="8">
        <f t="shared" si="315"/>
        <v>25080</v>
      </c>
      <c r="G2608" s="56">
        <f t="shared" si="316"/>
        <v>285</v>
      </c>
      <c r="H2608" s="26">
        <v>333628</v>
      </c>
      <c r="I2608" s="26"/>
      <c r="J2608" s="26">
        <v>1</v>
      </c>
      <c r="K2608" s="26">
        <v>1</v>
      </c>
      <c r="L2608" s="26">
        <f t="shared" si="322"/>
        <v>0</v>
      </c>
      <c r="M2608" s="26" t="s">
        <v>3542</v>
      </c>
      <c r="N2608" s="47">
        <v>45913</v>
      </c>
      <c r="O2608" s="57">
        <v>36100</v>
      </c>
      <c r="P2608" s="26" t="s">
        <v>618</v>
      </c>
      <c r="Q2608" s="26">
        <v>58155620725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Bhuvneshwar</v>
      </c>
      <c r="W2608" s="59"/>
      <c r="X2608" s="47">
        <v>45915</v>
      </c>
      <c r="Y2608" s="26">
        <f t="shared" si="323"/>
        <v>2</v>
      </c>
      <c r="Z2608" s="26" t="str">
        <f t="shared" si="324"/>
        <v>Saturday</v>
      </c>
      <c r="AA2608" s="26" t="str">
        <f t="shared" si="325"/>
        <v>Monday</v>
      </c>
      <c r="AB2608" s="26" t="str">
        <f>VLOOKUP(U2608,'Currency Sheet'!A:C,3,)</f>
        <v>DOLLAR</v>
      </c>
      <c r="AC2608" s="71" t="str">
        <f>VLOOKUP(P2608,'Customer List'!B:D,3,)</f>
        <v>OutStation</v>
      </c>
    </row>
    <row r="2609" spans="1:29" x14ac:dyDescent="0.25">
      <c r="A2609" s="26">
        <f t="shared" si="326"/>
        <v>2608</v>
      </c>
      <c r="B2609" s="26" t="s">
        <v>3442</v>
      </c>
      <c r="C2609" s="47">
        <v>45905</v>
      </c>
      <c r="D2609" s="47">
        <v>45910</v>
      </c>
      <c r="E2609" s="8">
        <v>70.7</v>
      </c>
      <c r="F2609" s="8">
        <f t="shared" si="315"/>
        <v>6221.6</v>
      </c>
      <c r="G2609" s="56">
        <f t="shared" si="316"/>
        <v>70.7</v>
      </c>
      <c r="H2609" s="26">
        <v>334103</v>
      </c>
      <c r="I2609" s="26"/>
      <c r="J2609" s="26">
        <v>1</v>
      </c>
      <c r="K2609" s="26">
        <v>1</v>
      </c>
      <c r="L2609" s="26">
        <f t="shared" si="322"/>
        <v>0</v>
      </c>
      <c r="M2609" s="26" t="s">
        <v>3463</v>
      </c>
      <c r="N2609" s="47">
        <v>45911</v>
      </c>
      <c r="O2609" s="57">
        <v>9595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/>
      <c r="X2609" s="47"/>
      <c r="Y2609" s="26" t="str">
        <f t="shared" si="323"/>
        <v/>
      </c>
      <c r="Z2609" s="26" t="str">
        <f t="shared" si="324"/>
        <v>Thursday</v>
      </c>
      <c r="AA2609" s="26" t="str">
        <f t="shared" si="325"/>
        <v/>
      </c>
      <c r="AB2609" s="26" t="str">
        <f>VLOOKUP(U2609,'Currency Sheet'!A:C,3,)</f>
        <v>DOLLAR</v>
      </c>
      <c r="AC2609" s="71" t="str">
        <f>VLOOKUP(P2609,'Customer List'!B:D,3,)</f>
        <v>Local</v>
      </c>
    </row>
    <row r="2610" spans="1:29" x14ac:dyDescent="0.25">
      <c r="A2610" s="26">
        <f t="shared" si="326"/>
        <v>2609</v>
      </c>
      <c r="B2610" s="26" t="s">
        <v>3442</v>
      </c>
      <c r="C2610" s="47">
        <v>45905</v>
      </c>
      <c r="D2610" s="47">
        <v>45910</v>
      </c>
      <c r="E2610" s="8">
        <v>304.5</v>
      </c>
      <c r="F2610" s="8">
        <f t="shared" si="315"/>
        <v>26796</v>
      </c>
      <c r="G2610" s="56">
        <f t="shared" si="316"/>
        <v>304.5</v>
      </c>
      <c r="H2610" s="26">
        <v>344836</v>
      </c>
      <c r="I2610" s="26"/>
      <c r="J2610" s="26">
        <v>1</v>
      </c>
      <c r="K2610" s="26">
        <v>1</v>
      </c>
      <c r="L2610" s="26">
        <f t="shared" si="322"/>
        <v>0</v>
      </c>
      <c r="M2610" s="26" t="s">
        <v>3533</v>
      </c>
      <c r="N2610" s="47">
        <v>45913</v>
      </c>
      <c r="O2610" s="57">
        <v>37758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23"/>
        <v>2</v>
      </c>
      <c r="Z2610" s="26" t="str">
        <f t="shared" si="324"/>
        <v>Saturday</v>
      </c>
      <c r="AA2610" s="26" t="str">
        <f t="shared" si="325"/>
        <v>Monday</v>
      </c>
      <c r="AB2610" s="26" t="str">
        <f>VLOOKUP(U2610,'Currency Sheet'!A:C,3,)</f>
        <v>DOLLAR</v>
      </c>
      <c r="AC2610" s="71" t="str">
        <f>VLOOKUP(P2610,'Customer List'!B:D,3,)</f>
        <v>OutStation</v>
      </c>
    </row>
    <row r="2611" spans="1:29" x14ac:dyDescent="0.25">
      <c r="A2611" s="26">
        <f t="shared" si="326"/>
        <v>2610</v>
      </c>
      <c r="B2611" s="26" t="s">
        <v>3442</v>
      </c>
      <c r="C2611" s="47">
        <v>45905</v>
      </c>
      <c r="D2611" s="47">
        <v>45910</v>
      </c>
      <c r="E2611" s="8">
        <v>267.39999999999998</v>
      </c>
      <c r="F2611" s="8">
        <f t="shared" si="315"/>
        <v>23531.199999999997</v>
      </c>
      <c r="G2611" s="56">
        <f t="shared" si="316"/>
        <v>267.39999999999998</v>
      </c>
      <c r="H2611" s="26">
        <v>345016</v>
      </c>
      <c r="I2611" s="26"/>
      <c r="J2611" s="26">
        <v>1</v>
      </c>
      <c r="K2611" s="26">
        <v>1</v>
      </c>
      <c r="L2611" s="26">
        <f t="shared" si="322"/>
        <v>0</v>
      </c>
      <c r="M2611" s="26" t="s">
        <v>3462</v>
      </c>
      <c r="N2611" s="47">
        <v>45911</v>
      </c>
      <c r="O2611" s="57">
        <v>36290</v>
      </c>
      <c r="P2611" s="26" t="s">
        <v>214</v>
      </c>
      <c r="Q2611" s="26" t="s">
        <v>1131</v>
      </c>
      <c r="R2611" s="26" t="s">
        <v>1131</v>
      </c>
      <c r="S2611" s="3">
        <v>4</v>
      </c>
      <c r="T2611" s="58"/>
      <c r="U2611" s="26" t="s">
        <v>19</v>
      </c>
      <c r="V2611" s="26" t="str">
        <f>VLOOKUP(P2611,'Customer List'!B:C,2,)</f>
        <v>Delhi</v>
      </c>
      <c r="W2611" s="59"/>
      <c r="X2611" s="47"/>
      <c r="Y2611" s="26" t="str">
        <f t="shared" si="323"/>
        <v/>
      </c>
      <c r="Z2611" s="26" t="str">
        <f t="shared" si="324"/>
        <v>Thursday</v>
      </c>
      <c r="AA2611" s="26" t="str">
        <f t="shared" si="325"/>
        <v/>
      </c>
      <c r="AB2611" s="26" t="str">
        <f>VLOOKUP(U2611,'Currency Sheet'!A:C,3,)</f>
        <v>DOLLAR</v>
      </c>
      <c r="AC2611" s="71" t="str">
        <f>VLOOKUP(P2611,'Customer List'!B:D,3,)</f>
        <v>Local</v>
      </c>
    </row>
    <row r="2612" spans="1:29" x14ac:dyDescent="0.25">
      <c r="A2612" s="26">
        <f t="shared" si="326"/>
        <v>2611</v>
      </c>
      <c r="B2612" s="26" t="s">
        <v>3442</v>
      </c>
      <c r="C2612" s="47">
        <v>45905</v>
      </c>
      <c r="D2612" s="47">
        <v>45910</v>
      </c>
      <c r="E2612" s="8">
        <v>318</v>
      </c>
      <c r="F2612" s="8">
        <f t="shared" si="315"/>
        <v>27984</v>
      </c>
      <c r="G2612" s="56">
        <f t="shared" si="316"/>
        <v>318</v>
      </c>
      <c r="H2612" s="26">
        <v>345030</v>
      </c>
      <c r="I2612" s="26"/>
      <c r="J2612" s="26">
        <v>1</v>
      </c>
      <c r="K2612" s="26">
        <v>1</v>
      </c>
      <c r="L2612" s="26">
        <f t="shared" si="322"/>
        <v>0</v>
      </c>
      <c r="M2612" s="26" t="s">
        <v>3533</v>
      </c>
      <c r="N2612" s="47">
        <v>45913</v>
      </c>
      <c r="O2612" s="57">
        <v>39432</v>
      </c>
      <c r="P2612" s="26" t="s">
        <v>893</v>
      </c>
      <c r="Q2612" s="26">
        <v>58155620762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Banglore</v>
      </c>
      <c r="W2612" s="59"/>
      <c r="X2612" s="47">
        <v>45915</v>
      </c>
      <c r="Y2612" s="26">
        <f t="shared" si="323"/>
        <v>2</v>
      </c>
      <c r="Z2612" s="26" t="str">
        <f t="shared" si="324"/>
        <v>Saturday</v>
      </c>
      <c r="AA2612" s="26" t="str">
        <f t="shared" si="325"/>
        <v>Monday</v>
      </c>
      <c r="AB2612" s="26" t="str">
        <f>VLOOKUP(U2612,'Currency Sheet'!A:C,3,)</f>
        <v>DOLLAR</v>
      </c>
      <c r="AC2612" s="71" t="str">
        <f>VLOOKUP(P2612,'Customer List'!B:D,3,)</f>
        <v>OutStation</v>
      </c>
    </row>
    <row r="2613" spans="1:29" x14ac:dyDescent="0.25">
      <c r="A2613" s="26">
        <f t="shared" si="326"/>
        <v>2612</v>
      </c>
      <c r="B2613" s="26" t="s">
        <v>3442</v>
      </c>
      <c r="C2613" s="47">
        <v>45905</v>
      </c>
      <c r="D2613" s="47">
        <v>45910</v>
      </c>
      <c r="E2613" s="8">
        <v>318</v>
      </c>
      <c r="F2613" s="8">
        <f t="shared" ref="F2613" si="327">IF(AB2613="DOLLAR",E2613*88,E2613)</f>
        <v>27984</v>
      </c>
      <c r="G2613" s="56">
        <f t="shared" ref="G2613" si="328">E2613*J2613</f>
        <v>318</v>
      </c>
      <c r="H2613" s="26">
        <v>345030</v>
      </c>
      <c r="I2613" s="26"/>
      <c r="J2613" s="26">
        <v>1</v>
      </c>
      <c r="K2613" s="26">
        <v>1</v>
      </c>
      <c r="L2613" s="26">
        <f t="shared" ref="L2613" si="329">J2613-K2613</f>
        <v>0</v>
      </c>
      <c r="M2613" s="26" t="s">
        <v>3548</v>
      </c>
      <c r="N2613" s="47">
        <v>45913</v>
      </c>
      <c r="O2613" s="57">
        <v>36252</v>
      </c>
      <c r="P2613" s="26" t="s">
        <v>243</v>
      </c>
      <c r="Q2613" s="26">
        <v>58155615103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Mumbai</v>
      </c>
      <c r="W2613" s="59"/>
      <c r="X2613" s="47">
        <v>45915</v>
      </c>
      <c r="Y2613" s="26">
        <f t="shared" ref="Y2613" si="330">IF(X2613="", "", X2613-N2613)</f>
        <v>2</v>
      </c>
      <c r="Z2613" s="26" t="str">
        <f t="shared" ref="Z2613" si="331">IF(N2613="", "", TEXT(N2613, "dddd"))</f>
        <v>Saturday</v>
      </c>
      <c r="AA2613" s="26" t="str">
        <f t="shared" ref="AA2613" si="332">IF(X2613="", "", TEXT(X2613, "dddd"))</f>
        <v>Monday</v>
      </c>
      <c r="AB2613" s="26" t="str">
        <f>VLOOKUP(U2613,'Currency Sheet'!A:C,3,)</f>
        <v>DOLLAR</v>
      </c>
      <c r="AC2613" s="71" t="str">
        <f>VLOOKUP(P2613,'Customer List'!B:D,3,)</f>
        <v>OutStation</v>
      </c>
    </row>
    <row r="2614" spans="1:29" x14ac:dyDescent="0.25">
      <c r="A2614" s="26">
        <f t="shared" si="326"/>
        <v>2613</v>
      </c>
      <c r="B2614" s="26" t="s">
        <v>3442</v>
      </c>
      <c r="C2614" s="47">
        <v>45905</v>
      </c>
      <c r="D2614" s="47">
        <v>45910</v>
      </c>
      <c r="E2614" s="8">
        <v>72.8</v>
      </c>
      <c r="F2614" s="8">
        <f t="shared" si="315"/>
        <v>6406.4</v>
      </c>
      <c r="G2614" s="56">
        <f t="shared" si="316"/>
        <v>72.8</v>
      </c>
      <c r="H2614" s="26">
        <v>349505</v>
      </c>
      <c r="I2614" s="26"/>
      <c r="J2614" s="26">
        <v>1</v>
      </c>
      <c r="K2614" s="26">
        <v>1</v>
      </c>
      <c r="L2614" s="26">
        <f t="shared" si="322"/>
        <v>0</v>
      </c>
      <c r="M2614" s="26" t="s">
        <v>3555</v>
      </c>
      <c r="N2614" s="47">
        <v>45915</v>
      </c>
      <c r="O2614" s="57">
        <v>11284</v>
      </c>
      <c r="P2614" s="26" t="s">
        <v>225</v>
      </c>
      <c r="Q2614" s="26" t="s">
        <v>3570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Punjab</v>
      </c>
      <c r="W2614" s="59"/>
      <c r="X2614" s="47">
        <v>45917</v>
      </c>
      <c r="Y2614" s="26">
        <f t="shared" si="323"/>
        <v>2</v>
      </c>
      <c r="Z2614" s="26" t="str">
        <f t="shared" si="324"/>
        <v>Monday</v>
      </c>
      <c r="AA2614" s="26" t="str">
        <f t="shared" si="325"/>
        <v>Wednesday</v>
      </c>
      <c r="AB2614" s="26" t="str">
        <f>VLOOKUP(U2614,'Currency Sheet'!A:C,3,)</f>
        <v>DOLLAR</v>
      </c>
      <c r="AC2614" s="71" t="str">
        <f>VLOOKUP(P2614,'Customer List'!B:D,3,)</f>
        <v>OutStation</v>
      </c>
    </row>
    <row r="2615" spans="1:29" x14ac:dyDescent="0.25">
      <c r="A2615" s="26">
        <f t="shared" si="326"/>
        <v>2614</v>
      </c>
      <c r="B2615" s="26" t="s">
        <v>3442</v>
      </c>
      <c r="C2615" s="47">
        <v>45905</v>
      </c>
      <c r="D2615" s="47">
        <v>45910</v>
      </c>
      <c r="E2615" s="8">
        <v>267.39999999999998</v>
      </c>
      <c r="F2615" s="8">
        <f t="shared" si="315"/>
        <v>23531.199999999997</v>
      </c>
      <c r="G2615" s="56">
        <f t="shared" si="316"/>
        <v>267.39999999999998</v>
      </c>
      <c r="H2615" s="26">
        <v>349914</v>
      </c>
      <c r="I2615" s="26"/>
      <c r="J2615" s="26">
        <v>1</v>
      </c>
      <c r="K2615" s="26">
        <v>1</v>
      </c>
      <c r="L2615" s="26">
        <f t="shared" si="322"/>
        <v>0</v>
      </c>
      <c r="M2615" s="26" t="s">
        <v>3544</v>
      </c>
      <c r="N2615" s="47">
        <v>45913</v>
      </c>
      <c r="O2615" s="57">
        <v>36290</v>
      </c>
      <c r="P2615" s="26" t="s">
        <v>618</v>
      </c>
      <c r="Q2615" s="26">
        <v>58155620725</v>
      </c>
      <c r="R2615" s="26" t="s">
        <v>41</v>
      </c>
      <c r="S2615" s="3">
        <v>4</v>
      </c>
      <c r="T2615" s="58"/>
      <c r="U2615" s="26" t="s">
        <v>19</v>
      </c>
      <c r="V2615" s="26" t="str">
        <f>VLOOKUP(P2615,'Customer List'!B:C,2,)</f>
        <v>Bhuvneshwar</v>
      </c>
      <c r="W2615" s="59"/>
      <c r="X2615" s="47">
        <v>45915</v>
      </c>
      <c r="Y2615" s="26">
        <f t="shared" si="323"/>
        <v>2</v>
      </c>
      <c r="Z2615" s="26" t="str">
        <f t="shared" si="324"/>
        <v>Saturday</v>
      </c>
      <c r="AA2615" s="26" t="str">
        <f t="shared" si="325"/>
        <v>Monday</v>
      </c>
      <c r="AB2615" s="26" t="str">
        <f>VLOOKUP(U2615,'Currency Sheet'!A:C,3,)</f>
        <v>DOLLAR</v>
      </c>
      <c r="AC2615" s="71" t="str">
        <f>VLOOKUP(P2615,'Customer List'!B:D,3,)</f>
        <v>OutStation</v>
      </c>
    </row>
    <row r="2616" spans="1:29" x14ac:dyDescent="0.25">
      <c r="A2616" s="26">
        <f t="shared" si="326"/>
        <v>2615</v>
      </c>
      <c r="B2616" s="26" t="s">
        <v>3442</v>
      </c>
      <c r="C2616" s="47">
        <v>45905</v>
      </c>
      <c r="D2616" s="47">
        <v>45910</v>
      </c>
      <c r="E2616" s="8">
        <v>86.8</v>
      </c>
      <c r="F2616" s="8">
        <f t="shared" ref="F2616:F2683" si="333">IF(AB2616="DOLLAR",E2616*88,E2616)</f>
        <v>7638.4</v>
      </c>
      <c r="G2616" s="56">
        <f t="shared" ref="G2616:G2683" si="334">E2616*J2616</f>
        <v>86.8</v>
      </c>
      <c r="H2616" s="26">
        <v>351703</v>
      </c>
      <c r="I2616" s="26"/>
      <c r="J2616" s="26">
        <v>1</v>
      </c>
      <c r="K2616" s="26">
        <v>1</v>
      </c>
      <c r="L2616" s="26">
        <f t="shared" si="322"/>
        <v>0</v>
      </c>
      <c r="M2616" s="26" t="s">
        <v>3551</v>
      </c>
      <c r="N2616" s="47">
        <v>45913</v>
      </c>
      <c r="O2616" s="57">
        <v>13454</v>
      </c>
      <c r="P2616" s="26" t="s">
        <v>631</v>
      </c>
      <c r="Q2616" s="26">
        <v>58155620983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Telangana</v>
      </c>
      <c r="W2616" s="59"/>
      <c r="X2616" s="47">
        <v>45915</v>
      </c>
      <c r="Y2616" s="26">
        <f t="shared" si="323"/>
        <v>2</v>
      </c>
      <c r="Z2616" s="26" t="str">
        <f t="shared" si="324"/>
        <v>Saturday</v>
      </c>
      <c r="AA2616" s="26" t="str">
        <f t="shared" si="325"/>
        <v>Monday</v>
      </c>
      <c r="AB2616" s="26" t="str">
        <f>VLOOKUP(U2616,'Currency Sheet'!A:C,3,)</f>
        <v>DOLLAR</v>
      </c>
      <c r="AC2616" s="71" t="str">
        <f>VLOOKUP(P2616,'Customer List'!B:D,3,)</f>
        <v>OutStation</v>
      </c>
    </row>
    <row r="2617" spans="1:29" x14ac:dyDescent="0.25">
      <c r="A2617" s="26">
        <f t="shared" si="326"/>
        <v>2616</v>
      </c>
      <c r="B2617" s="26" t="s">
        <v>3442</v>
      </c>
      <c r="C2617" s="47">
        <v>45905</v>
      </c>
      <c r="D2617" s="47">
        <v>45910</v>
      </c>
      <c r="E2617" s="8">
        <v>267.39999999999998</v>
      </c>
      <c r="F2617" s="8">
        <f t="shared" si="333"/>
        <v>23531.199999999997</v>
      </c>
      <c r="G2617" s="56">
        <f t="shared" si="334"/>
        <v>267.39999999999998</v>
      </c>
      <c r="H2617" s="26">
        <v>354510</v>
      </c>
      <c r="I2617" s="26"/>
      <c r="J2617" s="26">
        <v>1</v>
      </c>
      <c r="K2617" s="26">
        <v>1</v>
      </c>
      <c r="L2617" s="26">
        <f t="shared" si="322"/>
        <v>0</v>
      </c>
      <c r="M2617" s="26" t="s">
        <v>3637</v>
      </c>
      <c r="N2617" s="47">
        <v>45916</v>
      </c>
      <c r="O2617" s="57">
        <v>44407.5</v>
      </c>
      <c r="P2617" s="26" t="s">
        <v>3445</v>
      </c>
      <c r="Q2617" s="26" t="s">
        <v>637</v>
      </c>
      <c r="R2617" s="26" t="s">
        <v>638</v>
      </c>
      <c r="S2617" s="3">
        <v>4</v>
      </c>
      <c r="T2617" s="58"/>
      <c r="U2617" s="26" t="s">
        <v>19</v>
      </c>
      <c r="V2617" s="26" t="str">
        <f>VLOOKUP(P2617,'Customer List'!B:C,2,)</f>
        <v>DELHI</v>
      </c>
      <c r="W2617" s="59"/>
      <c r="X2617" s="47"/>
      <c r="Y2617" s="26" t="str">
        <f t="shared" si="323"/>
        <v/>
      </c>
      <c r="Z2617" s="26" t="str">
        <f t="shared" si="324"/>
        <v>Tuesday</v>
      </c>
      <c r="AA2617" s="26" t="str">
        <f t="shared" si="325"/>
        <v/>
      </c>
      <c r="AB2617" s="26" t="str">
        <f>VLOOKUP(U2617,'Currency Sheet'!A:C,3,)</f>
        <v>DOLLAR</v>
      </c>
      <c r="AC2617" s="71" t="str">
        <f>VLOOKUP(P2617,'Customer List'!B:D,3,)</f>
        <v>Local</v>
      </c>
    </row>
    <row r="2618" spans="1:29" x14ac:dyDescent="0.25">
      <c r="A2618" s="26">
        <f t="shared" si="326"/>
        <v>2617</v>
      </c>
      <c r="B2618" s="26" t="s">
        <v>3442</v>
      </c>
      <c r="C2618" s="47">
        <v>45905</v>
      </c>
      <c r="D2618" s="47">
        <v>45910</v>
      </c>
      <c r="E2618" s="8">
        <v>116.2</v>
      </c>
      <c r="F2618" s="8">
        <f t="shared" si="333"/>
        <v>10225.6</v>
      </c>
      <c r="G2618" s="56">
        <f t="shared" si="334"/>
        <v>116.2</v>
      </c>
      <c r="H2618" s="26">
        <v>357408</v>
      </c>
      <c r="I2618" s="26"/>
      <c r="J2618" s="26">
        <v>1</v>
      </c>
      <c r="K2618" s="26">
        <v>1</v>
      </c>
      <c r="L2618" s="26">
        <f t="shared" si="322"/>
        <v>0</v>
      </c>
      <c r="M2618" s="26" t="s">
        <v>3544</v>
      </c>
      <c r="N2618" s="47">
        <v>45913</v>
      </c>
      <c r="O2618" s="57">
        <v>15770</v>
      </c>
      <c r="P2618" s="26" t="s">
        <v>618</v>
      </c>
      <c r="Q2618" s="26">
        <v>58155620725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Bhuvneshwar</v>
      </c>
      <c r="W2618" s="59"/>
      <c r="X2618" s="47">
        <v>45915</v>
      </c>
      <c r="Y2618" s="26">
        <f t="shared" si="323"/>
        <v>2</v>
      </c>
      <c r="Z2618" s="26" t="str">
        <f t="shared" si="324"/>
        <v>Saturday</v>
      </c>
      <c r="AA2618" s="26" t="str">
        <f t="shared" si="325"/>
        <v>Monday</v>
      </c>
      <c r="AB2618" s="26" t="str">
        <f>VLOOKUP(U2618,'Currency Sheet'!A:C,3,)</f>
        <v>DOLLAR</v>
      </c>
      <c r="AC2618" s="71" t="str">
        <f>VLOOKUP(P2618,'Customer List'!B:D,3,)</f>
        <v>OutStation</v>
      </c>
    </row>
    <row r="2619" spans="1:29" x14ac:dyDescent="0.25">
      <c r="A2619" s="26">
        <f t="shared" si="326"/>
        <v>2618</v>
      </c>
      <c r="B2619" s="26" t="s">
        <v>3442</v>
      </c>
      <c r="C2619" s="47">
        <v>45905</v>
      </c>
      <c r="D2619" s="47">
        <v>45910</v>
      </c>
      <c r="E2619" s="8">
        <v>267.39999999999998</v>
      </c>
      <c r="F2619" s="8">
        <f t="shared" si="333"/>
        <v>23531.199999999997</v>
      </c>
      <c r="G2619" s="56">
        <f t="shared" si="334"/>
        <v>267.39999999999998</v>
      </c>
      <c r="H2619" s="26">
        <v>362578</v>
      </c>
      <c r="I2619" s="26"/>
      <c r="J2619" s="26">
        <v>1</v>
      </c>
      <c r="K2619" s="26">
        <v>1</v>
      </c>
      <c r="L2619" s="26">
        <f t="shared" si="322"/>
        <v>0</v>
      </c>
      <c r="M2619" s="26" t="s">
        <v>3542</v>
      </c>
      <c r="N2619" s="47">
        <v>45913</v>
      </c>
      <c r="O2619" s="57">
        <v>36290</v>
      </c>
      <c r="P2619" s="26" t="s">
        <v>618</v>
      </c>
      <c r="Q2619" s="26">
        <v>58155620725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Bhuvneshwar</v>
      </c>
      <c r="W2619" s="59"/>
      <c r="X2619" s="47">
        <v>45915</v>
      </c>
      <c r="Y2619" s="26">
        <f t="shared" si="323"/>
        <v>2</v>
      </c>
      <c r="Z2619" s="26" t="str">
        <f t="shared" si="324"/>
        <v>Saturday</v>
      </c>
      <c r="AA2619" s="26" t="str">
        <f t="shared" si="325"/>
        <v>Monday</v>
      </c>
      <c r="AB2619" s="26" t="str">
        <f>VLOOKUP(U2619,'Currency Sheet'!A:C,3,)</f>
        <v>DOLLAR</v>
      </c>
      <c r="AC2619" s="71" t="str">
        <f>VLOOKUP(P2619,'Customer List'!B:D,3,)</f>
        <v>OutStation</v>
      </c>
    </row>
    <row r="2620" spans="1:29" x14ac:dyDescent="0.25">
      <c r="A2620" s="26">
        <f t="shared" si="326"/>
        <v>2619</v>
      </c>
      <c r="B2620" s="26" t="s">
        <v>3442</v>
      </c>
      <c r="C2620" s="47">
        <v>45905</v>
      </c>
      <c r="D2620" s="47">
        <v>45910</v>
      </c>
      <c r="E2620" s="8">
        <v>111.3</v>
      </c>
      <c r="F2620" s="8">
        <f t="shared" si="333"/>
        <v>9794.4</v>
      </c>
      <c r="G2620" s="56">
        <f t="shared" si="334"/>
        <v>111.3</v>
      </c>
      <c r="H2620" s="26">
        <v>369307</v>
      </c>
      <c r="I2620" s="26"/>
      <c r="J2620" s="26">
        <v>1</v>
      </c>
      <c r="K2620" s="26">
        <v>1</v>
      </c>
      <c r="L2620" s="26">
        <f t="shared" si="322"/>
        <v>0</v>
      </c>
      <c r="M2620" s="26" t="s">
        <v>3535</v>
      </c>
      <c r="N2620" s="47">
        <v>45913</v>
      </c>
      <c r="O2620" s="57">
        <v>17252</v>
      </c>
      <c r="P2620" s="26" t="s">
        <v>631</v>
      </c>
      <c r="Q2620" s="26">
        <v>58155620983</v>
      </c>
      <c r="R2620" s="26" t="s">
        <v>41</v>
      </c>
      <c r="S2620" s="3">
        <v>4</v>
      </c>
      <c r="T2620" s="58"/>
      <c r="U2620" s="26" t="s">
        <v>19</v>
      </c>
      <c r="V2620" s="26" t="str">
        <f>VLOOKUP(P2620,'Customer List'!B:C,2,)</f>
        <v>Telangana</v>
      </c>
      <c r="W2620" s="59"/>
      <c r="X2620" s="47">
        <v>45915</v>
      </c>
      <c r="Y2620" s="26">
        <f t="shared" si="323"/>
        <v>2</v>
      </c>
      <c r="Z2620" s="26" t="str">
        <f t="shared" si="324"/>
        <v>Saturday</v>
      </c>
      <c r="AA2620" s="26" t="str">
        <f t="shared" si="325"/>
        <v>Monday</v>
      </c>
      <c r="AB2620" s="26" t="str">
        <f>VLOOKUP(U2620,'Currency Sheet'!A:C,3,)</f>
        <v>DOLLAR</v>
      </c>
      <c r="AC2620" s="71" t="str">
        <f>VLOOKUP(P2620,'Customer List'!B:D,3,)</f>
        <v>OutStation</v>
      </c>
    </row>
    <row r="2621" spans="1:29" x14ac:dyDescent="0.25">
      <c r="A2621" s="26">
        <f t="shared" si="326"/>
        <v>2620</v>
      </c>
      <c r="B2621" s="26" t="s">
        <v>3442</v>
      </c>
      <c r="C2621" s="47">
        <v>45905</v>
      </c>
      <c r="D2621" s="47">
        <v>45910</v>
      </c>
      <c r="E2621" s="8">
        <v>275.10000000000002</v>
      </c>
      <c r="F2621" s="8">
        <f t="shared" si="333"/>
        <v>24208.800000000003</v>
      </c>
      <c r="G2621" s="56">
        <f t="shared" si="334"/>
        <v>275.10000000000002</v>
      </c>
      <c r="H2621" s="26">
        <v>369308</v>
      </c>
      <c r="I2621" s="26"/>
      <c r="J2621" s="26">
        <v>1</v>
      </c>
      <c r="K2621" s="26">
        <v>1</v>
      </c>
      <c r="L2621" s="26">
        <f t="shared" si="322"/>
        <v>0</v>
      </c>
      <c r="M2621" s="26" t="s">
        <v>3535</v>
      </c>
      <c r="N2621" s="47">
        <v>45913</v>
      </c>
      <c r="O2621" s="57">
        <v>42641</v>
      </c>
      <c r="P2621" s="26" t="s">
        <v>631</v>
      </c>
      <c r="Q2621" s="26">
        <v>58155620983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Telangana</v>
      </c>
      <c r="W2621" s="59"/>
      <c r="X2621" s="47">
        <v>45915</v>
      </c>
      <c r="Y2621" s="26">
        <f t="shared" si="323"/>
        <v>2</v>
      </c>
      <c r="Z2621" s="26" t="str">
        <f t="shared" si="324"/>
        <v>Saturday</v>
      </c>
      <c r="AA2621" s="26" t="str">
        <f t="shared" si="325"/>
        <v>Monday</v>
      </c>
      <c r="AB2621" s="26" t="str">
        <f>VLOOKUP(U2621,'Currency Sheet'!A:C,3,)</f>
        <v>DOLLAR</v>
      </c>
      <c r="AC2621" s="71" t="str">
        <f>VLOOKUP(P2621,'Customer List'!B:D,3,)</f>
        <v>OutStation</v>
      </c>
    </row>
    <row r="2622" spans="1:29" x14ac:dyDescent="0.25">
      <c r="A2622" s="26">
        <f t="shared" si="326"/>
        <v>2621</v>
      </c>
      <c r="B2622" s="26" t="s">
        <v>3442</v>
      </c>
      <c r="C2622" s="47">
        <v>45905</v>
      </c>
      <c r="D2622" s="47">
        <v>45910</v>
      </c>
      <c r="E2622" s="8">
        <v>326.25</v>
      </c>
      <c r="F2622" s="8">
        <f t="shared" si="333"/>
        <v>28710</v>
      </c>
      <c r="G2622" s="56">
        <f t="shared" si="334"/>
        <v>326.25</v>
      </c>
      <c r="H2622" s="26">
        <v>369624</v>
      </c>
      <c r="I2622" s="26"/>
      <c r="J2622" s="26">
        <v>1</v>
      </c>
      <c r="K2622" s="26">
        <v>1</v>
      </c>
      <c r="L2622" s="26">
        <f t="shared" si="322"/>
        <v>0</v>
      </c>
      <c r="M2622" s="26" t="s">
        <v>3642</v>
      </c>
      <c r="N2622" s="47">
        <v>45918</v>
      </c>
      <c r="O2622" s="57">
        <v>43826.25</v>
      </c>
      <c r="P2622" s="26" t="s">
        <v>3446</v>
      </c>
      <c r="Q2622" s="26" t="s">
        <v>1131</v>
      </c>
      <c r="R2622" s="26" t="s">
        <v>1131</v>
      </c>
      <c r="S2622" s="3">
        <v>4</v>
      </c>
      <c r="T2622" s="58"/>
      <c r="U2622" s="26" t="s">
        <v>19</v>
      </c>
      <c r="V2622" s="26" t="str">
        <f>VLOOKUP(P2622,'Customer List'!B:C,2,)</f>
        <v>DELHI</v>
      </c>
      <c r="W2622" s="59"/>
      <c r="X2622" s="47"/>
      <c r="Y2622" s="26" t="str">
        <f t="shared" si="323"/>
        <v/>
      </c>
      <c r="Z2622" s="26" t="str">
        <f t="shared" si="324"/>
        <v>Thursday</v>
      </c>
      <c r="AA2622" s="26" t="str">
        <f t="shared" si="325"/>
        <v/>
      </c>
      <c r="AB2622" s="26" t="str">
        <f>VLOOKUP(U2622,'Currency Sheet'!A:C,3,)</f>
        <v>DOLLAR</v>
      </c>
      <c r="AC2622" s="71" t="str">
        <f>VLOOKUP(P2622,'Customer List'!B:D,3,)</f>
        <v>Local</v>
      </c>
    </row>
    <row r="2623" spans="1:29" x14ac:dyDescent="0.25">
      <c r="A2623" s="26">
        <f t="shared" si="326"/>
        <v>2622</v>
      </c>
      <c r="B2623" s="26" t="s">
        <v>3442</v>
      </c>
      <c r="C2623" s="47">
        <v>45905</v>
      </c>
      <c r="D2623" s="47">
        <v>45910</v>
      </c>
      <c r="E2623" s="8">
        <v>234.5</v>
      </c>
      <c r="F2623" s="8">
        <f t="shared" si="333"/>
        <v>20636</v>
      </c>
      <c r="G2623" s="56">
        <f t="shared" si="334"/>
        <v>234.5</v>
      </c>
      <c r="H2623" s="26">
        <v>372208</v>
      </c>
      <c r="I2623" s="26"/>
      <c r="J2623" s="26">
        <v>1</v>
      </c>
      <c r="K2623" s="26">
        <v>1</v>
      </c>
      <c r="L2623" s="26">
        <f t="shared" si="322"/>
        <v>0</v>
      </c>
      <c r="M2623" s="26" t="s">
        <v>3544</v>
      </c>
      <c r="N2623" s="47">
        <v>45913</v>
      </c>
      <c r="O2623" s="57">
        <v>31825</v>
      </c>
      <c r="P2623" s="26" t="s">
        <v>618</v>
      </c>
      <c r="Q2623" s="26">
        <v>58155620725</v>
      </c>
      <c r="R2623" s="26" t="s">
        <v>41</v>
      </c>
      <c r="S2623" s="3">
        <v>4</v>
      </c>
      <c r="T2623" s="58"/>
      <c r="U2623" s="26" t="s">
        <v>19</v>
      </c>
      <c r="V2623" s="26" t="str">
        <f>VLOOKUP(P2623,'Customer List'!B:C,2,)</f>
        <v>Bhuvneshwar</v>
      </c>
      <c r="W2623" s="59"/>
      <c r="X2623" s="47">
        <v>45915</v>
      </c>
      <c r="Y2623" s="26">
        <f t="shared" si="323"/>
        <v>2</v>
      </c>
      <c r="Z2623" s="26" t="str">
        <f t="shared" si="324"/>
        <v>Saturday</v>
      </c>
      <c r="AA2623" s="26" t="str">
        <f t="shared" si="325"/>
        <v>Monday</v>
      </c>
      <c r="AB2623" s="26" t="str">
        <f>VLOOKUP(U2623,'Currency Sheet'!A:C,3,)</f>
        <v>DOLLAR</v>
      </c>
      <c r="AC2623" s="71" t="str">
        <f>VLOOKUP(P2623,'Customer List'!B:D,3,)</f>
        <v>OutStation</v>
      </c>
    </row>
    <row r="2624" spans="1:29" x14ac:dyDescent="0.25">
      <c r="A2624" s="26">
        <f t="shared" si="326"/>
        <v>2623</v>
      </c>
      <c r="B2624" s="26" t="s">
        <v>3442</v>
      </c>
      <c r="C2624" s="47">
        <v>45905</v>
      </c>
      <c r="D2624" s="47">
        <v>45910</v>
      </c>
      <c r="E2624" s="8">
        <v>1</v>
      </c>
      <c r="F2624" s="8">
        <f t="shared" si="333"/>
        <v>88</v>
      </c>
      <c r="G2624" s="56">
        <f t="shared" si="334"/>
        <v>1</v>
      </c>
      <c r="H2624" s="26">
        <v>387103</v>
      </c>
      <c r="I2624" s="26"/>
      <c r="J2624" s="26">
        <v>1</v>
      </c>
      <c r="K2624" s="26">
        <v>1</v>
      </c>
      <c r="L2624" s="26">
        <f t="shared" si="322"/>
        <v>0</v>
      </c>
      <c r="M2624" s="26" t="s">
        <v>3688</v>
      </c>
      <c r="N2624" s="47">
        <v>45916</v>
      </c>
      <c r="O2624" s="57">
        <v>0</v>
      </c>
      <c r="P2624" s="26" t="s">
        <v>17</v>
      </c>
      <c r="Q2624" s="26" t="s">
        <v>637</v>
      </c>
      <c r="R2624" s="26" t="s">
        <v>638</v>
      </c>
      <c r="S2624" s="3">
        <v>4</v>
      </c>
      <c r="T2624" s="58" t="s">
        <v>3447</v>
      </c>
      <c r="U2624" s="26" t="s">
        <v>19</v>
      </c>
      <c r="V2624" s="26" t="str">
        <f>VLOOKUP(P2624,'Customer List'!B:C,2,)</f>
        <v>Delhi</v>
      </c>
      <c r="W2624" s="59"/>
      <c r="X2624" s="47"/>
      <c r="Y2624" s="26" t="str">
        <f t="shared" si="323"/>
        <v/>
      </c>
      <c r="Z2624" s="26" t="str">
        <f t="shared" si="324"/>
        <v>Tuesday</v>
      </c>
      <c r="AA2624" s="26" t="str">
        <f t="shared" si="325"/>
        <v/>
      </c>
      <c r="AB2624" s="26" t="str">
        <f>VLOOKUP(U2624,'Currency Sheet'!A:C,3,)</f>
        <v>DOLLAR</v>
      </c>
      <c r="AC2624" s="71" t="str">
        <f>VLOOKUP(P2624,'Customer List'!B:D,3,)</f>
        <v>Local</v>
      </c>
    </row>
    <row r="2625" spans="1:29" x14ac:dyDescent="0.25">
      <c r="A2625" s="26">
        <f t="shared" si="326"/>
        <v>2624</v>
      </c>
      <c r="B2625" s="26" t="s">
        <v>3442</v>
      </c>
      <c r="C2625" s="47">
        <v>45905</v>
      </c>
      <c r="D2625" s="47">
        <v>45910</v>
      </c>
      <c r="E2625" s="8">
        <v>1</v>
      </c>
      <c r="F2625" s="8">
        <f t="shared" si="333"/>
        <v>88</v>
      </c>
      <c r="G2625" s="56">
        <f t="shared" si="334"/>
        <v>1</v>
      </c>
      <c r="H2625" s="26">
        <v>387203</v>
      </c>
      <c r="I2625" s="26"/>
      <c r="J2625" s="26">
        <v>1</v>
      </c>
      <c r="K2625" s="26">
        <v>1</v>
      </c>
      <c r="L2625" s="26">
        <f t="shared" si="322"/>
        <v>0</v>
      </c>
      <c r="M2625" s="26" t="s">
        <v>3688</v>
      </c>
      <c r="N2625" s="47">
        <v>45916</v>
      </c>
      <c r="O2625" s="57">
        <v>0</v>
      </c>
      <c r="P2625" s="26" t="s">
        <v>17</v>
      </c>
      <c r="Q2625" s="26" t="s">
        <v>637</v>
      </c>
      <c r="R2625" s="26" t="s">
        <v>638</v>
      </c>
      <c r="S2625" s="3">
        <v>4</v>
      </c>
      <c r="T2625" s="58" t="s">
        <v>3447</v>
      </c>
      <c r="U2625" s="26" t="s">
        <v>19</v>
      </c>
      <c r="V2625" s="26" t="str">
        <f>VLOOKUP(P2625,'Customer List'!B:C,2,)</f>
        <v>Delhi</v>
      </c>
      <c r="W2625" s="59"/>
      <c r="X2625" s="47"/>
      <c r="Y2625" s="26" t="str">
        <f t="shared" si="323"/>
        <v/>
      </c>
      <c r="Z2625" s="26" t="str">
        <f t="shared" si="324"/>
        <v>Tuesday</v>
      </c>
      <c r="AA2625" s="26" t="str">
        <f t="shared" si="325"/>
        <v/>
      </c>
      <c r="AB2625" s="26" t="str">
        <f>VLOOKUP(U2625,'Currency Sheet'!A:C,3,)</f>
        <v>DOLLAR</v>
      </c>
      <c r="AC2625" s="71" t="str">
        <f>VLOOKUP(P2625,'Customer List'!B:D,3,)</f>
        <v>Local</v>
      </c>
    </row>
    <row r="2626" spans="1:29" x14ac:dyDescent="0.25">
      <c r="A2626" s="26">
        <f t="shared" si="326"/>
        <v>2625</v>
      </c>
      <c r="B2626" s="26" t="s">
        <v>3442</v>
      </c>
      <c r="C2626" s="47">
        <v>45905</v>
      </c>
      <c r="D2626" s="47">
        <v>45910</v>
      </c>
      <c r="E2626" s="8">
        <v>246.4</v>
      </c>
      <c r="F2626" s="8">
        <f t="shared" si="333"/>
        <v>21683.200000000001</v>
      </c>
      <c r="G2626" s="56">
        <f t="shared" si="334"/>
        <v>246.4</v>
      </c>
      <c r="H2626" s="26">
        <v>392918</v>
      </c>
      <c r="I2626" s="26"/>
      <c r="J2626" s="26">
        <v>1</v>
      </c>
      <c r="K2626" s="26">
        <v>1</v>
      </c>
      <c r="L2626" s="26">
        <f t="shared" si="322"/>
        <v>0</v>
      </c>
      <c r="M2626" s="26" t="s">
        <v>3542</v>
      </c>
      <c r="N2626" s="47">
        <v>45913</v>
      </c>
      <c r="O2626" s="57">
        <v>33440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23"/>
        <v>2</v>
      </c>
      <c r="Z2626" s="26" t="str">
        <f t="shared" si="324"/>
        <v>Saturday</v>
      </c>
      <c r="AA2626" s="26" t="str">
        <f t="shared" si="325"/>
        <v>Monday</v>
      </c>
      <c r="AB2626" s="26" t="str">
        <f>VLOOKUP(U2626,'Currency Sheet'!A:C,3,)</f>
        <v>DOLLAR</v>
      </c>
      <c r="AC2626" s="71" t="str">
        <f>VLOOKUP(P2626,'Customer List'!B:D,3,)</f>
        <v>OutStation</v>
      </c>
    </row>
    <row r="2627" spans="1:29" x14ac:dyDescent="0.25">
      <c r="A2627" s="26">
        <f t="shared" si="326"/>
        <v>2626</v>
      </c>
      <c r="B2627" s="26" t="s">
        <v>3442</v>
      </c>
      <c r="C2627" s="47">
        <v>45905</v>
      </c>
      <c r="D2627" s="47">
        <v>45910</v>
      </c>
      <c r="E2627" s="8">
        <v>53.9</v>
      </c>
      <c r="F2627" s="8">
        <f t="shared" si="333"/>
        <v>4743.2</v>
      </c>
      <c r="G2627" s="56">
        <f t="shared" si="334"/>
        <v>53.9</v>
      </c>
      <c r="H2627" s="26">
        <v>400112</v>
      </c>
      <c r="I2627" s="26"/>
      <c r="J2627" s="26">
        <v>1</v>
      </c>
      <c r="K2627" s="26">
        <v>1</v>
      </c>
      <c r="L2627" s="26">
        <f t="shared" si="322"/>
        <v>0</v>
      </c>
      <c r="M2627" s="26" t="s">
        <v>3528</v>
      </c>
      <c r="N2627" s="47">
        <v>45913</v>
      </c>
      <c r="O2627" s="57">
        <v>8115.8</v>
      </c>
      <c r="P2627" s="26" t="s">
        <v>2055</v>
      </c>
      <c r="Q2627" s="26">
        <v>58155617516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Hyderabad</v>
      </c>
      <c r="W2627" s="59"/>
      <c r="X2627" s="47">
        <v>45915</v>
      </c>
      <c r="Y2627" s="26">
        <f t="shared" si="323"/>
        <v>2</v>
      </c>
      <c r="Z2627" s="26" t="str">
        <f t="shared" si="324"/>
        <v>Saturday</v>
      </c>
      <c r="AA2627" s="26" t="str">
        <f t="shared" si="325"/>
        <v>Monday</v>
      </c>
      <c r="AB2627" s="26" t="str">
        <f>VLOOKUP(U2627,'Currency Sheet'!A:C,3,)</f>
        <v>DOLLAR</v>
      </c>
      <c r="AC2627" s="71" t="str">
        <f>VLOOKUP(P2627,'Customer List'!B:D,3,)</f>
        <v>OutStation</v>
      </c>
    </row>
    <row r="2628" spans="1:29" x14ac:dyDescent="0.25">
      <c r="A2628" s="26">
        <f t="shared" si="326"/>
        <v>2627</v>
      </c>
      <c r="B2628" s="26" t="s">
        <v>3442</v>
      </c>
      <c r="C2628" s="47">
        <v>45905</v>
      </c>
      <c r="D2628" s="47">
        <v>45910</v>
      </c>
      <c r="E2628" s="8">
        <v>125.3</v>
      </c>
      <c r="F2628" s="8">
        <f t="shared" si="333"/>
        <v>11026.4</v>
      </c>
      <c r="G2628" s="56">
        <f t="shared" si="334"/>
        <v>125.3</v>
      </c>
      <c r="H2628" s="26">
        <v>400126</v>
      </c>
      <c r="I2628" s="26"/>
      <c r="J2628" s="26">
        <v>1</v>
      </c>
      <c r="K2628" s="26">
        <v>1</v>
      </c>
      <c r="L2628" s="26">
        <f t="shared" si="322"/>
        <v>0</v>
      </c>
      <c r="M2628" s="26" t="s">
        <v>3544</v>
      </c>
      <c r="N2628" s="47">
        <v>45913</v>
      </c>
      <c r="O2628" s="57">
        <v>17005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3"/>
        <v>2</v>
      </c>
      <c r="Z2628" s="26" t="str">
        <f t="shared" si="324"/>
        <v>Saturday</v>
      </c>
      <c r="AA2628" s="26" t="str">
        <f t="shared" si="325"/>
        <v>Monday</v>
      </c>
      <c r="AB2628" s="26" t="str">
        <f>VLOOKUP(U2628,'Currency Sheet'!A:C,3,)</f>
        <v>DOLLAR</v>
      </c>
      <c r="AC2628" s="71" t="str">
        <f>VLOOKUP(P2628,'Customer List'!B:D,3,)</f>
        <v>OutStation</v>
      </c>
    </row>
    <row r="2629" spans="1:29" x14ac:dyDescent="0.25">
      <c r="A2629" s="26">
        <f t="shared" ref="A2629:A2692" si="335">A2628+1</f>
        <v>2628</v>
      </c>
      <c r="B2629" s="26" t="s">
        <v>3442</v>
      </c>
      <c r="C2629" s="47">
        <v>45905</v>
      </c>
      <c r="D2629" s="47">
        <v>45910</v>
      </c>
      <c r="E2629" s="8">
        <v>146.30000000000001</v>
      </c>
      <c r="F2629" s="8">
        <f t="shared" si="333"/>
        <v>12874.400000000001</v>
      </c>
      <c r="G2629" s="56">
        <f t="shared" si="334"/>
        <v>146.30000000000001</v>
      </c>
      <c r="H2629" s="26">
        <v>400129</v>
      </c>
      <c r="I2629" s="26"/>
      <c r="J2629" s="26">
        <v>1</v>
      </c>
      <c r="K2629" s="26">
        <v>1</v>
      </c>
      <c r="L2629" s="26">
        <f t="shared" ref="L2629:L2694" si="336">J2629-K2629</f>
        <v>0</v>
      </c>
      <c r="M2629" s="26" t="s">
        <v>3544</v>
      </c>
      <c r="N2629" s="47">
        <v>45913</v>
      </c>
      <c r="O2629" s="57">
        <v>19855</v>
      </c>
      <c r="P2629" s="26" t="s">
        <v>618</v>
      </c>
      <c r="Q2629" s="26">
        <v>58155620725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Bhuvneshwar</v>
      </c>
      <c r="W2629" s="59"/>
      <c r="X2629" s="47">
        <v>45915</v>
      </c>
      <c r="Y2629" s="26">
        <f t="shared" ref="Y2629:Y2694" si="337">IF(X2629="", "", X2629-N2629)</f>
        <v>2</v>
      </c>
      <c r="Z2629" s="26" t="str">
        <f t="shared" ref="Z2629:Z2694" si="338">IF(N2629="", "", TEXT(N2629, "dddd"))</f>
        <v>Saturday</v>
      </c>
      <c r="AA2629" s="26" t="str">
        <f t="shared" ref="AA2629:AA2694" si="339">IF(X2629="", "", TEXT(X2629, "dddd"))</f>
        <v>Monday</v>
      </c>
      <c r="AB2629" s="26" t="str">
        <f>VLOOKUP(U2629,'Currency Sheet'!A:C,3,)</f>
        <v>DOLLAR</v>
      </c>
      <c r="AC2629" s="71" t="str">
        <f>VLOOKUP(P2629,'Customer List'!B:D,3,)</f>
        <v>OutStation</v>
      </c>
    </row>
    <row r="2630" spans="1:29" x14ac:dyDescent="0.25">
      <c r="A2630" s="26">
        <f t="shared" si="335"/>
        <v>2629</v>
      </c>
      <c r="B2630" s="26" t="s">
        <v>3442</v>
      </c>
      <c r="C2630" s="47">
        <v>45905</v>
      </c>
      <c r="D2630" s="47">
        <v>45910</v>
      </c>
      <c r="E2630" s="8">
        <v>90.3</v>
      </c>
      <c r="F2630" s="8">
        <f t="shared" si="333"/>
        <v>7946.4</v>
      </c>
      <c r="G2630" s="56">
        <f t="shared" si="334"/>
        <v>90.3</v>
      </c>
      <c r="H2630" s="26">
        <v>400140</v>
      </c>
      <c r="I2630" s="26"/>
      <c r="J2630" s="26">
        <v>1</v>
      </c>
      <c r="K2630" s="26">
        <v>1</v>
      </c>
      <c r="L2630" s="26">
        <f t="shared" si="336"/>
        <v>0</v>
      </c>
      <c r="M2630" s="26" t="s">
        <v>3544</v>
      </c>
      <c r="N2630" s="47">
        <v>45913</v>
      </c>
      <c r="O2630" s="57">
        <v>12255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37"/>
        <v>2</v>
      </c>
      <c r="Z2630" s="26" t="str">
        <f t="shared" si="338"/>
        <v>Saturday</v>
      </c>
      <c r="AA2630" s="26" t="str">
        <f t="shared" si="339"/>
        <v>Monday</v>
      </c>
      <c r="AB2630" s="26" t="str">
        <f>VLOOKUP(U2630,'Currency Sheet'!A:C,3,)</f>
        <v>DOLLAR</v>
      </c>
      <c r="AC2630" s="71" t="str">
        <f>VLOOKUP(P2630,'Customer List'!B:D,3,)</f>
        <v>OutStation</v>
      </c>
    </row>
    <row r="2631" spans="1:29" x14ac:dyDescent="0.25">
      <c r="A2631" s="26">
        <f t="shared" si="335"/>
        <v>2630</v>
      </c>
      <c r="B2631" s="26" t="s">
        <v>3442</v>
      </c>
      <c r="C2631" s="47">
        <v>45905</v>
      </c>
      <c r="D2631" s="47">
        <v>45910</v>
      </c>
      <c r="E2631" s="8">
        <v>135.1</v>
      </c>
      <c r="F2631" s="8">
        <f t="shared" si="333"/>
        <v>11888.8</v>
      </c>
      <c r="G2631" s="56">
        <f t="shared" si="334"/>
        <v>135.1</v>
      </c>
      <c r="H2631" s="26">
        <v>400144</v>
      </c>
      <c r="I2631" s="26"/>
      <c r="J2631" s="26">
        <v>1</v>
      </c>
      <c r="K2631" s="26">
        <v>1</v>
      </c>
      <c r="L2631" s="26">
        <f t="shared" si="336"/>
        <v>0</v>
      </c>
      <c r="M2631" s="26" t="s">
        <v>3532</v>
      </c>
      <c r="N2631" s="47">
        <v>45913</v>
      </c>
      <c r="O2631" s="57">
        <v>20940.5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37"/>
        <v>2</v>
      </c>
      <c r="Z2631" s="26" t="str">
        <f t="shared" si="338"/>
        <v>Saturday</v>
      </c>
      <c r="AA2631" s="26" t="str">
        <f t="shared" si="339"/>
        <v>Monday</v>
      </c>
      <c r="AB2631" s="26" t="str">
        <f>VLOOKUP(U2631,'Currency Sheet'!A:C,3,)</f>
        <v>DOLLAR</v>
      </c>
      <c r="AC2631" s="71" t="str">
        <f>VLOOKUP(P2631,'Customer List'!B:D,3,)</f>
        <v>OutStation</v>
      </c>
    </row>
    <row r="2632" spans="1:29" x14ac:dyDescent="0.25">
      <c r="A2632" s="26">
        <f t="shared" si="335"/>
        <v>2631</v>
      </c>
      <c r="B2632" s="26" t="s">
        <v>3442</v>
      </c>
      <c r="C2632" s="47">
        <v>45905</v>
      </c>
      <c r="D2632" s="47">
        <v>45910</v>
      </c>
      <c r="E2632" s="8">
        <v>147.69999999999999</v>
      </c>
      <c r="F2632" s="8">
        <f t="shared" si="333"/>
        <v>12997.599999999999</v>
      </c>
      <c r="G2632" s="56">
        <f t="shared" si="334"/>
        <v>147.69999999999999</v>
      </c>
      <c r="H2632" s="26">
        <v>400148</v>
      </c>
      <c r="I2632" s="26"/>
      <c r="J2632" s="26">
        <v>1</v>
      </c>
      <c r="K2632" s="26">
        <v>1</v>
      </c>
      <c r="L2632" s="26">
        <f t="shared" si="336"/>
        <v>0</v>
      </c>
      <c r="M2632" s="26" t="s">
        <v>3544</v>
      </c>
      <c r="N2632" s="47">
        <v>45913</v>
      </c>
      <c r="O2632" s="57">
        <v>20045</v>
      </c>
      <c r="P2632" s="26" t="s">
        <v>618</v>
      </c>
      <c r="Q2632" s="26">
        <v>58155620725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Bhuvneshwar</v>
      </c>
      <c r="W2632" s="59"/>
      <c r="X2632" s="47">
        <v>45915</v>
      </c>
      <c r="Y2632" s="26">
        <f t="shared" si="337"/>
        <v>2</v>
      </c>
      <c r="Z2632" s="26" t="str">
        <f t="shared" si="338"/>
        <v>Saturday</v>
      </c>
      <c r="AA2632" s="26" t="str">
        <f t="shared" si="339"/>
        <v>Monday</v>
      </c>
      <c r="AB2632" s="26" t="str">
        <f>VLOOKUP(U2632,'Currency Sheet'!A:C,3,)</f>
        <v>DOLLAR</v>
      </c>
      <c r="AC2632" s="71" t="str">
        <f>VLOOKUP(P2632,'Customer List'!B:D,3,)</f>
        <v>OutStation</v>
      </c>
    </row>
    <row r="2633" spans="1:29" x14ac:dyDescent="0.25">
      <c r="A2633" s="26">
        <f t="shared" si="335"/>
        <v>2632</v>
      </c>
      <c r="B2633" s="26" t="s">
        <v>3442</v>
      </c>
      <c r="C2633" s="47">
        <v>45905</v>
      </c>
      <c r="D2633" s="47">
        <v>45910</v>
      </c>
      <c r="E2633" s="8">
        <v>268.5</v>
      </c>
      <c r="F2633" s="8">
        <f t="shared" si="333"/>
        <v>23628</v>
      </c>
      <c r="G2633" s="56">
        <f t="shared" si="334"/>
        <v>268.5</v>
      </c>
      <c r="H2633" s="26">
        <v>400158</v>
      </c>
      <c r="I2633" s="26"/>
      <c r="J2633" s="26">
        <v>1</v>
      </c>
      <c r="K2633" s="26">
        <v>1</v>
      </c>
      <c r="L2633" s="26">
        <f t="shared" si="336"/>
        <v>0</v>
      </c>
      <c r="M2633" s="26" t="s">
        <v>3532</v>
      </c>
      <c r="N2633" s="47">
        <v>45913</v>
      </c>
      <c r="O2633" s="57">
        <v>38843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37"/>
        <v>2</v>
      </c>
      <c r="Z2633" s="26" t="str">
        <f t="shared" si="338"/>
        <v>Saturday</v>
      </c>
      <c r="AA2633" s="26" t="str">
        <f t="shared" si="339"/>
        <v>Monday</v>
      </c>
      <c r="AB2633" s="26" t="str">
        <f>VLOOKUP(U2633,'Currency Sheet'!A:C,3,)</f>
        <v>DOLLAR</v>
      </c>
      <c r="AC2633" s="71" t="str">
        <f>VLOOKUP(P2633,'Customer List'!B:D,3,)</f>
        <v>OutStation</v>
      </c>
    </row>
    <row r="2634" spans="1:29" x14ac:dyDescent="0.25">
      <c r="A2634" s="26">
        <f t="shared" si="335"/>
        <v>2633</v>
      </c>
      <c r="B2634" s="26" t="s">
        <v>3442</v>
      </c>
      <c r="C2634" s="47">
        <v>45905</v>
      </c>
      <c r="D2634" s="47">
        <v>45910</v>
      </c>
      <c r="E2634" s="8">
        <v>309.75</v>
      </c>
      <c r="F2634" s="8">
        <f t="shared" si="333"/>
        <v>27258</v>
      </c>
      <c r="G2634" s="56">
        <f t="shared" si="334"/>
        <v>619.5</v>
      </c>
      <c r="H2634" s="26">
        <v>400162</v>
      </c>
      <c r="I2634" s="26"/>
      <c r="J2634" s="26">
        <v>2</v>
      </c>
      <c r="K2634" s="26">
        <v>2</v>
      </c>
      <c r="L2634" s="26">
        <f t="shared" si="336"/>
        <v>0</v>
      </c>
      <c r="M2634" s="26" t="s">
        <v>3528</v>
      </c>
      <c r="N2634" s="47">
        <v>45913</v>
      </c>
      <c r="O2634" s="57">
        <v>87060.4</v>
      </c>
      <c r="P2634" s="26" t="s">
        <v>2055</v>
      </c>
      <c r="Q2634" s="26">
        <v>58155617516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Hyderabad</v>
      </c>
      <c r="W2634" s="59"/>
      <c r="X2634" s="47">
        <v>45915</v>
      </c>
      <c r="Y2634" s="26">
        <f t="shared" si="337"/>
        <v>2</v>
      </c>
      <c r="Z2634" s="26" t="str">
        <f t="shared" si="338"/>
        <v>Saturday</v>
      </c>
      <c r="AA2634" s="26" t="str">
        <f t="shared" si="339"/>
        <v>Monday</v>
      </c>
      <c r="AB2634" s="26" t="str">
        <f>VLOOKUP(U2634,'Currency Sheet'!A:C,3,)</f>
        <v>DOLLAR</v>
      </c>
      <c r="AC2634" s="71" t="str">
        <f>VLOOKUP(P2634,'Customer List'!B:D,3,)</f>
        <v>OutStation</v>
      </c>
    </row>
    <row r="2635" spans="1:29" x14ac:dyDescent="0.25">
      <c r="A2635" s="26">
        <f t="shared" si="335"/>
        <v>2634</v>
      </c>
      <c r="B2635" s="26" t="s">
        <v>3442</v>
      </c>
      <c r="C2635" s="47">
        <v>45905</v>
      </c>
      <c r="D2635" s="47">
        <v>45910</v>
      </c>
      <c r="E2635" s="8">
        <v>309.75</v>
      </c>
      <c r="F2635" s="8">
        <f t="shared" ref="F2635" si="340">IF(AB2635="DOLLAR",E2635*88,E2635)</f>
        <v>27258</v>
      </c>
      <c r="G2635" s="56">
        <f t="shared" ref="G2635" si="341">E2635*J2635</f>
        <v>309.75</v>
      </c>
      <c r="H2635" s="26">
        <v>400162</v>
      </c>
      <c r="I2635" s="26"/>
      <c r="J2635" s="26">
        <v>1</v>
      </c>
      <c r="K2635" s="26">
        <v>1</v>
      </c>
      <c r="L2635" s="26">
        <f t="shared" si="336"/>
        <v>0</v>
      </c>
      <c r="M2635" s="26" t="s">
        <v>3532</v>
      </c>
      <c r="N2635" s="47">
        <v>45913</v>
      </c>
      <c r="O2635" s="57">
        <v>44810.5</v>
      </c>
      <c r="P2635" s="26" t="s">
        <v>893</v>
      </c>
      <c r="Q2635" s="26">
        <v>58155620762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Banglore</v>
      </c>
      <c r="W2635" s="59"/>
      <c r="X2635" s="47">
        <v>45915</v>
      </c>
      <c r="Y2635" s="26">
        <f t="shared" si="337"/>
        <v>2</v>
      </c>
      <c r="Z2635" s="26" t="str">
        <f t="shared" si="338"/>
        <v>Saturday</v>
      </c>
      <c r="AA2635" s="26" t="str">
        <f t="shared" si="339"/>
        <v>Monday</v>
      </c>
      <c r="AB2635" s="26" t="str">
        <f>VLOOKUP(U2635,'Currency Sheet'!A:C,3,)</f>
        <v>DOLLAR</v>
      </c>
      <c r="AC2635" s="71" t="str">
        <f>VLOOKUP(P2635,'Customer List'!B:D,3,)</f>
        <v>OutStation</v>
      </c>
    </row>
    <row r="2636" spans="1:29" x14ac:dyDescent="0.25">
      <c r="A2636" s="26">
        <f t="shared" si="335"/>
        <v>2635</v>
      </c>
      <c r="B2636" s="26" t="s">
        <v>3442</v>
      </c>
      <c r="C2636" s="47">
        <v>45905</v>
      </c>
      <c r="D2636" s="47">
        <v>45910</v>
      </c>
      <c r="E2636" s="8">
        <v>309.75</v>
      </c>
      <c r="F2636" s="8">
        <f t="shared" si="333"/>
        <v>27258</v>
      </c>
      <c r="G2636" s="56">
        <f t="shared" si="334"/>
        <v>309.75</v>
      </c>
      <c r="H2636" s="26">
        <v>400164</v>
      </c>
      <c r="I2636" s="26"/>
      <c r="J2636" s="26">
        <v>1</v>
      </c>
      <c r="K2636" s="26">
        <v>1</v>
      </c>
      <c r="L2636" s="26">
        <f t="shared" si="336"/>
        <v>0</v>
      </c>
      <c r="M2636" s="26" t="s">
        <v>3544</v>
      </c>
      <c r="N2636" s="47">
        <v>45913</v>
      </c>
      <c r="O2636" s="57">
        <v>39235</v>
      </c>
      <c r="P2636" s="26" t="s">
        <v>618</v>
      </c>
      <c r="Q2636" s="26">
        <v>58155620725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Bhuvneshwar</v>
      </c>
      <c r="W2636" s="59"/>
      <c r="X2636" s="47">
        <v>45915</v>
      </c>
      <c r="Y2636" s="26">
        <f t="shared" si="337"/>
        <v>2</v>
      </c>
      <c r="Z2636" s="26" t="str">
        <f t="shared" si="338"/>
        <v>Saturday</v>
      </c>
      <c r="AA2636" s="26" t="str">
        <f t="shared" si="339"/>
        <v>Monday</v>
      </c>
      <c r="AB2636" s="26" t="str">
        <f>VLOOKUP(U2636,'Currency Sheet'!A:C,3,)</f>
        <v>DOLLAR</v>
      </c>
      <c r="AC2636" s="71" t="str">
        <f>VLOOKUP(P2636,'Customer List'!B:D,3,)</f>
        <v>OutStation</v>
      </c>
    </row>
    <row r="2637" spans="1:29" x14ac:dyDescent="0.25">
      <c r="A2637" s="26">
        <f t="shared" si="335"/>
        <v>2636</v>
      </c>
      <c r="B2637" s="26" t="s">
        <v>3442</v>
      </c>
      <c r="C2637" s="47">
        <v>45905</v>
      </c>
      <c r="D2637" s="47">
        <v>45910</v>
      </c>
      <c r="E2637" s="8">
        <v>309.75</v>
      </c>
      <c r="F2637" s="8">
        <f t="shared" si="333"/>
        <v>27258</v>
      </c>
      <c r="G2637" s="56">
        <f t="shared" si="334"/>
        <v>619.5</v>
      </c>
      <c r="H2637" s="26">
        <v>400168</v>
      </c>
      <c r="I2637" s="26"/>
      <c r="J2637" s="26">
        <v>2</v>
      </c>
      <c r="K2637" s="26">
        <v>2</v>
      </c>
      <c r="L2637" s="26">
        <f t="shared" si="336"/>
        <v>0</v>
      </c>
      <c r="M2637" s="26" t="s">
        <v>3528</v>
      </c>
      <c r="N2637" s="47">
        <v>45913</v>
      </c>
      <c r="O2637" s="57">
        <v>87060.4</v>
      </c>
      <c r="P2637" s="26" t="s">
        <v>2055</v>
      </c>
      <c r="Q2637" s="26">
        <v>58155617516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Hyderabad</v>
      </c>
      <c r="W2637" s="59"/>
      <c r="X2637" s="47">
        <v>45915</v>
      </c>
      <c r="Y2637" s="26">
        <f t="shared" si="337"/>
        <v>2</v>
      </c>
      <c r="Z2637" s="26" t="str">
        <f t="shared" si="338"/>
        <v>Saturday</v>
      </c>
      <c r="AA2637" s="26" t="str">
        <f t="shared" si="339"/>
        <v>Monday</v>
      </c>
      <c r="AB2637" s="26" t="str">
        <f>VLOOKUP(U2637,'Currency Sheet'!A:C,3,)</f>
        <v>DOLLAR</v>
      </c>
      <c r="AC2637" s="71" t="str">
        <f>VLOOKUP(P2637,'Customer List'!B:D,3,)</f>
        <v>OutStation</v>
      </c>
    </row>
    <row r="2638" spans="1:29" x14ac:dyDescent="0.25">
      <c r="A2638" s="26">
        <f t="shared" si="335"/>
        <v>2637</v>
      </c>
      <c r="B2638" s="26" t="s">
        <v>3442</v>
      </c>
      <c r="C2638" s="47">
        <v>45905</v>
      </c>
      <c r="D2638" s="47">
        <v>45910</v>
      </c>
      <c r="E2638" s="8">
        <v>288.75</v>
      </c>
      <c r="F2638" s="8">
        <f t="shared" si="333"/>
        <v>25410</v>
      </c>
      <c r="G2638" s="56">
        <f t="shared" si="334"/>
        <v>288.75</v>
      </c>
      <c r="H2638" s="26">
        <v>400172</v>
      </c>
      <c r="I2638" s="26"/>
      <c r="J2638" s="26">
        <v>1</v>
      </c>
      <c r="K2638" s="26">
        <v>1</v>
      </c>
      <c r="L2638" s="26">
        <f t="shared" si="336"/>
        <v>0</v>
      </c>
      <c r="M2638" s="26" t="s">
        <v>3532</v>
      </c>
      <c r="N2638" s="47">
        <v>45913</v>
      </c>
      <c r="O2638" s="57">
        <v>41772.5</v>
      </c>
      <c r="P2638" s="26" t="s">
        <v>893</v>
      </c>
      <c r="Q2638" s="26">
        <v>58155620762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Banglore</v>
      </c>
      <c r="W2638" s="59"/>
      <c r="X2638" s="47">
        <v>45915</v>
      </c>
      <c r="Y2638" s="26">
        <f t="shared" si="337"/>
        <v>2</v>
      </c>
      <c r="Z2638" s="26" t="str">
        <f t="shared" si="338"/>
        <v>Saturday</v>
      </c>
      <c r="AA2638" s="26" t="str">
        <f t="shared" si="339"/>
        <v>Monday</v>
      </c>
      <c r="AB2638" s="26" t="str">
        <f>VLOOKUP(U2638,'Currency Sheet'!A:C,3,)</f>
        <v>DOLLAR</v>
      </c>
      <c r="AC2638" s="71" t="str">
        <f>VLOOKUP(P2638,'Customer List'!B:D,3,)</f>
        <v>OutStation</v>
      </c>
    </row>
    <row r="2639" spans="1:29" x14ac:dyDescent="0.25">
      <c r="A2639" s="26">
        <f t="shared" si="335"/>
        <v>2638</v>
      </c>
      <c r="B2639" s="26" t="s">
        <v>3442</v>
      </c>
      <c r="C2639" s="47">
        <v>45905</v>
      </c>
      <c r="D2639" s="47">
        <v>45910</v>
      </c>
      <c r="E2639" s="8">
        <v>160.30000000000001</v>
      </c>
      <c r="F2639" s="8">
        <f t="shared" si="333"/>
        <v>14106.400000000001</v>
      </c>
      <c r="G2639" s="56">
        <f t="shared" si="334"/>
        <v>160.30000000000001</v>
      </c>
      <c r="H2639" s="26">
        <v>400176</v>
      </c>
      <c r="I2639" s="26"/>
      <c r="J2639" s="26">
        <v>1</v>
      </c>
      <c r="K2639" s="26">
        <v>1</v>
      </c>
      <c r="L2639" s="26">
        <f t="shared" si="336"/>
        <v>0</v>
      </c>
      <c r="M2639" s="26" t="s">
        <v>3532</v>
      </c>
      <c r="N2639" s="47">
        <v>45913</v>
      </c>
      <c r="O2639" s="57">
        <v>24846.5</v>
      </c>
      <c r="P2639" s="26" t="s">
        <v>893</v>
      </c>
      <c r="Q2639" s="26">
        <v>58155620762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Banglore</v>
      </c>
      <c r="W2639" s="59"/>
      <c r="X2639" s="47">
        <v>45915</v>
      </c>
      <c r="Y2639" s="26">
        <f t="shared" si="337"/>
        <v>2</v>
      </c>
      <c r="Z2639" s="26" t="str">
        <f t="shared" si="338"/>
        <v>Saturday</v>
      </c>
      <c r="AA2639" s="26" t="str">
        <f t="shared" si="339"/>
        <v>Monday</v>
      </c>
      <c r="AB2639" s="26" t="str">
        <f>VLOOKUP(U2639,'Currency Sheet'!A:C,3,)</f>
        <v>DOLLAR</v>
      </c>
      <c r="AC2639" s="71" t="str">
        <f>VLOOKUP(P2639,'Customer List'!B:D,3,)</f>
        <v>OutStation</v>
      </c>
    </row>
    <row r="2640" spans="1:29" x14ac:dyDescent="0.25">
      <c r="A2640" s="26">
        <f t="shared" si="335"/>
        <v>2639</v>
      </c>
      <c r="B2640" s="26" t="s">
        <v>3442</v>
      </c>
      <c r="C2640" s="47">
        <v>45905</v>
      </c>
      <c r="D2640" s="47">
        <v>45910</v>
      </c>
      <c r="E2640" s="8">
        <v>144.19999999999999</v>
      </c>
      <c r="F2640" s="8">
        <f t="shared" si="333"/>
        <v>12689.599999999999</v>
      </c>
      <c r="G2640" s="56">
        <f t="shared" si="334"/>
        <v>144.19999999999999</v>
      </c>
      <c r="H2640" s="26">
        <v>400330</v>
      </c>
      <c r="I2640" s="26"/>
      <c r="J2640" s="26">
        <v>1</v>
      </c>
      <c r="K2640" s="26">
        <v>1</v>
      </c>
      <c r="L2640" s="26">
        <f t="shared" si="336"/>
        <v>0</v>
      </c>
      <c r="M2640" s="26" t="s">
        <v>3544</v>
      </c>
      <c r="N2640" s="47">
        <v>45913</v>
      </c>
      <c r="O2640" s="57">
        <v>19570</v>
      </c>
      <c r="P2640" s="26" t="s">
        <v>618</v>
      </c>
      <c r="Q2640" s="26">
        <v>58155620725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Bhuvneshwar</v>
      </c>
      <c r="W2640" s="59"/>
      <c r="X2640" s="47">
        <v>45915</v>
      </c>
      <c r="Y2640" s="26">
        <f t="shared" si="337"/>
        <v>2</v>
      </c>
      <c r="Z2640" s="26" t="str">
        <f t="shared" si="338"/>
        <v>Saturday</v>
      </c>
      <c r="AA2640" s="26" t="str">
        <f t="shared" si="339"/>
        <v>Monday</v>
      </c>
      <c r="AB2640" s="26" t="str">
        <f>VLOOKUP(U2640,'Currency Sheet'!A:C,3,)</f>
        <v>DOLLAR</v>
      </c>
      <c r="AC2640" s="71" t="str">
        <f>VLOOKUP(P2640,'Customer List'!B:D,3,)</f>
        <v>OutStation</v>
      </c>
    </row>
    <row r="2641" spans="1:29" x14ac:dyDescent="0.25">
      <c r="A2641" s="26">
        <f t="shared" si="335"/>
        <v>2640</v>
      </c>
      <c r="B2641" s="26" t="s">
        <v>3442</v>
      </c>
      <c r="C2641" s="47">
        <v>45905</v>
      </c>
      <c r="D2641" s="47">
        <v>45910</v>
      </c>
      <c r="E2641" s="8">
        <v>74.2</v>
      </c>
      <c r="F2641" s="8">
        <f t="shared" si="333"/>
        <v>6529.6</v>
      </c>
      <c r="G2641" s="56">
        <f t="shared" si="334"/>
        <v>74.2</v>
      </c>
      <c r="H2641" s="26">
        <v>400506</v>
      </c>
      <c r="I2641" s="26"/>
      <c r="J2641" s="26">
        <v>1</v>
      </c>
      <c r="K2641" s="26">
        <v>1</v>
      </c>
      <c r="L2641" s="26">
        <f t="shared" si="336"/>
        <v>0</v>
      </c>
      <c r="M2641" s="26" t="s">
        <v>3528</v>
      </c>
      <c r="N2641" s="47">
        <v>45913</v>
      </c>
      <c r="O2641" s="57">
        <v>11172.4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37"/>
        <v>2</v>
      </c>
      <c r="Z2641" s="26" t="str">
        <f t="shared" si="338"/>
        <v>Saturday</v>
      </c>
      <c r="AA2641" s="26" t="str">
        <f t="shared" si="339"/>
        <v>Monday</v>
      </c>
      <c r="AB2641" s="26" t="str">
        <f>VLOOKUP(U2641,'Currency Sheet'!A:C,3,)</f>
        <v>DOLLAR</v>
      </c>
      <c r="AC2641" s="71" t="str">
        <f>VLOOKUP(P2641,'Customer List'!B:D,3,)</f>
        <v>OutStation</v>
      </c>
    </row>
    <row r="2642" spans="1:29" x14ac:dyDescent="0.25">
      <c r="A2642" s="26">
        <f t="shared" si="335"/>
        <v>2641</v>
      </c>
      <c r="B2642" s="26" t="s">
        <v>3442</v>
      </c>
      <c r="C2642" s="47">
        <v>45905</v>
      </c>
      <c r="D2642" s="47">
        <v>45910</v>
      </c>
      <c r="E2642" s="8">
        <v>123.2</v>
      </c>
      <c r="F2642" s="8">
        <f t="shared" si="333"/>
        <v>10841.6</v>
      </c>
      <c r="G2642" s="56">
        <f t="shared" si="334"/>
        <v>246.4</v>
      </c>
      <c r="H2642" s="26">
        <v>400522</v>
      </c>
      <c r="I2642" s="26"/>
      <c r="J2642" s="26">
        <v>2</v>
      </c>
      <c r="K2642" s="26">
        <v>2</v>
      </c>
      <c r="L2642" s="26">
        <f t="shared" si="336"/>
        <v>0</v>
      </c>
      <c r="M2642" s="26" t="s">
        <v>3528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37"/>
        <v>2</v>
      </c>
      <c r="Z2642" s="26" t="str">
        <f t="shared" si="338"/>
        <v>Saturday</v>
      </c>
      <c r="AA2642" s="26" t="str">
        <f t="shared" si="339"/>
        <v>Monday</v>
      </c>
      <c r="AB2642" s="26" t="str">
        <f>VLOOKUP(U2642,'Currency Sheet'!A:C,3,)</f>
        <v>DOLLAR</v>
      </c>
      <c r="AC2642" s="71" t="str">
        <f>VLOOKUP(P2642,'Customer List'!B:D,3,)</f>
        <v>OutStation</v>
      </c>
    </row>
    <row r="2643" spans="1:29" x14ac:dyDescent="0.25">
      <c r="A2643" s="26">
        <f t="shared" si="335"/>
        <v>2642</v>
      </c>
      <c r="B2643" s="26" t="s">
        <v>3442</v>
      </c>
      <c r="C2643" s="47">
        <v>45905</v>
      </c>
      <c r="D2643" s="47">
        <v>45910</v>
      </c>
      <c r="E2643" s="8">
        <v>123.2</v>
      </c>
      <c r="F2643" s="8">
        <f t="shared" si="333"/>
        <v>10841.6</v>
      </c>
      <c r="G2643" s="56">
        <f t="shared" si="334"/>
        <v>123.2</v>
      </c>
      <c r="H2643" s="26">
        <v>400524</v>
      </c>
      <c r="I2643" s="26"/>
      <c r="J2643" s="26">
        <v>1</v>
      </c>
      <c r="K2643" s="26">
        <v>1</v>
      </c>
      <c r="L2643" s="26">
        <f t="shared" si="336"/>
        <v>0</v>
      </c>
      <c r="M2643" s="26" t="s">
        <v>3528</v>
      </c>
      <c r="N2643" s="47">
        <v>45913</v>
      </c>
      <c r="O2643" s="57">
        <v>18550.400000000001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37"/>
        <v>2</v>
      </c>
      <c r="Z2643" s="26" t="str">
        <f t="shared" si="338"/>
        <v>Saturday</v>
      </c>
      <c r="AA2643" s="26" t="str">
        <f t="shared" si="339"/>
        <v>Monday</v>
      </c>
      <c r="AB2643" s="26" t="str">
        <f>VLOOKUP(U2643,'Currency Sheet'!A:C,3,)</f>
        <v>DOLLAR</v>
      </c>
      <c r="AC2643" s="71" t="str">
        <f>VLOOKUP(P2643,'Customer List'!B:D,3,)</f>
        <v>OutStation</v>
      </c>
    </row>
    <row r="2644" spans="1:29" x14ac:dyDescent="0.25">
      <c r="A2644" s="26">
        <f t="shared" si="335"/>
        <v>2643</v>
      </c>
      <c r="B2644" s="26" t="s">
        <v>3442</v>
      </c>
      <c r="C2644" s="47">
        <v>45905</v>
      </c>
      <c r="D2644" s="47">
        <v>45910</v>
      </c>
      <c r="E2644" s="8">
        <v>123.2</v>
      </c>
      <c r="F2644" s="8">
        <f t="shared" si="333"/>
        <v>10841.6</v>
      </c>
      <c r="G2644" s="56">
        <f t="shared" si="334"/>
        <v>246.4</v>
      </c>
      <c r="H2644" s="26">
        <v>400528</v>
      </c>
      <c r="I2644" s="26"/>
      <c r="J2644" s="26">
        <v>2</v>
      </c>
      <c r="K2644" s="26">
        <v>2</v>
      </c>
      <c r="L2644" s="26">
        <f t="shared" si="336"/>
        <v>0</v>
      </c>
      <c r="M2644" s="26" t="s">
        <v>3528</v>
      </c>
      <c r="N2644" s="47">
        <v>45913</v>
      </c>
      <c r="O2644" s="57">
        <v>37100.800000000003</v>
      </c>
      <c r="P2644" s="26" t="s">
        <v>2055</v>
      </c>
      <c r="Q2644" s="26">
        <v>58155617516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Hyderabad</v>
      </c>
      <c r="W2644" s="59"/>
      <c r="X2644" s="47">
        <v>45915</v>
      </c>
      <c r="Y2644" s="26">
        <f t="shared" si="337"/>
        <v>2</v>
      </c>
      <c r="Z2644" s="26" t="str">
        <f t="shared" si="338"/>
        <v>Saturday</v>
      </c>
      <c r="AA2644" s="26" t="str">
        <f t="shared" si="339"/>
        <v>Monday</v>
      </c>
      <c r="AB2644" s="26" t="str">
        <f>VLOOKUP(U2644,'Currency Sheet'!A:C,3,)</f>
        <v>DOLLAR</v>
      </c>
      <c r="AC2644" s="71" t="str">
        <f>VLOOKUP(P2644,'Customer List'!B:D,3,)</f>
        <v>OutStation</v>
      </c>
    </row>
    <row r="2645" spans="1:29" x14ac:dyDescent="0.25">
      <c r="A2645" s="26">
        <f t="shared" si="335"/>
        <v>2644</v>
      </c>
      <c r="B2645" s="26" t="s">
        <v>3442</v>
      </c>
      <c r="C2645" s="47">
        <v>45905</v>
      </c>
      <c r="D2645" s="47">
        <v>45910</v>
      </c>
      <c r="E2645" s="8">
        <v>202.5</v>
      </c>
      <c r="F2645" s="8">
        <f t="shared" si="333"/>
        <v>17820</v>
      </c>
      <c r="G2645" s="56">
        <f t="shared" si="334"/>
        <v>607.5</v>
      </c>
      <c r="H2645" s="26">
        <v>400551</v>
      </c>
      <c r="I2645" s="26"/>
      <c r="J2645" s="26">
        <v>3</v>
      </c>
      <c r="K2645" s="26">
        <v>3</v>
      </c>
      <c r="L2645" s="26">
        <f t="shared" si="336"/>
        <v>0</v>
      </c>
      <c r="M2645" s="26" t="s">
        <v>3528</v>
      </c>
      <c r="N2645" s="47">
        <v>45913</v>
      </c>
      <c r="O2645" s="57">
        <v>85374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37"/>
        <v>2</v>
      </c>
      <c r="Z2645" s="26" t="str">
        <f t="shared" si="338"/>
        <v>Saturday</v>
      </c>
      <c r="AA2645" s="26" t="str">
        <f t="shared" si="339"/>
        <v>Monday</v>
      </c>
      <c r="AB2645" s="26" t="str">
        <f>VLOOKUP(U2645,'Currency Sheet'!A:C,3,)</f>
        <v>DOLLAR</v>
      </c>
      <c r="AC2645" s="71" t="str">
        <f>VLOOKUP(P2645,'Customer List'!B:D,3,)</f>
        <v>OutStation</v>
      </c>
    </row>
    <row r="2646" spans="1:29" x14ac:dyDescent="0.25">
      <c r="A2646" s="26">
        <f t="shared" si="335"/>
        <v>2645</v>
      </c>
      <c r="B2646" s="26" t="s">
        <v>3442</v>
      </c>
      <c r="C2646" s="47">
        <v>45905</v>
      </c>
      <c r="D2646" s="47">
        <v>45910</v>
      </c>
      <c r="E2646" s="8">
        <v>79.099999999999994</v>
      </c>
      <c r="F2646" s="8">
        <f t="shared" si="333"/>
        <v>6960.7999999999993</v>
      </c>
      <c r="G2646" s="56">
        <f t="shared" si="334"/>
        <v>79.099999999999994</v>
      </c>
      <c r="H2646" s="26">
        <v>400612</v>
      </c>
      <c r="I2646" s="26"/>
      <c r="J2646" s="26">
        <v>1</v>
      </c>
      <c r="K2646" s="26">
        <v>1</v>
      </c>
      <c r="L2646" s="26">
        <f t="shared" si="336"/>
        <v>0</v>
      </c>
      <c r="M2646" s="26" t="s">
        <v>3544</v>
      </c>
      <c r="N2646" s="47">
        <v>45913</v>
      </c>
      <c r="O2646" s="57">
        <v>10735</v>
      </c>
      <c r="P2646" s="26" t="s">
        <v>618</v>
      </c>
      <c r="Q2646" s="26">
        <v>58155620725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Bhuvneshwar</v>
      </c>
      <c r="W2646" s="59"/>
      <c r="X2646" s="47">
        <v>45915</v>
      </c>
      <c r="Y2646" s="26">
        <f t="shared" si="337"/>
        <v>2</v>
      </c>
      <c r="Z2646" s="26" t="str">
        <f t="shared" si="338"/>
        <v>Saturday</v>
      </c>
      <c r="AA2646" s="26" t="str">
        <f t="shared" si="339"/>
        <v>Monday</v>
      </c>
      <c r="AB2646" s="26" t="str">
        <f>VLOOKUP(U2646,'Currency Sheet'!A:C,3,)</f>
        <v>DOLLAR</v>
      </c>
      <c r="AC2646" s="71" t="str">
        <f>VLOOKUP(P2646,'Customer List'!B:D,3,)</f>
        <v>OutStation</v>
      </c>
    </row>
    <row r="2647" spans="1:29" x14ac:dyDescent="0.25">
      <c r="A2647" s="26">
        <f t="shared" si="335"/>
        <v>2646</v>
      </c>
      <c r="B2647" s="26" t="s">
        <v>3442</v>
      </c>
      <c r="C2647" s="47">
        <v>45905</v>
      </c>
      <c r="D2647" s="47">
        <v>45910</v>
      </c>
      <c r="E2647" s="8">
        <v>79.099999999999994</v>
      </c>
      <c r="F2647" s="8">
        <f t="shared" ref="F2647" si="342">IF(AB2647="DOLLAR",E2647*88,E2647)</f>
        <v>6960.7999999999993</v>
      </c>
      <c r="G2647" s="56">
        <f t="shared" ref="G2647" si="343">E2647*J2647</f>
        <v>79.099999999999994</v>
      </c>
      <c r="H2647" s="26">
        <v>400612</v>
      </c>
      <c r="I2647" s="26"/>
      <c r="J2647" s="26">
        <v>1</v>
      </c>
      <c r="K2647" s="26">
        <v>1</v>
      </c>
      <c r="L2647" s="26">
        <f t="shared" si="336"/>
        <v>0</v>
      </c>
      <c r="M2647" s="26" t="s">
        <v>3528</v>
      </c>
      <c r="N2647" s="47">
        <v>45913</v>
      </c>
      <c r="O2647" s="57">
        <v>11910.2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37"/>
        <v>2</v>
      </c>
      <c r="Z2647" s="26" t="str">
        <f t="shared" si="338"/>
        <v>Saturday</v>
      </c>
      <c r="AA2647" s="26" t="str">
        <f t="shared" si="339"/>
        <v>Monday</v>
      </c>
      <c r="AB2647" s="26" t="str">
        <f>VLOOKUP(U2647,'Currency Sheet'!A:C,3,)</f>
        <v>DOLLAR</v>
      </c>
      <c r="AC2647" s="71" t="str">
        <f>VLOOKUP(P2647,'Customer List'!B:D,3,)</f>
        <v>OutStation</v>
      </c>
    </row>
    <row r="2648" spans="1:29" x14ac:dyDescent="0.25">
      <c r="A2648" s="26">
        <f t="shared" si="335"/>
        <v>2647</v>
      </c>
      <c r="B2648" s="26" t="s">
        <v>3442</v>
      </c>
      <c r="C2648" s="47">
        <v>45905</v>
      </c>
      <c r="D2648" s="47">
        <v>45910</v>
      </c>
      <c r="E2648" s="8">
        <v>68.600000000000009</v>
      </c>
      <c r="F2648" s="8">
        <f t="shared" si="333"/>
        <v>6036.8000000000011</v>
      </c>
      <c r="G2648" s="56">
        <f t="shared" si="334"/>
        <v>205.8</v>
      </c>
      <c r="H2648" s="26">
        <v>400636</v>
      </c>
      <c r="I2648" s="26"/>
      <c r="J2648" s="26">
        <v>3</v>
      </c>
      <c r="K2648" s="26">
        <v>3</v>
      </c>
      <c r="L2648" s="26">
        <f t="shared" si="336"/>
        <v>0</v>
      </c>
      <c r="M2648" s="26" t="s">
        <v>3528</v>
      </c>
      <c r="N2648" s="47">
        <v>45913</v>
      </c>
      <c r="O2648" s="57">
        <v>30987.599999999999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37"/>
        <v>2</v>
      </c>
      <c r="Z2648" s="26" t="str">
        <f t="shared" si="338"/>
        <v>Saturday</v>
      </c>
      <c r="AA2648" s="26" t="str">
        <f t="shared" si="339"/>
        <v>Monday</v>
      </c>
      <c r="AB2648" s="26" t="str">
        <f>VLOOKUP(U2648,'Currency Sheet'!A:C,3,)</f>
        <v>DOLLAR</v>
      </c>
      <c r="AC2648" s="71" t="str">
        <f>VLOOKUP(P2648,'Customer List'!B:D,3,)</f>
        <v>OutStation</v>
      </c>
    </row>
    <row r="2649" spans="1:29" x14ac:dyDescent="0.25">
      <c r="A2649" s="26">
        <f t="shared" si="335"/>
        <v>2648</v>
      </c>
      <c r="B2649" s="26" t="s">
        <v>3442</v>
      </c>
      <c r="C2649" s="47">
        <v>45905</v>
      </c>
      <c r="D2649" s="47">
        <v>45910</v>
      </c>
      <c r="E2649" s="8">
        <v>65.8</v>
      </c>
      <c r="F2649" s="8">
        <f t="shared" si="333"/>
        <v>5790.4</v>
      </c>
      <c r="G2649" s="56">
        <f t="shared" si="334"/>
        <v>131.6</v>
      </c>
      <c r="H2649" s="26">
        <v>400723</v>
      </c>
      <c r="I2649" s="26"/>
      <c r="J2649" s="26">
        <v>2</v>
      </c>
      <c r="K2649" s="26">
        <v>2</v>
      </c>
      <c r="L2649" s="26">
        <f t="shared" si="336"/>
        <v>0</v>
      </c>
      <c r="M2649" s="26" t="s">
        <v>3528</v>
      </c>
      <c r="N2649" s="47">
        <v>45913</v>
      </c>
      <c r="O2649" s="57">
        <v>19815.2</v>
      </c>
      <c r="P2649" s="26" t="s">
        <v>2055</v>
      </c>
      <c r="Q2649" s="26">
        <v>58155617516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Hyderabad</v>
      </c>
      <c r="W2649" s="59"/>
      <c r="X2649" s="47">
        <v>45915</v>
      </c>
      <c r="Y2649" s="26">
        <f t="shared" si="337"/>
        <v>2</v>
      </c>
      <c r="Z2649" s="26" t="str">
        <f t="shared" si="338"/>
        <v>Saturday</v>
      </c>
      <c r="AA2649" s="26" t="str">
        <f t="shared" si="339"/>
        <v>Monday</v>
      </c>
      <c r="AB2649" s="26" t="str">
        <f>VLOOKUP(U2649,'Currency Sheet'!A:C,3,)</f>
        <v>DOLLAR</v>
      </c>
      <c r="AC2649" s="71" t="str">
        <f>VLOOKUP(P2649,'Customer List'!B:D,3,)</f>
        <v>OutStation</v>
      </c>
    </row>
    <row r="2650" spans="1:29" x14ac:dyDescent="0.25">
      <c r="A2650" s="26">
        <f t="shared" si="335"/>
        <v>2649</v>
      </c>
      <c r="B2650" s="26" t="s">
        <v>3442</v>
      </c>
      <c r="C2650" s="47">
        <v>45905</v>
      </c>
      <c r="D2650" s="47">
        <v>45910</v>
      </c>
      <c r="E2650" s="8">
        <v>206.25</v>
      </c>
      <c r="F2650" s="8">
        <f t="shared" si="333"/>
        <v>18150</v>
      </c>
      <c r="G2650" s="56">
        <f t="shared" si="334"/>
        <v>206.25</v>
      </c>
      <c r="H2650" s="26">
        <v>400944</v>
      </c>
      <c r="I2650" s="26"/>
      <c r="J2650" s="26">
        <v>1</v>
      </c>
      <c r="K2650" s="26">
        <v>1</v>
      </c>
      <c r="L2650" s="26">
        <f t="shared" si="336"/>
        <v>0</v>
      </c>
      <c r="M2650" s="26" t="s">
        <v>3528</v>
      </c>
      <c r="N2650" s="47">
        <v>45913</v>
      </c>
      <c r="O2650" s="57">
        <v>28985</v>
      </c>
      <c r="P2650" s="26" t="s">
        <v>2055</v>
      </c>
      <c r="Q2650" s="26">
        <v>58155617516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Hyderabad</v>
      </c>
      <c r="W2650" s="59"/>
      <c r="X2650" s="47">
        <v>45915</v>
      </c>
      <c r="Y2650" s="26">
        <f t="shared" si="337"/>
        <v>2</v>
      </c>
      <c r="Z2650" s="26" t="str">
        <f t="shared" si="338"/>
        <v>Saturday</v>
      </c>
      <c r="AA2650" s="26" t="str">
        <f t="shared" si="339"/>
        <v>Monday</v>
      </c>
      <c r="AB2650" s="26" t="str">
        <f>VLOOKUP(U2650,'Currency Sheet'!A:C,3,)</f>
        <v>DOLLAR</v>
      </c>
      <c r="AC2650" s="71" t="str">
        <f>VLOOKUP(P2650,'Customer List'!B:D,3,)</f>
        <v>OutStation</v>
      </c>
    </row>
    <row r="2651" spans="1:29" x14ac:dyDescent="0.25">
      <c r="A2651" s="26">
        <f t="shared" si="335"/>
        <v>2650</v>
      </c>
      <c r="B2651" s="26" t="s">
        <v>3442</v>
      </c>
      <c r="C2651" s="47">
        <v>45905</v>
      </c>
      <c r="D2651" s="47">
        <v>45910</v>
      </c>
      <c r="E2651" s="8">
        <v>123.2</v>
      </c>
      <c r="F2651" s="8">
        <f t="shared" si="333"/>
        <v>10841.6</v>
      </c>
      <c r="G2651" s="56">
        <f t="shared" si="334"/>
        <v>123.2</v>
      </c>
      <c r="H2651" s="26">
        <v>402210</v>
      </c>
      <c r="I2651" s="26"/>
      <c r="J2651" s="26">
        <v>1</v>
      </c>
      <c r="K2651" s="26">
        <v>1</v>
      </c>
      <c r="L2651" s="26">
        <f t="shared" si="336"/>
        <v>0</v>
      </c>
      <c r="M2651" s="26" t="s">
        <v>3532</v>
      </c>
      <c r="N2651" s="47">
        <v>45913</v>
      </c>
      <c r="O2651" s="57">
        <v>19096</v>
      </c>
      <c r="P2651" s="26" t="s">
        <v>893</v>
      </c>
      <c r="Q2651" s="26">
        <v>58155620762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37"/>
        <v>2</v>
      </c>
      <c r="Z2651" s="26" t="str">
        <f t="shared" si="338"/>
        <v>Saturday</v>
      </c>
      <c r="AA2651" s="26" t="str">
        <f t="shared" si="339"/>
        <v>Monday</v>
      </c>
      <c r="AB2651" s="26" t="str">
        <f>VLOOKUP(U2651,'Currency Sheet'!A:C,3,)</f>
        <v>DOLLAR</v>
      </c>
      <c r="AC2651" s="71" t="str">
        <f>VLOOKUP(P2651,'Customer List'!B:D,3,)</f>
        <v>OutStation</v>
      </c>
    </row>
    <row r="2652" spans="1:29" x14ac:dyDescent="0.25">
      <c r="A2652" s="26">
        <f t="shared" si="335"/>
        <v>2651</v>
      </c>
      <c r="B2652" s="26" t="s">
        <v>3442</v>
      </c>
      <c r="C2652" s="47">
        <v>45905</v>
      </c>
      <c r="D2652" s="47">
        <v>45910</v>
      </c>
      <c r="E2652" s="8">
        <v>346.5</v>
      </c>
      <c r="F2652" s="8">
        <f t="shared" si="333"/>
        <v>30492</v>
      </c>
      <c r="G2652" s="56">
        <f t="shared" si="334"/>
        <v>3465</v>
      </c>
      <c r="H2652" s="26">
        <v>403702</v>
      </c>
      <c r="I2652" s="26"/>
      <c r="J2652" s="26">
        <v>10</v>
      </c>
      <c r="K2652" s="26">
        <v>10</v>
      </c>
      <c r="L2652" s="26">
        <f t="shared" si="336"/>
        <v>0</v>
      </c>
      <c r="M2652" s="26" t="s">
        <v>3633</v>
      </c>
      <c r="N2652" s="47">
        <v>45913</v>
      </c>
      <c r="O2652" s="57">
        <v>537075</v>
      </c>
      <c r="P2652" s="26" t="s">
        <v>38</v>
      </c>
      <c r="Q2652" s="26">
        <v>58155621156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Banglore</v>
      </c>
      <c r="W2652" s="59"/>
      <c r="X2652" s="47">
        <v>45915</v>
      </c>
      <c r="Y2652" s="26">
        <f t="shared" si="337"/>
        <v>2</v>
      </c>
      <c r="Z2652" s="26" t="str">
        <f t="shared" si="338"/>
        <v>Saturday</v>
      </c>
      <c r="AA2652" s="26" t="str">
        <f t="shared" si="339"/>
        <v>Monday</v>
      </c>
      <c r="AB2652" s="26" t="str">
        <f>VLOOKUP(U2652,'Currency Sheet'!A:C,3,)</f>
        <v>DOLLAR</v>
      </c>
      <c r="AC2652" s="71" t="str">
        <f>VLOOKUP(P2652,'Customer List'!B:D,3,)</f>
        <v>OutStation</v>
      </c>
    </row>
    <row r="2653" spans="1:29" x14ac:dyDescent="0.25">
      <c r="A2653" s="26">
        <f t="shared" si="335"/>
        <v>2652</v>
      </c>
      <c r="B2653" s="26" t="s">
        <v>3442</v>
      </c>
      <c r="C2653" s="47">
        <v>45905</v>
      </c>
      <c r="D2653" s="47">
        <v>45910</v>
      </c>
      <c r="E2653" s="8">
        <v>144.75</v>
      </c>
      <c r="F2653" s="8">
        <f t="shared" si="333"/>
        <v>12738</v>
      </c>
      <c r="G2653" s="56">
        <f t="shared" si="334"/>
        <v>144.75</v>
      </c>
      <c r="H2653" s="26">
        <v>405226</v>
      </c>
      <c r="I2653" s="26"/>
      <c r="J2653" s="26">
        <v>1</v>
      </c>
      <c r="K2653" s="26">
        <v>1</v>
      </c>
      <c r="L2653" s="26">
        <f t="shared" si="336"/>
        <v>0</v>
      </c>
      <c r="M2653" s="26" t="s">
        <v>3527</v>
      </c>
      <c r="N2653" s="47">
        <v>45913</v>
      </c>
      <c r="O2653" s="57">
        <v>20940.5</v>
      </c>
      <c r="P2653" s="26" t="s">
        <v>2053</v>
      </c>
      <c r="Q2653" s="26">
        <v>58155618231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Banglore</v>
      </c>
      <c r="W2653" s="59"/>
      <c r="X2653" s="47">
        <v>45915</v>
      </c>
      <c r="Y2653" s="26">
        <f t="shared" si="337"/>
        <v>2</v>
      </c>
      <c r="Z2653" s="26" t="str">
        <f t="shared" si="338"/>
        <v>Saturday</v>
      </c>
      <c r="AA2653" s="26" t="str">
        <f t="shared" si="339"/>
        <v>Monday</v>
      </c>
      <c r="AB2653" s="26" t="str">
        <f>VLOOKUP(U2653,'Currency Sheet'!A:C,3,)</f>
        <v>DOLLAR</v>
      </c>
      <c r="AC2653" s="71" t="str">
        <f>VLOOKUP(P2653,'Customer List'!B:D,3,)</f>
        <v>OutStation</v>
      </c>
    </row>
    <row r="2654" spans="1:29" x14ac:dyDescent="0.25">
      <c r="A2654" s="26">
        <f t="shared" si="335"/>
        <v>2653</v>
      </c>
      <c r="B2654" s="26" t="s">
        <v>3442</v>
      </c>
      <c r="C2654" s="47">
        <v>45905</v>
      </c>
      <c r="D2654" s="47">
        <v>45910</v>
      </c>
      <c r="E2654" s="8">
        <v>245</v>
      </c>
      <c r="F2654" s="8">
        <f t="shared" si="333"/>
        <v>21560</v>
      </c>
      <c r="G2654" s="56">
        <f t="shared" si="334"/>
        <v>245</v>
      </c>
      <c r="H2654" s="26">
        <v>405243</v>
      </c>
      <c r="I2654" s="26"/>
      <c r="J2654" s="26">
        <v>1</v>
      </c>
      <c r="K2654" s="26">
        <v>1</v>
      </c>
      <c r="L2654" s="26">
        <f t="shared" si="336"/>
        <v>0</v>
      </c>
      <c r="M2654" s="26" t="s">
        <v>3536</v>
      </c>
      <c r="N2654" s="47">
        <v>45913</v>
      </c>
      <c r="O2654" s="57">
        <v>39060</v>
      </c>
      <c r="P2654" s="26" t="s">
        <v>3443</v>
      </c>
      <c r="Q2654" s="26">
        <v>58155615291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BANGALORE</v>
      </c>
      <c r="W2654" s="59"/>
      <c r="X2654" s="47">
        <v>45915</v>
      </c>
      <c r="Y2654" s="26">
        <f t="shared" si="337"/>
        <v>2</v>
      </c>
      <c r="Z2654" s="26" t="str">
        <f t="shared" si="338"/>
        <v>Saturday</v>
      </c>
      <c r="AA2654" s="26" t="str">
        <f t="shared" si="339"/>
        <v>Monday</v>
      </c>
      <c r="AB2654" s="26" t="str">
        <f>VLOOKUP(U2654,'Currency Sheet'!A:C,3,)</f>
        <v>DOLLAR</v>
      </c>
      <c r="AC2654" s="71" t="str">
        <f>VLOOKUP(P2654,'Customer List'!B:D,3,)</f>
        <v>OutStation</v>
      </c>
    </row>
    <row r="2655" spans="1:29" x14ac:dyDescent="0.25">
      <c r="A2655" s="26">
        <f t="shared" si="335"/>
        <v>2654</v>
      </c>
      <c r="B2655" s="26" t="s">
        <v>3442</v>
      </c>
      <c r="C2655" s="47">
        <v>45905</v>
      </c>
      <c r="D2655" s="47">
        <v>45910</v>
      </c>
      <c r="E2655" s="8">
        <v>430.5</v>
      </c>
      <c r="F2655" s="8">
        <f t="shared" si="333"/>
        <v>37884</v>
      </c>
      <c r="G2655" s="56">
        <f t="shared" si="334"/>
        <v>430.5</v>
      </c>
      <c r="H2655" s="26">
        <v>422604</v>
      </c>
      <c r="I2655" s="26"/>
      <c r="J2655" s="26">
        <v>1</v>
      </c>
      <c r="K2655" s="26">
        <v>1</v>
      </c>
      <c r="L2655" s="26">
        <f t="shared" si="336"/>
        <v>0</v>
      </c>
      <c r="M2655" s="26" t="s">
        <v>3551</v>
      </c>
      <c r="N2655" s="47">
        <v>45913</v>
      </c>
      <c r="O2655" s="57">
        <v>66728</v>
      </c>
      <c r="P2655" s="26" t="s">
        <v>631</v>
      </c>
      <c r="Q2655" s="26">
        <v>58155620983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Telangana</v>
      </c>
      <c r="W2655" s="59"/>
      <c r="X2655" s="47">
        <v>45915</v>
      </c>
      <c r="Y2655" s="26">
        <f t="shared" si="337"/>
        <v>2</v>
      </c>
      <c r="Z2655" s="26" t="str">
        <f t="shared" si="338"/>
        <v>Saturday</v>
      </c>
      <c r="AA2655" s="26" t="str">
        <f t="shared" si="339"/>
        <v>Monday</v>
      </c>
      <c r="AB2655" s="26" t="str">
        <f>VLOOKUP(U2655,'Currency Sheet'!A:C,3,)</f>
        <v>DOLLAR</v>
      </c>
      <c r="AC2655" s="71" t="str">
        <f>VLOOKUP(P2655,'Customer List'!B:D,3,)</f>
        <v>OutStation</v>
      </c>
    </row>
    <row r="2656" spans="1:29" x14ac:dyDescent="0.25">
      <c r="A2656" s="26">
        <f t="shared" si="335"/>
        <v>2655</v>
      </c>
      <c r="B2656" s="26" t="s">
        <v>3442</v>
      </c>
      <c r="C2656" s="47">
        <v>45905</v>
      </c>
      <c r="D2656" s="47">
        <v>45910</v>
      </c>
      <c r="E2656" s="8">
        <v>164.5</v>
      </c>
      <c r="F2656" s="8">
        <f t="shared" si="333"/>
        <v>14476</v>
      </c>
      <c r="G2656" s="56">
        <f t="shared" si="334"/>
        <v>164.5</v>
      </c>
      <c r="H2656" s="26">
        <v>424602</v>
      </c>
      <c r="I2656" s="26"/>
      <c r="J2656" s="26">
        <v>1</v>
      </c>
      <c r="K2656" s="26">
        <v>1</v>
      </c>
      <c r="L2656" s="26">
        <f t="shared" si="336"/>
        <v>0</v>
      </c>
      <c r="M2656" s="26" t="s">
        <v>3541</v>
      </c>
      <c r="N2656" s="47">
        <v>45913</v>
      </c>
      <c r="O2656" s="57">
        <v>17850.599999999999</v>
      </c>
      <c r="P2656" s="26" t="s">
        <v>277</v>
      </c>
      <c r="Q2656" s="26">
        <v>58155615501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Pune</v>
      </c>
      <c r="W2656" s="59"/>
      <c r="X2656" s="47">
        <v>45915</v>
      </c>
      <c r="Y2656" s="26">
        <f t="shared" si="337"/>
        <v>2</v>
      </c>
      <c r="Z2656" s="26" t="str">
        <f t="shared" si="338"/>
        <v>Saturday</v>
      </c>
      <c r="AA2656" s="26" t="str">
        <f t="shared" si="339"/>
        <v>Monday</v>
      </c>
      <c r="AB2656" s="26" t="str">
        <f>VLOOKUP(U2656,'Currency Sheet'!A:C,3,)</f>
        <v>DOLLAR</v>
      </c>
      <c r="AC2656" s="71" t="str">
        <f>VLOOKUP(P2656,'Customer List'!B:D,3,)</f>
        <v>OutStation</v>
      </c>
    </row>
    <row r="2657" spans="1:29" x14ac:dyDescent="0.25">
      <c r="A2657" s="26">
        <f t="shared" si="335"/>
        <v>2656</v>
      </c>
      <c r="B2657" s="26" t="s">
        <v>3442</v>
      </c>
      <c r="C2657" s="47">
        <v>45905</v>
      </c>
      <c r="D2657" s="47">
        <v>45910</v>
      </c>
      <c r="E2657" s="8">
        <v>164.5</v>
      </c>
      <c r="F2657" s="8">
        <f t="shared" ref="F2657" si="344">IF(AB2657="DOLLAR",E2657*88,E2657)</f>
        <v>14476</v>
      </c>
      <c r="G2657" s="56">
        <f t="shared" ref="G2657" si="345">E2657*J2657</f>
        <v>164.5</v>
      </c>
      <c r="H2657" s="26">
        <v>424602</v>
      </c>
      <c r="I2657" s="26"/>
      <c r="J2657" s="26">
        <v>1</v>
      </c>
      <c r="K2657" s="26">
        <v>1</v>
      </c>
      <c r="L2657" s="26">
        <f t="shared" si="336"/>
        <v>0</v>
      </c>
      <c r="M2657" s="26" t="s">
        <v>3543</v>
      </c>
      <c r="N2657" s="47">
        <v>45913</v>
      </c>
      <c r="O2657" s="57">
        <v>20092.5</v>
      </c>
      <c r="P2657" s="26" t="s">
        <v>618</v>
      </c>
      <c r="Q2657" s="26">
        <v>58155620725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Bhuvneshwar</v>
      </c>
      <c r="W2657" s="59"/>
      <c r="X2657" s="47">
        <v>45915</v>
      </c>
      <c r="Y2657" s="26">
        <f t="shared" si="337"/>
        <v>2</v>
      </c>
      <c r="Z2657" s="26" t="str">
        <f t="shared" si="338"/>
        <v>Saturday</v>
      </c>
      <c r="AA2657" s="26" t="str">
        <f t="shared" si="339"/>
        <v>Monday</v>
      </c>
      <c r="AB2657" s="26" t="str">
        <f>VLOOKUP(U2657,'Currency Sheet'!A:C,3,)</f>
        <v>DOLLAR</v>
      </c>
      <c r="AC2657" s="71" t="str">
        <f>VLOOKUP(P2657,'Customer List'!B:D,3,)</f>
        <v>OutStation</v>
      </c>
    </row>
    <row r="2658" spans="1:29" x14ac:dyDescent="0.25">
      <c r="A2658" s="26">
        <f t="shared" si="335"/>
        <v>2657</v>
      </c>
      <c r="B2658" s="26" t="s">
        <v>3442</v>
      </c>
      <c r="C2658" s="47">
        <v>45905</v>
      </c>
      <c r="D2658" s="47">
        <v>45910</v>
      </c>
      <c r="E2658" s="8">
        <v>213.5</v>
      </c>
      <c r="F2658" s="8">
        <f t="shared" si="333"/>
        <v>18788</v>
      </c>
      <c r="G2658" s="56">
        <f t="shared" si="334"/>
        <v>213.5</v>
      </c>
      <c r="H2658" s="26">
        <v>430204</v>
      </c>
      <c r="I2658" s="26"/>
      <c r="J2658" s="26">
        <v>1</v>
      </c>
      <c r="K2658" s="26">
        <v>1</v>
      </c>
      <c r="L2658" s="26">
        <f t="shared" si="336"/>
        <v>0</v>
      </c>
      <c r="M2658" s="26" t="s">
        <v>3531</v>
      </c>
      <c r="N2658" s="47">
        <v>45913</v>
      </c>
      <c r="O2658" s="57">
        <v>33792.5</v>
      </c>
      <c r="P2658" s="26" t="s">
        <v>1909</v>
      </c>
      <c r="Q2658" s="26">
        <v>58155614985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Kolkata</v>
      </c>
      <c r="W2658" s="59"/>
      <c r="X2658" s="47">
        <v>45915</v>
      </c>
      <c r="Y2658" s="26">
        <f t="shared" si="337"/>
        <v>2</v>
      </c>
      <c r="Z2658" s="26" t="str">
        <f t="shared" si="338"/>
        <v>Saturday</v>
      </c>
      <c r="AA2658" s="26" t="str">
        <f t="shared" si="339"/>
        <v>Monday</v>
      </c>
      <c r="AB2658" s="26" t="str">
        <f>VLOOKUP(U2658,'Currency Sheet'!A:C,3,)</f>
        <v>DOLLAR</v>
      </c>
      <c r="AC2658" s="71" t="str">
        <f>VLOOKUP(P2658,'Customer List'!B:D,3,)</f>
        <v>OutStation</v>
      </c>
    </row>
    <row r="2659" spans="1:29" x14ac:dyDescent="0.25">
      <c r="A2659" s="26">
        <f t="shared" si="335"/>
        <v>2658</v>
      </c>
      <c r="B2659" s="26" t="s">
        <v>3442</v>
      </c>
      <c r="C2659" s="47">
        <v>45905</v>
      </c>
      <c r="D2659" s="47">
        <v>45910</v>
      </c>
      <c r="E2659" s="8">
        <v>213.5</v>
      </c>
      <c r="F2659" s="8">
        <f t="shared" si="333"/>
        <v>18788</v>
      </c>
      <c r="G2659" s="56">
        <f t="shared" si="334"/>
        <v>213.5</v>
      </c>
      <c r="H2659" s="26">
        <v>430804</v>
      </c>
      <c r="I2659" s="26"/>
      <c r="J2659" s="26">
        <v>1</v>
      </c>
      <c r="K2659" s="26">
        <v>1</v>
      </c>
      <c r="L2659" s="26">
        <f t="shared" si="336"/>
        <v>0</v>
      </c>
      <c r="M2659" s="26" t="s">
        <v>3541</v>
      </c>
      <c r="N2659" s="47">
        <v>45913</v>
      </c>
      <c r="O2659" s="57">
        <v>23167.8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37"/>
        <v>2</v>
      </c>
      <c r="Z2659" s="26" t="str">
        <f t="shared" si="338"/>
        <v>Saturday</v>
      </c>
      <c r="AA2659" s="26" t="str">
        <f t="shared" si="339"/>
        <v>Monday</v>
      </c>
      <c r="AB2659" s="26" t="str">
        <f>VLOOKUP(U2659,'Currency Sheet'!A:C,3,)</f>
        <v>DOLLAR</v>
      </c>
      <c r="AC2659" s="71" t="str">
        <f>VLOOKUP(P2659,'Customer List'!B:D,3,)</f>
        <v>OutStation</v>
      </c>
    </row>
    <row r="2660" spans="1:29" x14ac:dyDescent="0.25">
      <c r="A2660" s="26">
        <f t="shared" si="335"/>
        <v>2659</v>
      </c>
      <c r="B2660" s="26" t="s">
        <v>3442</v>
      </c>
      <c r="C2660" s="47">
        <v>45905</v>
      </c>
      <c r="D2660" s="47">
        <v>45910</v>
      </c>
      <c r="E2660" s="8">
        <v>213.5</v>
      </c>
      <c r="F2660" s="8">
        <f t="shared" si="333"/>
        <v>18788</v>
      </c>
      <c r="G2660" s="56">
        <f t="shared" si="334"/>
        <v>213.5</v>
      </c>
      <c r="H2660" s="26">
        <v>430904</v>
      </c>
      <c r="I2660" s="26"/>
      <c r="J2660" s="26">
        <v>1</v>
      </c>
      <c r="K2660" s="26">
        <v>1</v>
      </c>
      <c r="L2660" s="26">
        <f t="shared" si="336"/>
        <v>0</v>
      </c>
      <c r="M2660" s="26" t="s">
        <v>3541</v>
      </c>
      <c r="N2660" s="47">
        <v>45913</v>
      </c>
      <c r="O2660" s="57">
        <v>23167.8</v>
      </c>
      <c r="P2660" s="26" t="s">
        <v>277</v>
      </c>
      <c r="Q2660" s="26">
        <v>58155615501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Pune</v>
      </c>
      <c r="W2660" s="59"/>
      <c r="X2660" s="47">
        <v>45915</v>
      </c>
      <c r="Y2660" s="26">
        <f t="shared" si="337"/>
        <v>2</v>
      </c>
      <c r="Z2660" s="26" t="str">
        <f t="shared" si="338"/>
        <v>Saturday</v>
      </c>
      <c r="AA2660" s="26" t="str">
        <f t="shared" si="339"/>
        <v>Monday</v>
      </c>
      <c r="AB2660" s="26" t="str">
        <f>VLOOKUP(U2660,'Currency Sheet'!A:C,3,)</f>
        <v>DOLLAR</v>
      </c>
      <c r="AC2660" s="71" t="str">
        <f>VLOOKUP(P2660,'Customer List'!B:D,3,)</f>
        <v>OutStation</v>
      </c>
    </row>
    <row r="2661" spans="1:29" x14ac:dyDescent="0.25">
      <c r="A2661" s="26">
        <f t="shared" si="335"/>
        <v>2660</v>
      </c>
      <c r="B2661" s="26" t="s">
        <v>3442</v>
      </c>
      <c r="C2661" s="47">
        <v>45905</v>
      </c>
      <c r="D2661" s="47">
        <v>45910</v>
      </c>
      <c r="E2661" s="8">
        <v>242.9</v>
      </c>
      <c r="F2661" s="8">
        <f t="shared" si="333"/>
        <v>21375.200000000001</v>
      </c>
      <c r="G2661" s="56">
        <f t="shared" si="334"/>
        <v>242.9</v>
      </c>
      <c r="H2661" s="26">
        <v>436204</v>
      </c>
      <c r="I2661" s="26"/>
      <c r="J2661" s="26">
        <v>1</v>
      </c>
      <c r="K2661" s="26">
        <v>1</v>
      </c>
      <c r="L2661" s="26">
        <f t="shared" si="336"/>
        <v>0</v>
      </c>
      <c r="M2661" s="26" t="s">
        <v>3541</v>
      </c>
      <c r="N2661" s="47">
        <v>45913</v>
      </c>
      <c r="O2661" s="57">
        <v>26358.12</v>
      </c>
      <c r="P2661" s="26" t="s">
        <v>277</v>
      </c>
      <c r="Q2661" s="26">
        <v>58155615501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Pune</v>
      </c>
      <c r="W2661" s="59"/>
      <c r="X2661" s="47">
        <v>45915</v>
      </c>
      <c r="Y2661" s="26">
        <f t="shared" si="337"/>
        <v>2</v>
      </c>
      <c r="Z2661" s="26" t="str">
        <f t="shared" si="338"/>
        <v>Saturday</v>
      </c>
      <c r="AA2661" s="26" t="str">
        <f t="shared" si="339"/>
        <v>Monday</v>
      </c>
      <c r="AB2661" s="26" t="str">
        <f>VLOOKUP(U2661,'Currency Sheet'!A:C,3,)</f>
        <v>DOLLAR</v>
      </c>
      <c r="AC2661" s="71" t="str">
        <f>VLOOKUP(P2661,'Customer List'!B:D,3,)</f>
        <v>OutStation</v>
      </c>
    </row>
    <row r="2662" spans="1:29" x14ac:dyDescent="0.25">
      <c r="A2662" s="26">
        <f t="shared" si="335"/>
        <v>2661</v>
      </c>
      <c r="B2662" s="26" t="s">
        <v>3442</v>
      </c>
      <c r="C2662" s="47">
        <v>45905</v>
      </c>
      <c r="D2662" s="47">
        <v>45910</v>
      </c>
      <c r="E2662" s="8">
        <v>226.1</v>
      </c>
      <c r="F2662" s="8">
        <f t="shared" si="333"/>
        <v>19896.8</v>
      </c>
      <c r="G2662" s="56">
        <f t="shared" si="334"/>
        <v>226.1</v>
      </c>
      <c r="H2662" s="26">
        <v>501114</v>
      </c>
      <c r="I2662" s="26"/>
      <c r="J2662" s="26">
        <v>1</v>
      </c>
      <c r="K2662" s="26">
        <v>1</v>
      </c>
      <c r="L2662" s="26">
        <f t="shared" si="336"/>
        <v>0</v>
      </c>
      <c r="M2662" s="26" t="s">
        <v>3534</v>
      </c>
      <c r="N2662" s="47">
        <v>45913</v>
      </c>
      <c r="O2662" s="57">
        <v>35046</v>
      </c>
      <c r="P2662" s="26" t="s">
        <v>631</v>
      </c>
      <c r="Q2662" s="26">
        <v>58155620983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Telangana</v>
      </c>
      <c r="W2662" s="59"/>
      <c r="X2662" s="47">
        <v>45915</v>
      </c>
      <c r="Y2662" s="26">
        <f t="shared" si="337"/>
        <v>2</v>
      </c>
      <c r="Z2662" s="26" t="str">
        <f t="shared" si="338"/>
        <v>Saturday</v>
      </c>
      <c r="AA2662" s="26" t="str">
        <f t="shared" si="339"/>
        <v>Monday</v>
      </c>
      <c r="AB2662" s="26" t="str">
        <f>VLOOKUP(U2662,'Currency Sheet'!A:C,3,)</f>
        <v>DOLLAR</v>
      </c>
      <c r="AC2662" s="71" t="str">
        <f>VLOOKUP(P2662,'Customer List'!B:D,3,)</f>
        <v>OutStation</v>
      </c>
    </row>
    <row r="2663" spans="1:29" x14ac:dyDescent="0.25">
      <c r="A2663" s="26">
        <f t="shared" si="335"/>
        <v>2662</v>
      </c>
      <c r="B2663" s="26" t="s">
        <v>3442</v>
      </c>
      <c r="C2663" s="47">
        <v>45905</v>
      </c>
      <c r="D2663" s="47">
        <v>45910</v>
      </c>
      <c r="E2663" s="8">
        <v>267.39999999999998</v>
      </c>
      <c r="F2663" s="8">
        <f t="shared" si="333"/>
        <v>23531.199999999997</v>
      </c>
      <c r="G2663" s="56">
        <f t="shared" si="334"/>
        <v>267.39999999999998</v>
      </c>
      <c r="H2663" s="26">
        <v>501418</v>
      </c>
      <c r="I2663" s="26"/>
      <c r="J2663" s="26">
        <v>1</v>
      </c>
      <c r="K2663" s="26">
        <v>1</v>
      </c>
      <c r="L2663" s="26">
        <f t="shared" si="336"/>
        <v>0</v>
      </c>
      <c r="M2663" s="26" t="s">
        <v>3553</v>
      </c>
      <c r="N2663" s="47">
        <v>45915</v>
      </c>
      <c r="O2663" s="57">
        <v>41447</v>
      </c>
      <c r="P2663" s="26" t="s">
        <v>899</v>
      </c>
      <c r="Q2663" s="26" t="s">
        <v>3569</v>
      </c>
      <c r="R2663" s="26" t="s">
        <v>41</v>
      </c>
      <c r="S2663" s="3">
        <v>4</v>
      </c>
      <c r="T2663" s="58"/>
      <c r="U2663" s="26" t="s">
        <v>19</v>
      </c>
      <c r="V2663" s="26" t="str">
        <f>VLOOKUP(P2663,'Customer List'!B:C,2,)</f>
        <v>Chandigarh</v>
      </c>
      <c r="W2663" s="59"/>
      <c r="X2663" s="47">
        <v>45916</v>
      </c>
      <c r="Y2663" s="26">
        <f t="shared" si="337"/>
        <v>1</v>
      </c>
      <c r="Z2663" s="26" t="str">
        <f t="shared" si="338"/>
        <v>Monday</v>
      </c>
      <c r="AA2663" s="26" t="str">
        <f t="shared" si="339"/>
        <v>Tuesday</v>
      </c>
      <c r="AB2663" s="26" t="str">
        <f>VLOOKUP(U2663,'Currency Sheet'!A:C,3,)</f>
        <v>DOLLAR</v>
      </c>
      <c r="AC2663" s="71" t="str">
        <f>VLOOKUP(P2663,'Customer List'!B:D,3,)</f>
        <v>OutStation</v>
      </c>
    </row>
    <row r="2664" spans="1:29" x14ac:dyDescent="0.25">
      <c r="A2664" s="26">
        <f t="shared" si="335"/>
        <v>2663</v>
      </c>
      <c r="B2664" s="26" t="s">
        <v>3442</v>
      </c>
      <c r="C2664" s="47">
        <v>45905</v>
      </c>
      <c r="D2664" s="47">
        <v>45910</v>
      </c>
      <c r="E2664" s="8">
        <v>334.5</v>
      </c>
      <c r="F2664" s="8">
        <f t="shared" si="333"/>
        <v>29436</v>
      </c>
      <c r="G2664" s="56">
        <f t="shared" si="334"/>
        <v>669</v>
      </c>
      <c r="H2664" s="26">
        <v>502536</v>
      </c>
      <c r="I2664" s="26"/>
      <c r="J2664" s="26">
        <v>2</v>
      </c>
      <c r="K2664" s="26">
        <v>2</v>
      </c>
      <c r="L2664" s="26">
        <f t="shared" si="336"/>
        <v>0</v>
      </c>
      <c r="M2664" s="26" t="s">
        <v>3542</v>
      </c>
      <c r="N2664" s="47">
        <v>45913</v>
      </c>
      <c r="O2664" s="57">
        <v>84740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37"/>
        <v>2</v>
      </c>
      <c r="Z2664" s="26" t="str">
        <f t="shared" si="338"/>
        <v>Saturday</v>
      </c>
      <c r="AA2664" s="26" t="str">
        <f t="shared" si="339"/>
        <v>Monday</v>
      </c>
      <c r="AB2664" s="26" t="str">
        <f>VLOOKUP(U2664,'Currency Sheet'!A:C,3,)</f>
        <v>DOLLAR</v>
      </c>
      <c r="AC2664" s="71" t="str">
        <f>VLOOKUP(P2664,'Customer List'!B:D,3,)</f>
        <v>OutStation</v>
      </c>
    </row>
    <row r="2665" spans="1:29" x14ac:dyDescent="0.25">
      <c r="A2665" s="26">
        <f t="shared" si="335"/>
        <v>2664</v>
      </c>
      <c r="B2665" s="26" t="s">
        <v>3442</v>
      </c>
      <c r="C2665" s="47">
        <v>45905</v>
      </c>
      <c r="D2665" s="47">
        <v>45910</v>
      </c>
      <c r="E2665" s="8">
        <v>61.6</v>
      </c>
      <c r="F2665" s="8">
        <f t="shared" si="333"/>
        <v>5420.8</v>
      </c>
      <c r="G2665" s="56">
        <f t="shared" si="334"/>
        <v>61.6</v>
      </c>
      <c r="H2665" s="26">
        <v>504105</v>
      </c>
      <c r="I2665" s="26"/>
      <c r="J2665" s="26">
        <v>1</v>
      </c>
      <c r="K2665" s="26">
        <v>1</v>
      </c>
      <c r="L2665" s="26">
        <f t="shared" si="336"/>
        <v>0</v>
      </c>
      <c r="M2665" s="26" t="s">
        <v>3562</v>
      </c>
      <c r="N2665" s="47">
        <v>45915</v>
      </c>
      <c r="O2665" s="57">
        <v>10912</v>
      </c>
      <c r="P2665" s="26" t="s">
        <v>3444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/>
      <c r="X2665" s="47"/>
      <c r="Y2665" s="26" t="str">
        <f t="shared" si="337"/>
        <v/>
      </c>
      <c r="Z2665" s="26" t="str">
        <f t="shared" si="338"/>
        <v>Monday</v>
      </c>
      <c r="AA2665" s="26" t="str">
        <f t="shared" si="339"/>
        <v/>
      </c>
      <c r="AB2665" s="26" t="str">
        <f>VLOOKUP(U2665,'Currency Sheet'!A:C,3,)</f>
        <v>DOLLAR</v>
      </c>
      <c r="AC2665" s="71" t="str">
        <f>VLOOKUP(P2665,'Customer List'!B:D,3,)</f>
        <v>Local</v>
      </c>
    </row>
    <row r="2666" spans="1:29" x14ac:dyDescent="0.25">
      <c r="A2666" s="26">
        <f t="shared" si="335"/>
        <v>2665</v>
      </c>
      <c r="B2666" s="26" t="s">
        <v>3442</v>
      </c>
      <c r="C2666" s="47">
        <v>45905</v>
      </c>
      <c r="D2666" s="47">
        <v>45910</v>
      </c>
      <c r="E2666" s="8">
        <v>158.19999999999999</v>
      </c>
      <c r="F2666" s="8">
        <f t="shared" si="333"/>
        <v>13921.599999999999</v>
      </c>
      <c r="G2666" s="56">
        <f t="shared" si="334"/>
        <v>158.19999999999999</v>
      </c>
      <c r="H2666" s="26">
        <v>505008</v>
      </c>
      <c r="I2666" s="26"/>
      <c r="J2666" s="26">
        <v>1</v>
      </c>
      <c r="K2666" s="26">
        <v>1</v>
      </c>
      <c r="L2666" s="26">
        <f t="shared" si="336"/>
        <v>0</v>
      </c>
      <c r="M2666" s="26" t="s">
        <v>3542</v>
      </c>
      <c r="N2666" s="47">
        <v>45913</v>
      </c>
      <c r="O2666" s="57">
        <v>21470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37"/>
        <v>2</v>
      </c>
      <c r="Z2666" s="26" t="str">
        <f t="shared" si="338"/>
        <v>Saturday</v>
      </c>
      <c r="AA2666" s="26" t="str">
        <f t="shared" si="339"/>
        <v>Monday</v>
      </c>
      <c r="AB2666" s="26" t="str">
        <f>VLOOKUP(U2666,'Currency Sheet'!A:C,3,)</f>
        <v>DOLLAR</v>
      </c>
      <c r="AC2666" s="71" t="str">
        <f>VLOOKUP(P2666,'Customer List'!B:D,3,)</f>
        <v>OutStation</v>
      </c>
    </row>
    <row r="2667" spans="1:29" x14ac:dyDescent="0.25">
      <c r="A2667" s="26">
        <f t="shared" si="335"/>
        <v>2666</v>
      </c>
      <c r="B2667" s="26" t="s">
        <v>3442</v>
      </c>
      <c r="C2667" s="47">
        <v>45905</v>
      </c>
      <c r="D2667" s="47">
        <v>45910</v>
      </c>
      <c r="E2667" s="8">
        <v>30.8</v>
      </c>
      <c r="F2667" s="8">
        <f t="shared" si="333"/>
        <v>2710.4</v>
      </c>
      <c r="G2667" s="56">
        <f t="shared" si="334"/>
        <v>30.8</v>
      </c>
      <c r="H2667" s="26">
        <v>505809</v>
      </c>
      <c r="I2667" s="26"/>
      <c r="J2667" s="26">
        <v>1</v>
      </c>
      <c r="K2667" s="26">
        <v>1</v>
      </c>
      <c r="L2667" s="26">
        <f t="shared" si="336"/>
        <v>0</v>
      </c>
      <c r="M2667" s="26" t="s">
        <v>3562</v>
      </c>
      <c r="N2667" s="47">
        <v>45915</v>
      </c>
      <c r="O2667" s="57">
        <v>5456</v>
      </c>
      <c r="P2667" s="26" t="s">
        <v>3444</v>
      </c>
      <c r="Q2667" s="26" t="s">
        <v>637</v>
      </c>
      <c r="R2667" s="26" t="s">
        <v>638</v>
      </c>
      <c r="S2667" s="3">
        <v>4</v>
      </c>
      <c r="T2667" s="58"/>
      <c r="U2667" s="26" t="s">
        <v>19</v>
      </c>
      <c r="V2667" s="26" t="str">
        <f>VLOOKUP(P2667,'Customer List'!B:C,2,)</f>
        <v>DELHI</v>
      </c>
      <c r="W2667" s="59"/>
      <c r="X2667" s="47"/>
      <c r="Y2667" s="26" t="str">
        <f t="shared" si="337"/>
        <v/>
      </c>
      <c r="Z2667" s="26" t="str">
        <f t="shared" si="338"/>
        <v>Monday</v>
      </c>
      <c r="AA2667" s="26" t="str">
        <f t="shared" si="339"/>
        <v/>
      </c>
      <c r="AB2667" s="26" t="str">
        <f>VLOOKUP(U2667,'Currency Sheet'!A:C,3,)</f>
        <v>DOLLAR</v>
      </c>
      <c r="AC2667" s="71" t="str">
        <f>VLOOKUP(P2667,'Customer List'!B:D,3,)</f>
        <v>Local</v>
      </c>
    </row>
    <row r="2668" spans="1:29" x14ac:dyDescent="0.25">
      <c r="A2668" s="26">
        <f t="shared" si="335"/>
        <v>2667</v>
      </c>
      <c r="B2668" s="26" t="s">
        <v>3442</v>
      </c>
      <c r="C2668" s="47">
        <v>45905</v>
      </c>
      <c r="D2668" s="47">
        <v>45910</v>
      </c>
      <c r="E2668" s="8">
        <v>92.4</v>
      </c>
      <c r="F2668" s="8">
        <f t="shared" si="333"/>
        <v>8131.2000000000007</v>
      </c>
      <c r="G2668" s="56">
        <f t="shared" si="334"/>
        <v>92.4</v>
      </c>
      <c r="H2668" s="26">
        <v>505810</v>
      </c>
      <c r="I2668" s="26"/>
      <c r="J2668" s="26">
        <v>1</v>
      </c>
      <c r="K2668" s="26">
        <v>1</v>
      </c>
      <c r="L2668" s="26">
        <f t="shared" si="336"/>
        <v>0</v>
      </c>
      <c r="M2668" s="26" t="s">
        <v>3543</v>
      </c>
      <c r="N2668" s="47">
        <v>45913</v>
      </c>
      <c r="O2668" s="57">
        <v>11286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37"/>
        <v>2</v>
      </c>
      <c r="Z2668" s="26" t="str">
        <f t="shared" si="338"/>
        <v>Saturday</v>
      </c>
      <c r="AA2668" s="26" t="str">
        <f t="shared" si="339"/>
        <v>Monday</v>
      </c>
      <c r="AB2668" s="26" t="str">
        <f>VLOOKUP(U2668,'Currency Sheet'!A:C,3,)</f>
        <v>DOLLAR</v>
      </c>
      <c r="AC2668" s="71" t="str">
        <f>VLOOKUP(P2668,'Customer List'!B:D,3,)</f>
        <v>OutStation</v>
      </c>
    </row>
    <row r="2669" spans="1:29" x14ac:dyDescent="0.25">
      <c r="A2669" s="26">
        <f t="shared" si="335"/>
        <v>2668</v>
      </c>
      <c r="B2669" s="26" t="s">
        <v>3442</v>
      </c>
      <c r="C2669" s="47">
        <v>45905</v>
      </c>
      <c r="D2669" s="47">
        <v>45910</v>
      </c>
      <c r="E2669" s="8">
        <v>177.75</v>
      </c>
      <c r="F2669" s="8">
        <f t="shared" si="333"/>
        <v>15642</v>
      </c>
      <c r="G2669" s="56">
        <f t="shared" si="334"/>
        <v>177.75</v>
      </c>
      <c r="H2669" s="26">
        <v>505837</v>
      </c>
      <c r="I2669" s="26"/>
      <c r="J2669" s="26">
        <v>1</v>
      </c>
      <c r="K2669" s="26">
        <v>1</v>
      </c>
      <c r="L2669" s="26">
        <f t="shared" si="336"/>
        <v>0</v>
      </c>
      <c r="M2669" s="26" t="s">
        <v>3543</v>
      </c>
      <c r="N2669" s="47">
        <v>45913</v>
      </c>
      <c r="O2669" s="57">
        <v>20263.5</v>
      </c>
      <c r="P2669" s="26" t="s">
        <v>618</v>
      </c>
      <c r="Q2669" s="26">
        <v>58155620725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Bhuvneshwar</v>
      </c>
      <c r="W2669" s="59"/>
      <c r="X2669" s="47">
        <v>45915</v>
      </c>
      <c r="Y2669" s="26">
        <f t="shared" si="337"/>
        <v>2</v>
      </c>
      <c r="Z2669" s="26" t="str">
        <f t="shared" si="338"/>
        <v>Saturday</v>
      </c>
      <c r="AA2669" s="26" t="str">
        <f t="shared" si="339"/>
        <v>Monday</v>
      </c>
      <c r="AB2669" s="26" t="str">
        <f>VLOOKUP(U2669,'Currency Sheet'!A:C,3,)</f>
        <v>DOLLAR</v>
      </c>
      <c r="AC2669" s="71" t="str">
        <f>VLOOKUP(P2669,'Customer List'!B:D,3,)</f>
        <v>OutStation</v>
      </c>
    </row>
    <row r="2670" spans="1:29" x14ac:dyDescent="0.25">
      <c r="A2670" s="26">
        <f t="shared" si="335"/>
        <v>2669</v>
      </c>
      <c r="B2670" s="26" t="s">
        <v>3442</v>
      </c>
      <c r="C2670" s="47">
        <v>45905</v>
      </c>
      <c r="D2670" s="47">
        <v>45910</v>
      </c>
      <c r="E2670" s="8">
        <v>204.75</v>
      </c>
      <c r="F2670" s="8">
        <f t="shared" si="333"/>
        <v>18018</v>
      </c>
      <c r="G2670" s="56">
        <f t="shared" si="334"/>
        <v>204.75</v>
      </c>
      <c r="H2670" s="26">
        <v>506333</v>
      </c>
      <c r="I2670" s="26"/>
      <c r="J2670" s="26">
        <v>1</v>
      </c>
      <c r="K2670" s="26">
        <v>1</v>
      </c>
      <c r="L2670" s="26">
        <f t="shared" si="336"/>
        <v>0</v>
      </c>
      <c r="M2670" s="26" t="s">
        <v>3543</v>
      </c>
      <c r="N2670" s="47">
        <v>45913</v>
      </c>
      <c r="O2670" s="57">
        <v>23341.5</v>
      </c>
      <c r="P2670" s="26" t="s">
        <v>618</v>
      </c>
      <c r="Q2670" s="26">
        <v>58155620725</v>
      </c>
      <c r="R2670" s="26" t="s">
        <v>41</v>
      </c>
      <c r="S2670" s="3">
        <v>4</v>
      </c>
      <c r="T2670" s="58"/>
      <c r="U2670" s="26" t="s">
        <v>19</v>
      </c>
      <c r="V2670" s="26" t="str">
        <f>VLOOKUP(P2670,'Customer List'!B:C,2,)</f>
        <v>Bhuvneshwar</v>
      </c>
      <c r="W2670" s="59"/>
      <c r="X2670" s="47">
        <v>45915</v>
      </c>
      <c r="Y2670" s="26">
        <f t="shared" si="337"/>
        <v>2</v>
      </c>
      <c r="Z2670" s="26" t="str">
        <f t="shared" si="338"/>
        <v>Saturday</v>
      </c>
      <c r="AA2670" s="26" t="str">
        <f t="shared" si="339"/>
        <v>Monday</v>
      </c>
      <c r="AB2670" s="26" t="str">
        <f>VLOOKUP(U2670,'Currency Sheet'!A:C,3,)</f>
        <v>DOLLAR</v>
      </c>
      <c r="AC2670" s="71" t="str">
        <f>VLOOKUP(P2670,'Customer List'!B:D,3,)</f>
        <v>OutStation</v>
      </c>
    </row>
    <row r="2671" spans="1:29" x14ac:dyDescent="0.25">
      <c r="A2671" s="26">
        <f t="shared" si="335"/>
        <v>2670</v>
      </c>
      <c r="B2671" s="26" t="s">
        <v>3442</v>
      </c>
      <c r="C2671" s="47">
        <v>45905</v>
      </c>
      <c r="D2671" s="47">
        <v>45910</v>
      </c>
      <c r="E2671" s="8">
        <v>204.75</v>
      </c>
      <c r="F2671" s="8">
        <f t="shared" si="333"/>
        <v>18018</v>
      </c>
      <c r="G2671" s="56">
        <f t="shared" si="334"/>
        <v>204.75</v>
      </c>
      <c r="H2671" s="26">
        <v>506349</v>
      </c>
      <c r="I2671" s="26"/>
      <c r="J2671" s="26">
        <v>1</v>
      </c>
      <c r="K2671" s="26">
        <v>1</v>
      </c>
      <c r="L2671" s="26">
        <f t="shared" si="336"/>
        <v>0</v>
      </c>
      <c r="M2671" s="26" t="s">
        <v>3541</v>
      </c>
      <c r="N2671" s="47">
        <v>45913</v>
      </c>
      <c r="O2671" s="57">
        <v>20737.080000000002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37"/>
        <v>2</v>
      </c>
      <c r="Z2671" s="26" t="str">
        <f t="shared" si="338"/>
        <v>Saturday</v>
      </c>
      <c r="AA2671" s="26" t="str">
        <f t="shared" si="339"/>
        <v>Monday</v>
      </c>
      <c r="AB2671" s="26" t="str">
        <f>VLOOKUP(U2671,'Currency Sheet'!A:C,3,)</f>
        <v>DOLLAR</v>
      </c>
      <c r="AC2671" s="71" t="str">
        <f>VLOOKUP(P2671,'Customer List'!B:D,3,)</f>
        <v>OutStation</v>
      </c>
    </row>
    <row r="2672" spans="1:29" x14ac:dyDescent="0.25">
      <c r="A2672" s="26">
        <f t="shared" si="335"/>
        <v>2671</v>
      </c>
      <c r="B2672" s="26" t="s">
        <v>3442</v>
      </c>
      <c r="C2672" s="47">
        <v>45905</v>
      </c>
      <c r="D2672" s="47">
        <v>45910</v>
      </c>
      <c r="E2672" s="8">
        <v>91.7</v>
      </c>
      <c r="F2672" s="8">
        <f t="shared" si="333"/>
        <v>8069.6</v>
      </c>
      <c r="G2672" s="56">
        <f t="shared" si="334"/>
        <v>91.7</v>
      </c>
      <c r="H2672" s="26">
        <v>506915</v>
      </c>
      <c r="I2672" s="26"/>
      <c r="J2672" s="26">
        <v>1</v>
      </c>
      <c r="K2672" s="26">
        <v>1</v>
      </c>
      <c r="L2672" s="26">
        <f t="shared" si="336"/>
        <v>0</v>
      </c>
      <c r="M2672" s="26" t="s">
        <v>3639</v>
      </c>
      <c r="N2672" s="47">
        <v>45917</v>
      </c>
      <c r="O2672" s="57">
        <v>10578.25</v>
      </c>
      <c r="P2672" s="26" t="s">
        <v>43</v>
      </c>
      <c r="Q2672" s="26" t="s">
        <v>637</v>
      </c>
      <c r="R2672" s="26" t="s">
        <v>725</v>
      </c>
      <c r="S2672" s="3">
        <v>4</v>
      </c>
      <c r="T2672" s="58"/>
      <c r="U2672" s="26" t="s">
        <v>19</v>
      </c>
      <c r="V2672" s="26" t="str">
        <f>VLOOKUP(P2672,'Customer List'!B:C,2,)</f>
        <v>Faridabad</v>
      </c>
      <c r="W2672" s="59"/>
      <c r="X2672" s="47"/>
      <c r="Y2672" s="26" t="str">
        <f t="shared" si="337"/>
        <v/>
      </c>
      <c r="Z2672" s="26" t="str">
        <f t="shared" si="338"/>
        <v>Wednesday</v>
      </c>
      <c r="AA2672" s="26" t="str">
        <f t="shared" si="339"/>
        <v/>
      </c>
      <c r="AB2672" s="26" t="str">
        <f>VLOOKUP(U2672,'Currency Sheet'!A:C,3,)</f>
        <v>DOLLAR</v>
      </c>
      <c r="AC2672" s="71" t="str">
        <f>VLOOKUP(P2672,'Customer List'!B:D,3,)</f>
        <v>Local</v>
      </c>
    </row>
    <row r="2673" spans="1:29" x14ac:dyDescent="0.25">
      <c r="A2673" s="26">
        <f t="shared" si="335"/>
        <v>2672</v>
      </c>
      <c r="B2673" s="26" t="s">
        <v>3442</v>
      </c>
      <c r="C2673" s="47">
        <v>45905</v>
      </c>
      <c r="D2673" s="47">
        <v>45910</v>
      </c>
      <c r="E2673" s="8">
        <v>115.5</v>
      </c>
      <c r="F2673" s="8">
        <f t="shared" si="333"/>
        <v>10164</v>
      </c>
      <c r="G2673" s="56">
        <f t="shared" si="334"/>
        <v>115.5</v>
      </c>
      <c r="H2673" s="26">
        <v>510003</v>
      </c>
      <c r="I2673" s="26"/>
      <c r="J2673" s="26">
        <v>1</v>
      </c>
      <c r="K2673" s="26">
        <v>1</v>
      </c>
      <c r="L2673" s="26">
        <f t="shared" si="336"/>
        <v>0</v>
      </c>
      <c r="M2673" s="26" t="s">
        <v>3541</v>
      </c>
      <c r="N2673" s="47">
        <v>45913</v>
      </c>
      <c r="O2673" s="57">
        <v>12533.4</v>
      </c>
      <c r="P2673" s="26" t="s">
        <v>277</v>
      </c>
      <c r="Q2673" s="26">
        <v>58155615501</v>
      </c>
      <c r="R2673" s="26" t="s">
        <v>41</v>
      </c>
      <c r="S2673" s="3">
        <v>4</v>
      </c>
      <c r="T2673" s="58"/>
      <c r="U2673" s="26" t="s">
        <v>19</v>
      </c>
      <c r="V2673" s="26" t="str">
        <f>VLOOKUP(P2673,'Customer List'!B:C,2,)</f>
        <v>Pune</v>
      </c>
      <c r="W2673" s="59"/>
      <c r="X2673" s="47">
        <v>45915</v>
      </c>
      <c r="Y2673" s="26">
        <f t="shared" si="337"/>
        <v>2</v>
      </c>
      <c r="Z2673" s="26" t="str">
        <f t="shared" si="338"/>
        <v>Saturday</v>
      </c>
      <c r="AA2673" s="26" t="str">
        <f t="shared" si="339"/>
        <v>Monday</v>
      </c>
      <c r="AB2673" s="26" t="str">
        <f>VLOOKUP(U2673,'Currency Sheet'!A:C,3,)</f>
        <v>DOLLAR</v>
      </c>
      <c r="AC2673" s="71" t="str">
        <f>VLOOKUP(P2673,'Customer List'!B:D,3,)</f>
        <v>OutStation</v>
      </c>
    </row>
    <row r="2674" spans="1:29" x14ac:dyDescent="0.25">
      <c r="A2674" s="26">
        <f t="shared" si="335"/>
        <v>2673</v>
      </c>
      <c r="B2674" s="26" t="s">
        <v>3442</v>
      </c>
      <c r="C2674" s="47">
        <v>45905</v>
      </c>
      <c r="D2674" s="47">
        <v>45910</v>
      </c>
      <c r="E2674" s="8">
        <v>248.5</v>
      </c>
      <c r="F2674" s="8">
        <f t="shared" si="333"/>
        <v>21868</v>
      </c>
      <c r="G2674" s="56">
        <f t="shared" si="334"/>
        <v>248.5</v>
      </c>
      <c r="H2674" s="26">
        <v>514106</v>
      </c>
      <c r="I2674" s="26"/>
      <c r="J2674" s="26">
        <v>1</v>
      </c>
      <c r="K2674" s="26">
        <v>1</v>
      </c>
      <c r="L2674" s="26">
        <f t="shared" si="336"/>
        <v>0</v>
      </c>
      <c r="M2674" s="26" t="s">
        <v>3642</v>
      </c>
      <c r="N2674" s="47">
        <v>45918</v>
      </c>
      <c r="O2674" s="57">
        <v>35766.25</v>
      </c>
      <c r="P2674" s="26" t="s">
        <v>3446</v>
      </c>
      <c r="Q2674" s="26" t="s">
        <v>1131</v>
      </c>
      <c r="R2674" s="26" t="s">
        <v>1131</v>
      </c>
      <c r="S2674" s="3">
        <v>4</v>
      </c>
      <c r="T2674" s="58"/>
      <c r="U2674" s="26" t="s">
        <v>19</v>
      </c>
      <c r="V2674" s="26" t="str">
        <f>VLOOKUP(P2674,'Customer List'!B:C,2,)</f>
        <v>DELHI</v>
      </c>
      <c r="W2674" s="59"/>
      <c r="X2674" s="47"/>
      <c r="Y2674" s="26" t="str">
        <f t="shared" si="337"/>
        <v/>
      </c>
      <c r="Z2674" s="26" t="str">
        <f t="shared" si="338"/>
        <v>Thursday</v>
      </c>
      <c r="AA2674" s="26" t="str">
        <f t="shared" si="339"/>
        <v/>
      </c>
      <c r="AB2674" s="26" t="str">
        <f>VLOOKUP(U2674,'Currency Sheet'!A:C,3,)</f>
        <v>DOLLAR</v>
      </c>
      <c r="AC2674" s="71" t="str">
        <f>VLOOKUP(P2674,'Customer List'!B:D,3,)</f>
        <v>Local</v>
      </c>
    </row>
    <row r="2675" spans="1:29" x14ac:dyDescent="0.25">
      <c r="A2675" s="26">
        <f t="shared" si="335"/>
        <v>2674</v>
      </c>
      <c r="B2675" s="26" t="s">
        <v>3442</v>
      </c>
      <c r="C2675" s="47">
        <v>45905</v>
      </c>
      <c r="D2675" s="47">
        <v>45910</v>
      </c>
      <c r="E2675" s="8">
        <v>102.9</v>
      </c>
      <c r="F2675" s="8">
        <f t="shared" si="333"/>
        <v>9055.2000000000007</v>
      </c>
      <c r="G2675" s="56">
        <f t="shared" si="334"/>
        <v>102.9</v>
      </c>
      <c r="H2675" s="26">
        <v>574302</v>
      </c>
      <c r="I2675" s="26"/>
      <c r="J2675" s="26">
        <v>1</v>
      </c>
      <c r="K2675" s="26">
        <v>1</v>
      </c>
      <c r="L2675" s="26">
        <f t="shared" si="336"/>
        <v>0</v>
      </c>
      <c r="M2675" s="26" t="s">
        <v>3543</v>
      </c>
      <c r="N2675" s="47">
        <v>45913</v>
      </c>
      <c r="O2675" s="57">
        <v>12568.5</v>
      </c>
      <c r="P2675" s="26" t="s">
        <v>618</v>
      </c>
      <c r="Q2675" s="26">
        <v>58155620725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Bhuvneshwar</v>
      </c>
      <c r="W2675" s="59"/>
      <c r="X2675" s="47">
        <v>45915</v>
      </c>
      <c r="Y2675" s="26">
        <f t="shared" si="337"/>
        <v>2</v>
      </c>
      <c r="Z2675" s="26" t="str">
        <f t="shared" si="338"/>
        <v>Saturday</v>
      </c>
      <c r="AA2675" s="26" t="str">
        <f t="shared" si="339"/>
        <v>Monday</v>
      </c>
      <c r="AB2675" s="26" t="str">
        <f>VLOOKUP(U2675,'Currency Sheet'!A:C,3,)</f>
        <v>DOLLAR</v>
      </c>
      <c r="AC2675" s="71" t="str">
        <f>VLOOKUP(P2675,'Customer List'!B:D,3,)</f>
        <v>OutStation</v>
      </c>
    </row>
    <row r="2676" spans="1:29" x14ac:dyDescent="0.25">
      <c r="A2676" s="26">
        <f t="shared" si="335"/>
        <v>2675</v>
      </c>
      <c r="B2676" s="26" t="s">
        <v>3442</v>
      </c>
      <c r="C2676" s="47">
        <v>45905</v>
      </c>
      <c r="D2676" s="47">
        <v>45910</v>
      </c>
      <c r="E2676" s="8">
        <v>78.400000000000006</v>
      </c>
      <c r="F2676" s="8">
        <f t="shared" si="333"/>
        <v>6899.2000000000007</v>
      </c>
      <c r="G2676" s="56">
        <f t="shared" si="334"/>
        <v>78.400000000000006</v>
      </c>
      <c r="H2676" s="26">
        <v>575304</v>
      </c>
      <c r="I2676" s="26"/>
      <c r="J2676" s="26">
        <v>1</v>
      </c>
      <c r="K2676" s="26">
        <v>1</v>
      </c>
      <c r="L2676" s="26">
        <f t="shared" si="336"/>
        <v>0</v>
      </c>
      <c r="M2676" s="26" t="s">
        <v>3543</v>
      </c>
      <c r="N2676" s="47">
        <v>45913</v>
      </c>
      <c r="O2676" s="57">
        <v>9576</v>
      </c>
      <c r="P2676" s="26" t="s">
        <v>618</v>
      </c>
      <c r="Q2676" s="26">
        <v>58155620725</v>
      </c>
      <c r="R2676" s="26" t="s">
        <v>41</v>
      </c>
      <c r="S2676" s="3">
        <v>-20</v>
      </c>
      <c r="T2676" s="58"/>
      <c r="U2676" s="26" t="s">
        <v>19</v>
      </c>
      <c r="V2676" s="26" t="str">
        <f>VLOOKUP(P2676,'Customer List'!B:C,2,)</f>
        <v>Bhuvneshwar</v>
      </c>
      <c r="W2676" s="59"/>
      <c r="X2676" s="47">
        <v>45915</v>
      </c>
      <c r="Y2676" s="26">
        <f t="shared" si="337"/>
        <v>2</v>
      </c>
      <c r="Z2676" s="26" t="str">
        <f t="shared" si="338"/>
        <v>Saturday</v>
      </c>
      <c r="AA2676" s="26" t="str">
        <f t="shared" si="339"/>
        <v>Monday</v>
      </c>
      <c r="AB2676" s="26" t="str">
        <f>VLOOKUP(U2676,'Currency Sheet'!A:C,3,)</f>
        <v>DOLLAR</v>
      </c>
      <c r="AC2676" s="71" t="str">
        <f>VLOOKUP(P2676,'Customer List'!B:D,3,)</f>
        <v>OutStation</v>
      </c>
    </row>
    <row r="2677" spans="1:29" x14ac:dyDescent="0.25">
      <c r="A2677" s="26">
        <f t="shared" si="335"/>
        <v>2676</v>
      </c>
      <c r="B2677" s="26" t="s">
        <v>3442</v>
      </c>
      <c r="C2677" s="47">
        <v>45905</v>
      </c>
      <c r="D2677" s="47">
        <v>45910</v>
      </c>
      <c r="E2677" s="8">
        <v>107.1</v>
      </c>
      <c r="F2677" s="8">
        <f t="shared" si="333"/>
        <v>9424.7999999999993</v>
      </c>
      <c r="G2677" s="56">
        <f t="shared" si="334"/>
        <v>107.1</v>
      </c>
      <c r="H2677" s="26">
        <v>576404</v>
      </c>
      <c r="I2677" s="26"/>
      <c r="J2677" s="26">
        <v>1</v>
      </c>
      <c r="K2677" s="26">
        <v>1</v>
      </c>
      <c r="L2677" s="26">
        <f t="shared" si="336"/>
        <v>0</v>
      </c>
      <c r="M2677" s="26" t="s">
        <v>3541</v>
      </c>
      <c r="N2677" s="47">
        <v>45913</v>
      </c>
      <c r="O2677" s="57">
        <v>11621.88</v>
      </c>
      <c r="P2677" s="26" t="s">
        <v>277</v>
      </c>
      <c r="Q2677" s="26">
        <v>58155615501</v>
      </c>
      <c r="R2677" s="26" t="s">
        <v>41</v>
      </c>
      <c r="S2677" s="3">
        <v>-20</v>
      </c>
      <c r="T2677" s="58"/>
      <c r="U2677" s="26" t="s">
        <v>19</v>
      </c>
      <c r="V2677" s="26" t="str">
        <f>VLOOKUP(P2677,'Customer List'!B:C,2,)</f>
        <v>Pune</v>
      </c>
      <c r="W2677" s="59"/>
      <c r="X2677" s="47">
        <v>45915</v>
      </c>
      <c r="Y2677" s="26">
        <f t="shared" si="337"/>
        <v>2</v>
      </c>
      <c r="Z2677" s="26" t="str">
        <f t="shared" si="338"/>
        <v>Saturday</v>
      </c>
      <c r="AA2677" s="26" t="str">
        <f t="shared" si="339"/>
        <v>Monday</v>
      </c>
      <c r="AB2677" s="26" t="str">
        <f>VLOOKUP(U2677,'Currency Sheet'!A:C,3,)</f>
        <v>DOLLAR</v>
      </c>
      <c r="AC2677" s="71" t="str">
        <f>VLOOKUP(P2677,'Customer List'!B:D,3,)</f>
        <v>OutStation</v>
      </c>
    </row>
    <row r="2678" spans="1:29" x14ac:dyDescent="0.25">
      <c r="A2678" s="26">
        <f t="shared" si="335"/>
        <v>2677</v>
      </c>
      <c r="B2678" s="26" t="s">
        <v>3442</v>
      </c>
      <c r="C2678" s="47">
        <v>45905</v>
      </c>
      <c r="D2678" s="47">
        <v>45910</v>
      </c>
      <c r="E2678" s="8">
        <v>0.33333333333333331</v>
      </c>
      <c r="F2678" s="8">
        <f t="shared" si="333"/>
        <v>29.333333333333332</v>
      </c>
      <c r="G2678" s="56">
        <f t="shared" si="334"/>
        <v>0.66666666666666663</v>
      </c>
      <c r="H2678" s="26">
        <v>740811</v>
      </c>
      <c r="I2678" s="26"/>
      <c r="J2678" s="26">
        <v>2</v>
      </c>
      <c r="K2678" s="26"/>
      <c r="L2678" s="26">
        <f t="shared" si="336"/>
        <v>2</v>
      </c>
      <c r="M2678" s="26"/>
      <c r="N2678" s="47"/>
      <c r="O2678" s="57"/>
      <c r="P2678" s="26" t="s">
        <v>3714</v>
      </c>
      <c r="Q2678" s="26"/>
      <c r="R2678" s="26"/>
      <c r="S2678" s="3">
        <v>4</v>
      </c>
      <c r="T2678" s="58" t="s">
        <v>3625</v>
      </c>
      <c r="U2678" s="26" t="s">
        <v>19</v>
      </c>
      <c r="V2678" s="26" t="str">
        <f>VLOOKUP(P2678,'Customer List'!B:C,2,)</f>
        <v>Unknown</v>
      </c>
      <c r="W2678" s="59" t="s">
        <v>3448</v>
      </c>
      <c r="X2678" s="47"/>
      <c r="Y2678" s="26" t="str">
        <f t="shared" si="337"/>
        <v/>
      </c>
      <c r="Z2678" s="26" t="str">
        <f t="shared" si="338"/>
        <v/>
      </c>
      <c r="AA2678" s="26" t="str">
        <f t="shared" si="339"/>
        <v/>
      </c>
      <c r="AB2678" s="26" t="str">
        <f>VLOOKUP(U2678,'Currency Sheet'!A:C,3,)</f>
        <v>DOLLAR</v>
      </c>
      <c r="AC2678" s="71" t="str">
        <f>VLOOKUP(P2678,'Customer List'!B:D,3,)</f>
        <v>Unknown</v>
      </c>
    </row>
    <row r="2679" spans="1:29" x14ac:dyDescent="0.25">
      <c r="A2679" s="26">
        <f t="shared" si="335"/>
        <v>2678</v>
      </c>
      <c r="B2679" s="26" t="s">
        <v>3442</v>
      </c>
      <c r="C2679" s="47">
        <v>45905</v>
      </c>
      <c r="D2679" s="47">
        <v>45910</v>
      </c>
      <c r="E2679" s="8">
        <v>0.33333333333333331</v>
      </c>
      <c r="F2679" s="8">
        <f t="shared" ref="F2679" si="346">IF(AB2679="DOLLAR",E2679*88,E2679)</f>
        <v>29.333333333333332</v>
      </c>
      <c r="G2679" s="56">
        <f t="shared" ref="G2679" si="347">E2679*J2679</f>
        <v>0.33333333333333331</v>
      </c>
      <c r="H2679" s="26">
        <v>740811</v>
      </c>
      <c r="I2679" s="26"/>
      <c r="J2679" s="26">
        <v>1</v>
      </c>
      <c r="K2679" s="26">
        <v>1</v>
      </c>
      <c r="L2679" s="26">
        <f t="shared" ref="L2679" si="348">J2679-K2679</f>
        <v>0</v>
      </c>
      <c r="M2679" s="26" t="s">
        <v>3687</v>
      </c>
      <c r="N2679" s="47">
        <v>45920</v>
      </c>
      <c r="O2679" s="57">
        <v>0</v>
      </c>
      <c r="P2679" s="26" t="s">
        <v>2053</v>
      </c>
      <c r="Q2679" s="26">
        <v>58155918682</v>
      </c>
      <c r="R2679" s="26" t="s">
        <v>41</v>
      </c>
      <c r="S2679" s="3">
        <v>4</v>
      </c>
      <c r="T2679" s="58" t="s">
        <v>3625</v>
      </c>
      <c r="U2679" s="26" t="s">
        <v>19</v>
      </c>
      <c r="V2679" s="26" t="str">
        <f>VLOOKUP(P2679,'Customer List'!B:C,2,)</f>
        <v>Banglore</v>
      </c>
      <c r="W2679" s="59"/>
      <c r="X2679" s="47">
        <v>45922</v>
      </c>
      <c r="Y2679" s="26">
        <f t="shared" ref="Y2679" si="349">IF(X2679="", "", X2679-N2679)</f>
        <v>2</v>
      </c>
      <c r="Z2679" s="26" t="str">
        <f t="shared" ref="Z2679" si="350">IF(N2679="", "", TEXT(N2679, "dddd"))</f>
        <v>Saturday</v>
      </c>
      <c r="AA2679" s="26" t="str">
        <f t="shared" ref="AA2679" si="351">IF(X2679="", "", TEXT(X2679, "dddd"))</f>
        <v>Monday</v>
      </c>
      <c r="AB2679" s="26" t="str">
        <f>VLOOKUP(U2679,'Currency Sheet'!A:C,3,)</f>
        <v>DOLLAR</v>
      </c>
      <c r="AC2679" s="71" t="str">
        <f>VLOOKUP(P2679,'Customer List'!B:D,3,)</f>
        <v>OutStation</v>
      </c>
    </row>
    <row r="2680" spans="1:29" x14ac:dyDescent="0.25">
      <c r="A2680" s="26">
        <f t="shared" si="335"/>
        <v>2679</v>
      </c>
      <c r="B2680" s="26" t="s">
        <v>3442</v>
      </c>
      <c r="C2680" s="47">
        <v>45905</v>
      </c>
      <c r="D2680" s="47">
        <v>45910</v>
      </c>
      <c r="E2680" s="8">
        <v>205.8</v>
      </c>
      <c r="F2680" s="8">
        <f t="shared" si="333"/>
        <v>18110.400000000001</v>
      </c>
      <c r="G2680" s="56">
        <f t="shared" si="334"/>
        <v>205.8</v>
      </c>
      <c r="H2680" s="26">
        <v>741094</v>
      </c>
      <c r="I2680" s="26"/>
      <c r="J2680" s="26">
        <v>1</v>
      </c>
      <c r="K2680" s="26">
        <v>1</v>
      </c>
      <c r="L2680" s="26">
        <f t="shared" si="336"/>
        <v>0</v>
      </c>
      <c r="M2680" s="26" t="s">
        <v>3526</v>
      </c>
      <c r="N2680" s="47">
        <v>45913</v>
      </c>
      <c r="O2680" s="57">
        <v>31899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37"/>
        <v>2</v>
      </c>
      <c r="Z2680" s="26" t="str">
        <f t="shared" si="338"/>
        <v>Saturday</v>
      </c>
      <c r="AA2680" s="26" t="str">
        <f t="shared" si="339"/>
        <v>Monday</v>
      </c>
      <c r="AB2680" s="26" t="str">
        <f>VLOOKUP(U2680,'Currency Sheet'!A:C,3,)</f>
        <v>DOLLAR</v>
      </c>
      <c r="AC2680" s="71" t="str">
        <f>VLOOKUP(P2680,'Customer List'!B:D,3,)</f>
        <v>OutStation</v>
      </c>
    </row>
    <row r="2681" spans="1:29" x14ac:dyDescent="0.25">
      <c r="A2681" s="26">
        <f t="shared" si="335"/>
        <v>2680</v>
      </c>
      <c r="B2681" s="26" t="s">
        <v>3442</v>
      </c>
      <c r="C2681" s="47">
        <v>45905</v>
      </c>
      <c r="D2681" s="47">
        <v>45910</v>
      </c>
      <c r="E2681" s="8">
        <v>41.3</v>
      </c>
      <c r="F2681" s="8">
        <f t="shared" si="333"/>
        <v>3634.3999999999996</v>
      </c>
      <c r="G2681" s="56">
        <f t="shared" si="334"/>
        <v>41.3</v>
      </c>
      <c r="H2681" s="26">
        <v>741095</v>
      </c>
      <c r="I2681" s="26"/>
      <c r="J2681" s="26">
        <v>1</v>
      </c>
      <c r="K2681" s="26">
        <v>1</v>
      </c>
      <c r="L2681" s="26">
        <f t="shared" si="336"/>
        <v>0</v>
      </c>
      <c r="M2681" s="26" t="s">
        <v>3526</v>
      </c>
      <c r="N2681" s="47">
        <v>45913</v>
      </c>
      <c r="O2681" s="57">
        <v>6401.5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37"/>
        <v>2</v>
      </c>
      <c r="Z2681" s="26" t="str">
        <f t="shared" si="338"/>
        <v>Saturday</v>
      </c>
      <c r="AA2681" s="26" t="str">
        <f t="shared" si="339"/>
        <v>Monday</v>
      </c>
      <c r="AB2681" s="26" t="str">
        <f>VLOOKUP(U2681,'Currency Sheet'!A:C,3,)</f>
        <v>DOLLAR</v>
      </c>
      <c r="AC2681" s="71" t="str">
        <f>VLOOKUP(P2681,'Customer List'!B:D,3,)</f>
        <v>OutStation</v>
      </c>
    </row>
    <row r="2682" spans="1:29" x14ac:dyDescent="0.25">
      <c r="A2682" s="26">
        <f t="shared" si="335"/>
        <v>2681</v>
      </c>
      <c r="B2682" s="26" t="s">
        <v>3442</v>
      </c>
      <c r="C2682" s="47">
        <v>45905</v>
      </c>
      <c r="D2682" s="47">
        <v>45910</v>
      </c>
      <c r="E2682" s="8">
        <v>82.6</v>
      </c>
      <c r="F2682" s="8">
        <f t="shared" si="333"/>
        <v>7268.7999999999993</v>
      </c>
      <c r="G2682" s="56">
        <f t="shared" si="334"/>
        <v>82.6</v>
      </c>
      <c r="H2682" s="26">
        <v>741096</v>
      </c>
      <c r="I2682" s="26"/>
      <c r="J2682" s="26">
        <v>1</v>
      </c>
      <c r="K2682" s="26">
        <v>1</v>
      </c>
      <c r="L2682" s="26">
        <f t="shared" si="336"/>
        <v>0</v>
      </c>
      <c r="M2682" s="26" t="s">
        <v>3526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37"/>
        <v>2</v>
      </c>
      <c r="Z2682" s="26" t="str">
        <f t="shared" si="338"/>
        <v>Saturday</v>
      </c>
      <c r="AA2682" s="26" t="str">
        <f t="shared" si="339"/>
        <v>Monday</v>
      </c>
      <c r="AB2682" s="26" t="str">
        <f>VLOOKUP(U2682,'Currency Sheet'!A:C,3,)</f>
        <v>DOLLAR</v>
      </c>
      <c r="AC2682" s="71" t="str">
        <f>VLOOKUP(P2682,'Customer List'!B:D,3,)</f>
        <v>OutStation</v>
      </c>
    </row>
    <row r="2683" spans="1:29" x14ac:dyDescent="0.25">
      <c r="A2683" s="26">
        <f t="shared" si="335"/>
        <v>2682</v>
      </c>
      <c r="B2683" s="26" t="s">
        <v>3442</v>
      </c>
      <c r="C2683" s="47">
        <v>45905</v>
      </c>
      <c r="D2683" s="47">
        <v>45910</v>
      </c>
      <c r="E2683" s="8">
        <v>82.6</v>
      </c>
      <c r="F2683" s="8">
        <f t="shared" si="333"/>
        <v>7268.7999999999993</v>
      </c>
      <c r="G2683" s="56">
        <f t="shared" si="334"/>
        <v>82.6</v>
      </c>
      <c r="H2683" s="26">
        <v>741100</v>
      </c>
      <c r="I2683" s="26"/>
      <c r="J2683" s="26">
        <v>1</v>
      </c>
      <c r="K2683" s="26">
        <v>1</v>
      </c>
      <c r="L2683" s="26">
        <f t="shared" si="336"/>
        <v>0</v>
      </c>
      <c r="M2683" s="26" t="s">
        <v>3526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37"/>
        <v>2</v>
      </c>
      <c r="Z2683" s="26" t="str">
        <f t="shared" si="338"/>
        <v>Saturday</v>
      </c>
      <c r="AA2683" s="26" t="str">
        <f t="shared" si="339"/>
        <v>Monday</v>
      </c>
      <c r="AB2683" s="26" t="str">
        <f>VLOOKUP(U2683,'Currency Sheet'!A:C,3,)</f>
        <v>DOLLAR</v>
      </c>
      <c r="AC2683" s="71" t="str">
        <f>VLOOKUP(P2683,'Customer List'!B:D,3,)</f>
        <v>OutStation</v>
      </c>
    </row>
    <row r="2684" spans="1:29" x14ac:dyDescent="0.25">
      <c r="A2684" s="26">
        <f t="shared" si="335"/>
        <v>2683</v>
      </c>
      <c r="B2684" s="26" t="s">
        <v>3442</v>
      </c>
      <c r="C2684" s="47">
        <v>45905</v>
      </c>
      <c r="D2684" s="47">
        <v>45910</v>
      </c>
      <c r="E2684" s="8">
        <v>82.6</v>
      </c>
      <c r="F2684" s="8">
        <f t="shared" ref="F2684:F2698" si="352">IF(AB2684="DOLLAR",E2684*88,E2684)</f>
        <v>7268.7999999999993</v>
      </c>
      <c r="G2684" s="56">
        <f t="shared" ref="G2684:G2698" si="353">E2684*J2684</f>
        <v>82.6</v>
      </c>
      <c r="H2684" s="26">
        <v>741101</v>
      </c>
      <c r="I2684" s="26"/>
      <c r="J2684" s="26">
        <v>1</v>
      </c>
      <c r="K2684" s="26">
        <v>1</v>
      </c>
      <c r="L2684" s="26">
        <f t="shared" si="336"/>
        <v>0</v>
      </c>
      <c r="M2684" s="26" t="s">
        <v>3526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37"/>
        <v>2</v>
      </c>
      <c r="Z2684" s="26" t="str">
        <f t="shared" si="338"/>
        <v>Saturday</v>
      </c>
      <c r="AA2684" s="26" t="str">
        <f t="shared" si="339"/>
        <v>Monday</v>
      </c>
      <c r="AB2684" s="26" t="str">
        <f>VLOOKUP(U2684,'Currency Sheet'!A:C,3,)</f>
        <v>DOLLAR</v>
      </c>
      <c r="AC2684" s="71" t="str">
        <f>VLOOKUP(P2684,'Customer List'!B:D,3,)</f>
        <v>OutStation</v>
      </c>
    </row>
    <row r="2685" spans="1:29" x14ac:dyDescent="0.25">
      <c r="A2685" s="26">
        <f t="shared" si="335"/>
        <v>2684</v>
      </c>
      <c r="B2685" s="26" t="s">
        <v>3442</v>
      </c>
      <c r="C2685" s="47">
        <v>45905</v>
      </c>
      <c r="D2685" s="47">
        <v>45910</v>
      </c>
      <c r="E2685" s="8">
        <v>82.6</v>
      </c>
      <c r="F2685" s="8">
        <f t="shared" si="352"/>
        <v>7268.7999999999993</v>
      </c>
      <c r="G2685" s="56">
        <f t="shared" si="353"/>
        <v>82.6</v>
      </c>
      <c r="H2685" s="26">
        <v>741105</v>
      </c>
      <c r="I2685" s="26"/>
      <c r="J2685" s="26">
        <v>1</v>
      </c>
      <c r="K2685" s="26">
        <v>1</v>
      </c>
      <c r="L2685" s="26">
        <f t="shared" si="336"/>
        <v>0</v>
      </c>
      <c r="M2685" s="26" t="s">
        <v>3526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37"/>
        <v>2</v>
      </c>
      <c r="Z2685" s="26" t="str">
        <f t="shared" si="338"/>
        <v>Saturday</v>
      </c>
      <c r="AA2685" s="26" t="str">
        <f t="shared" si="339"/>
        <v>Monday</v>
      </c>
      <c r="AB2685" s="26" t="str">
        <f>VLOOKUP(U2685,'Currency Sheet'!A:C,3,)</f>
        <v>DOLLAR</v>
      </c>
      <c r="AC2685" s="71" t="str">
        <f>VLOOKUP(P2685,'Customer List'!B:D,3,)</f>
        <v>OutStation</v>
      </c>
    </row>
    <row r="2686" spans="1:29" x14ac:dyDescent="0.25">
      <c r="A2686" s="26">
        <f t="shared" si="335"/>
        <v>2685</v>
      </c>
      <c r="B2686" s="26" t="s">
        <v>3442</v>
      </c>
      <c r="C2686" s="47">
        <v>45905</v>
      </c>
      <c r="D2686" s="47">
        <v>45910</v>
      </c>
      <c r="E2686" s="8">
        <v>82.6</v>
      </c>
      <c r="F2686" s="8">
        <f t="shared" si="352"/>
        <v>7268.7999999999993</v>
      </c>
      <c r="G2686" s="56">
        <f t="shared" si="353"/>
        <v>82.6</v>
      </c>
      <c r="H2686" s="26">
        <v>741108</v>
      </c>
      <c r="I2686" s="26"/>
      <c r="J2686" s="26">
        <v>1</v>
      </c>
      <c r="K2686" s="26">
        <v>1</v>
      </c>
      <c r="L2686" s="26">
        <f t="shared" si="336"/>
        <v>0</v>
      </c>
      <c r="M2686" s="26" t="s">
        <v>3526</v>
      </c>
      <c r="N2686" s="47">
        <v>45913</v>
      </c>
      <c r="O2686" s="57">
        <v>12803</v>
      </c>
      <c r="P2686" s="26" t="s">
        <v>2053</v>
      </c>
      <c r="Q2686" s="26">
        <v>58155618231</v>
      </c>
      <c r="R2686" s="26" t="s">
        <v>41</v>
      </c>
      <c r="S2686" s="3">
        <v>4</v>
      </c>
      <c r="T2686" s="58"/>
      <c r="U2686" s="26" t="s">
        <v>19</v>
      </c>
      <c r="V2686" s="26" t="str">
        <f>VLOOKUP(P2686,'Customer List'!B:C,2,)</f>
        <v>Banglore</v>
      </c>
      <c r="W2686" s="59"/>
      <c r="X2686" s="47">
        <v>45915</v>
      </c>
      <c r="Y2686" s="26">
        <f t="shared" si="337"/>
        <v>2</v>
      </c>
      <c r="Z2686" s="26" t="str">
        <f t="shared" si="338"/>
        <v>Saturday</v>
      </c>
      <c r="AA2686" s="26" t="str">
        <f t="shared" si="339"/>
        <v>Monday</v>
      </c>
      <c r="AB2686" s="26" t="str">
        <f>VLOOKUP(U2686,'Currency Sheet'!A:C,3,)</f>
        <v>DOLLAR</v>
      </c>
      <c r="AC2686" s="71" t="str">
        <f>VLOOKUP(P2686,'Customer List'!B:D,3,)</f>
        <v>OutStation</v>
      </c>
    </row>
    <row r="2687" spans="1:29" x14ac:dyDescent="0.25">
      <c r="A2687" s="26">
        <f t="shared" si="335"/>
        <v>2686</v>
      </c>
      <c r="B2687" s="26" t="s">
        <v>3442</v>
      </c>
      <c r="C2687" s="47">
        <v>45905</v>
      </c>
      <c r="D2687" s="47">
        <v>45910</v>
      </c>
      <c r="E2687" s="8">
        <v>82.6</v>
      </c>
      <c r="F2687" s="8">
        <f t="shared" si="352"/>
        <v>7268.7999999999993</v>
      </c>
      <c r="G2687" s="56">
        <f t="shared" si="353"/>
        <v>82.6</v>
      </c>
      <c r="H2687" s="26">
        <v>741114</v>
      </c>
      <c r="I2687" s="26"/>
      <c r="J2687" s="26">
        <v>1</v>
      </c>
      <c r="K2687" s="26">
        <v>1</v>
      </c>
      <c r="L2687" s="26">
        <f t="shared" si="336"/>
        <v>0</v>
      </c>
      <c r="M2687" s="26" t="s">
        <v>3526</v>
      </c>
      <c r="N2687" s="47">
        <v>45913</v>
      </c>
      <c r="O2687" s="57">
        <v>12803</v>
      </c>
      <c r="P2687" s="26" t="s">
        <v>2053</v>
      </c>
      <c r="Q2687" s="26">
        <v>58155618231</v>
      </c>
      <c r="R2687" s="26" t="s">
        <v>41</v>
      </c>
      <c r="S2687" s="3">
        <v>4</v>
      </c>
      <c r="T2687" s="58"/>
      <c r="U2687" s="26" t="s">
        <v>19</v>
      </c>
      <c r="V2687" s="26" t="str">
        <f>VLOOKUP(P2687,'Customer List'!B:C,2,)</f>
        <v>Banglore</v>
      </c>
      <c r="W2687" s="59"/>
      <c r="X2687" s="47">
        <v>45915</v>
      </c>
      <c r="Y2687" s="26">
        <f t="shared" si="337"/>
        <v>2</v>
      </c>
      <c r="Z2687" s="26" t="str">
        <f t="shared" si="338"/>
        <v>Saturday</v>
      </c>
      <c r="AA2687" s="26" t="str">
        <f t="shared" si="339"/>
        <v>Monday</v>
      </c>
      <c r="AB2687" s="26" t="str">
        <f>VLOOKUP(U2687,'Currency Sheet'!A:C,3,)</f>
        <v>DOLLAR</v>
      </c>
      <c r="AC2687" s="71" t="str">
        <f>VLOOKUP(P2687,'Customer List'!B:D,3,)</f>
        <v>OutStation</v>
      </c>
    </row>
    <row r="2688" spans="1:29" x14ac:dyDescent="0.25">
      <c r="A2688" s="26">
        <f t="shared" si="335"/>
        <v>2687</v>
      </c>
      <c r="B2688" s="26" t="s">
        <v>3442</v>
      </c>
      <c r="C2688" s="47">
        <v>45905</v>
      </c>
      <c r="D2688" s="47">
        <v>45910</v>
      </c>
      <c r="E2688" s="8">
        <v>82.6</v>
      </c>
      <c r="F2688" s="8">
        <f t="shared" si="352"/>
        <v>7268.7999999999993</v>
      </c>
      <c r="G2688" s="56">
        <f t="shared" si="353"/>
        <v>82.6</v>
      </c>
      <c r="H2688" s="26">
        <v>741121</v>
      </c>
      <c r="I2688" s="26"/>
      <c r="J2688" s="26">
        <v>1</v>
      </c>
      <c r="K2688" s="26">
        <v>1</v>
      </c>
      <c r="L2688" s="26">
        <f t="shared" si="336"/>
        <v>0</v>
      </c>
      <c r="M2688" s="26" t="s">
        <v>3526</v>
      </c>
      <c r="N2688" s="47">
        <v>45913</v>
      </c>
      <c r="O2688" s="57">
        <v>12803</v>
      </c>
      <c r="P2688" s="26" t="s">
        <v>2053</v>
      </c>
      <c r="Q2688" s="26">
        <v>58155618231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37"/>
        <v>2</v>
      </c>
      <c r="Z2688" s="26" t="str">
        <f t="shared" si="338"/>
        <v>Saturday</v>
      </c>
      <c r="AA2688" s="26" t="str">
        <f t="shared" si="339"/>
        <v>Monday</v>
      </c>
      <c r="AB2688" s="26" t="str">
        <f>VLOOKUP(U2688,'Currency Sheet'!A:C,3,)</f>
        <v>DOLLAR</v>
      </c>
      <c r="AC2688" s="71" t="str">
        <f>VLOOKUP(P2688,'Customer List'!B:D,3,)</f>
        <v>OutStation</v>
      </c>
    </row>
    <row r="2689" spans="1:29" x14ac:dyDescent="0.25">
      <c r="A2689" s="26">
        <f t="shared" si="335"/>
        <v>2688</v>
      </c>
      <c r="B2689" s="26" t="s">
        <v>3442</v>
      </c>
      <c r="C2689" s="47">
        <v>45905</v>
      </c>
      <c r="D2689" s="47">
        <v>45910</v>
      </c>
      <c r="E2689" s="8">
        <v>0.33333333333333331</v>
      </c>
      <c r="F2689" s="8">
        <f t="shared" si="352"/>
        <v>29.333333333333332</v>
      </c>
      <c r="G2689" s="56">
        <f t="shared" si="353"/>
        <v>0.66666666666666663</v>
      </c>
      <c r="H2689" s="26">
        <v>741146</v>
      </c>
      <c r="I2689" s="26"/>
      <c r="J2689" s="26">
        <v>2</v>
      </c>
      <c r="K2689" s="26"/>
      <c r="L2689" s="26">
        <f t="shared" si="336"/>
        <v>2</v>
      </c>
      <c r="M2689" s="26"/>
      <c r="N2689" s="47"/>
      <c r="O2689" s="57"/>
      <c r="P2689" s="26" t="s">
        <v>3714</v>
      </c>
      <c r="Q2689" s="26"/>
      <c r="R2689" s="26"/>
      <c r="S2689" s="3">
        <v>4</v>
      </c>
      <c r="T2689" s="58" t="s">
        <v>3625</v>
      </c>
      <c r="U2689" s="26" t="s">
        <v>19</v>
      </c>
      <c r="V2689" s="26" t="str">
        <f>VLOOKUP(P2689,'Customer List'!B:C,2,)</f>
        <v>Unknown</v>
      </c>
      <c r="W2689" s="59" t="s">
        <v>3448</v>
      </c>
      <c r="X2689" s="47"/>
      <c r="Y2689" s="26" t="str">
        <f t="shared" si="337"/>
        <v/>
      </c>
      <c r="Z2689" s="26" t="str">
        <f t="shared" si="338"/>
        <v/>
      </c>
      <c r="AA2689" s="26" t="str">
        <f t="shared" si="339"/>
        <v/>
      </c>
      <c r="AB2689" s="26" t="str">
        <f>VLOOKUP(U2689,'Currency Sheet'!A:C,3,)</f>
        <v>DOLLAR</v>
      </c>
      <c r="AC2689" s="71" t="str">
        <f>VLOOKUP(P2689,'Customer List'!B:D,3,)</f>
        <v>Unknown</v>
      </c>
    </row>
    <row r="2690" spans="1:29" x14ac:dyDescent="0.25">
      <c r="A2690" s="26">
        <f t="shared" si="335"/>
        <v>2689</v>
      </c>
      <c r="B2690" s="26" t="s">
        <v>3442</v>
      </c>
      <c r="C2690" s="47">
        <v>45905</v>
      </c>
      <c r="D2690" s="47">
        <v>45910</v>
      </c>
      <c r="E2690" s="8">
        <v>0.33333333333333331</v>
      </c>
      <c r="F2690" s="8">
        <f t="shared" ref="F2690" si="354">IF(AB2690="DOLLAR",E2690*88,E2690)</f>
        <v>29.333333333333332</v>
      </c>
      <c r="G2690" s="56">
        <f t="shared" ref="G2690" si="355">E2690*J2690</f>
        <v>0.33333333333333331</v>
      </c>
      <c r="H2690" s="26">
        <v>741146</v>
      </c>
      <c r="I2690" s="26"/>
      <c r="J2690" s="26">
        <v>1</v>
      </c>
      <c r="K2690" s="26">
        <v>1</v>
      </c>
      <c r="L2690" s="26">
        <f t="shared" ref="L2690" si="356">J2690-K2690</f>
        <v>0</v>
      </c>
      <c r="M2690" s="26" t="s">
        <v>3687</v>
      </c>
      <c r="N2690" s="47">
        <v>45920</v>
      </c>
      <c r="O2690" s="57">
        <v>0</v>
      </c>
      <c r="P2690" s="26" t="s">
        <v>2053</v>
      </c>
      <c r="Q2690" s="26">
        <v>58155918682</v>
      </c>
      <c r="R2690" s="26" t="s">
        <v>41</v>
      </c>
      <c r="S2690" s="3">
        <v>4</v>
      </c>
      <c r="T2690" s="58" t="s">
        <v>3625</v>
      </c>
      <c r="U2690" s="26" t="s">
        <v>19</v>
      </c>
      <c r="V2690" s="26" t="str">
        <f>VLOOKUP(P2690,'Customer List'!B:C,2,)</f>
        <v>Banglore</v>
      </c>
      <c r="W2690" s="59"/>
      <c r="X2690" s="47">
        <v>45922</v>
      </c>
      <c r="Y2690" s="26">
        <f t="shared" ref="Y2690" si="357">IF(X2690="", "", X2690-N2690)</f>
        <v>2</v>
      </c>
      <c r="Z2690" s="26" t="str">
        <f t="shared" ref="Z2690" si="358">IF(N2690="", "", TEXT(N2690, "dddd"))</f>
        <v>Saturday</v>
      </c>
      <c r="AA2690" s="26" t="str">
        <f t="shared" ref="AA2690" si="359">IF(X2690="", "", TEXT(X2690, "dddd"))</f>
        <v>Monday</v>
      </c>
      <c r="AB2690" s="26" t="str">
        <f>VLOOKUP(U2690,'Currency Sheet'!A:C,3,)</f>
        <v>DOLLAR</v>
      </c>
      <c r="AC2690" s="71" t="str">
        <f>VLOOKUP(P2690,'Customer List'!B:D,3,)</f>
        <v>OutStation</v>
      </c>
    </row>
    <row r="2691" spans="1:29" x14ac:dyDescent="0.25">
      <c r="A2691" s="26">
        <f t="shared" si="335"/>
        <v>2690</v>
      </c>
      <c r="B2691" s="26" t="s">
        <v>3442</v>
      </c>
      <c r="C2691" s="47">
        <v>45905</v>
      </c>
      <c r="D2691" s="47">
        <v>45910</v>
      </c>
      <c r="E2691" s="8">
        <v>246.4</v>
      </c>
      <c r="F2691" s="8">
        <f t="shared" si="352"/>
        <v>21683.200000000001</v>
      </c>
      <c r="G2691" s="56">
        <f t="shared" si="353"/>
        <v>246.4</v>
      </c>
      <c r="H2691" s="26">
        <v>769404</v>
      </c>
      <c r="I2691" s="26"/>
      <c r="J2691" s="26">
        <v>1</v>
      </c>
      <c r="K2691" s="26">
        <v>1</v>
      </c>
      <c r="L2691" s="26">
        <f t="shared" si="336"/>
        <v>0</v>
      </c>
      <c r="M2691" s="26" t="s">
        <v>3541</v>
      </c>
      <c r="N2691" s="47">
        <v>45913</v>
      </c>
      <c r="O2691" s="57">
        <v>26737.919999999998</v>
      </c>
      <c r="P2691" s="26" t="s">
        <v>277</v>
      </c>
      <c r="Q2691" s="26">
        <v>58155615501</v>
      </c>
      <c r="R2691" s="26" t="s">
        <v>41</v>
      </c>
      <c r="S2691" s="3">
        <v>-20</v>
      </c>
      <c r="T2691" s="58"/>
      <c r="U2691" s="26" t="s">
        <v>19</v>
      </c>
      <c r="V2691" s="26" t="str">
        <f>VLOOKUP(P2691,'Customer List'!B:C,2,)</f>
        <v>Pune</v>
      </c>
      <c r="W2691" s="59"/>
      <c r="X2691" s="47">
        <v>45915</v>
      </c>
      <c r="Y2691" s="26">
        <f t="shared" si="337"/>
        <v>2</v>
      </c>
      <c r="Z2691" s="26" t="str">
        <f t="shared" si="338"/>
        <v>Saturday</v>
      </c>
      <c r="AA2691" s="26" t="str">
        <f t="shared" si="339"/>
        <v>Monday</v>
      </c>
      <c r="AB2691" s="26" t="str">
        <f>VLOOKUP(U2691,'Currency Sheet'!A:C,3,)</f>
        <v>DOLLAR</v>
      </c>
      <c r="AC2691" s="71" t="str">
        <f>VLOOKUP(P2691,'Customer List'!B:D,3,)</f>
        <v>OutStation</v>
      </c>
    </row>
    <row r="2692" spans="1:29" x14ac:dyDescent="0.25">
      <c r="A2692" s="26">
        <f t="shared" si="335"/>
        <v>2691</v>
      </c>
      <c r="B2692" s="26" t="s">
        <v>3442</v>
      </c>
      <c r="C2692" s="47">
        <v>45905</v>
      </c>
      <c r="D2692" s="47">
        <v>45910</v>
      </c>
      <c r="E2692" s="8">
        <v>389.2</v>
      </c>
      <c r="F2692" s="8">
        <f t="shared" si="352"/>
        <v>34249.599999999999</v>
      </c>
      <c r="G2692" s="56">
        <f t="shared" si="353"/>
        <v>389.2</v>
      </c>
      <c r="H2692" s="26">
        <v>902602</v>
      </c>
      <c r="I2692" s="26"/>
      <c r="J2692" s="26">
        <v>1</v>
      </c>
      <c r="K2692" s="26">
        <v>1</v>
      </c>
      <c r="L2692" s="26">
        <f t="shared" si="336"/>
        <v>0</v>
      </c>
      <c r="M2692" s="26" t="s">
        <v>3530</v>
      </c>
      <c r="N2692" s="47">
        <v>45913</v>
      </c>
      <c r="O2692" s="57">
        <v>62049.599999999999</v>
      </c>
      <c r="P2692" s="26" t="s">
        <v>212</v>
      </c>
      <c r="Q2692" s="26">
        <v>58155613880</v>
      </c>
      <c r="R2692" s="26" t="s">
        <v>41</v>
      </c>
      <c r="S2692" s="3">
        <v>4</v>
      </c>
      <c r="T2692" s="58"/>
      <c r="U2692" s="26" t="s">
        <v>19</v>
      </c>
      <c r="V2692" s="26" t="str">
        <f>VLOOKUP(P2692,'Customer List'!B:C,2,)</f>
        <v>Banglore</v>
      </c>
      <c r="W2692" s="59"/>
      <c r="X2692" s="47">
        <v>45915</v>
      </c>
      <c r="Y2692" s="26">
        <f t="shared" si="337"/>
        <v>2</v>
      </c>
      <c r="Z2692" s="26" t="str">
        <f t="shared" si="338"/>
        <v>Saturday</v>
      </c>
      <c r="AA2692" s="26" t="str">
        <f t="shared" si="339"/>
        <v>Monday</v>
      </c>
      <c r="AB2692" s="26" t="str">
        <f>VLOOKUP(U2692,'Currency Sheet'!A:C,3,)</f>
        <v>DOLLAR</v>
      </c>
      <c r="AC2692" s="71" t="str">
        <f>VLOOKUP(P2692,'Customer List'!B:D,3,)</f>
        <v>OutStation</v>
      </c>
    </row>
    <row r="2693" spans="1:29" x14ac:dyDescent="0.25">
      <c r="A2693" s="26">
        <f t="shared" ref="A2693:A2756" si="360">A2692+1</f>
        <v>2692</v>
      </c>
      <c r="B2693" s="26" t="s">
        <v>3442</v>
      </c>
      <c r="C2693" s="47">
        <v>45905</v>
      </c>
      <c r="D2693" s="47">
        <v>45910</v>
      </c>
      <c r="E2693" s="8">
        <v>93.1</v>
      </c>
      <c r="F2693" s="8">
        <f t="shared" si="352"/>
        <v>8192.7999999999993</v>
      </c>
      <c r="G2693" s="56">
        <f t="shared" si="353"/>
        <v>93.1</v>
      </c>
      <c r="H2693" s="26">
        <v>926506</v>
      </c>
      <c r="I2693" s="26"/>
      <c r="J2693" s="26">
        <v>1</v>
      </c>
      <c r="K2693" s="26">
        <v>1</v>
      </c>
      <c r="L2693" s="26">
        <f t="shared" si="336"/>
        <v>0</v>
      </c>
      <c r="M2693" s="26" t="s">
        <v>3461</v>
      </c>
      <c r="N2693" s="47">
        <v>45911</v>
      </c>
      <c r="O2693" s="57">
        <v>12768</v>
      </c>
      <c r="P2693" s="26" t="s">
        <v>209</v>
      </c>
      <c r="Q2693" s="26" t="s">
        <v>1131</v>
      </c>
      <c r="R2693" s="26" t="s">
        <v>1131</v>
      </c>
      <c r="S2693" s="3">
        <v>4</v>
      </c>
      <c r="T2693" s="58"/>
      <c r="U2693" s="26" t="s">
        <v>19</v>
      </c>
      <c r="V2693" s="26" t="str">
        <f>VLOOKUP(P2693,'Customer List'!B:C,2,)</f>
        <v>Delhi</v>
      </c>
      <c r="W2693" s="59"/>
      <c r="X2693" s="47"/>
      <c r="Y2693" s="26" t="str">
        <f t="shared" si="337"/>
        <v/>
      </c>
      <c r="Z2693" s="26" t="str">
        <f t="shared" si="338"/>
        <v>Thursday</v>
      </c>
      <c r="AA2693" s="26" t="str">
        <f t="shared" si="339"/>
        <v/>
      </c>
      <c r="AB2693" s="26" t="str">
        <f>VLOOKUP(U2693,'Currency Sheet'!A:C,3,)</f>
        <v>DOLLAR</v>
      </c>
      <c r="AC2693" s="71" t="str">
        <f>VLOOKUP(P2693,'Customer List'!B:D,3,)</f>
        <v>Local</v>
      </c>
    </row>
    <row r="2694" spans="1:29" x14ac:dyDescent="0.25">
      <c r="A2694" s="26">
        <f t="shared" si="360"/>
        <v>2693</v>
      </c>
      <c r="B2694" s="26" t="s">
        <v>3471</v>
      </c>
      <c r="C2694" s="47">
        <v>45904</v>
      </c>
      <c r="D2694" s="47">
        <v>45911</v>
      </c>
      <c r="E2694" s="8">
        <v>10248</v>
      </c>
      <c r="F2694" s="8">
        <f t="shared" si="352"/>
        <v>10248</v>
      </c>
      <c r="G2694" s="56">
        <f t="shared" si="353"/>
        <v>10248</v>
      </c>
      <c r="H2694" s="26" t="s">
        <v>3469</v>
      </c>
      <c r="I2694" s="26"/>
      <c r="J2694" s="26">
        <v>1</v>
      </c>
      <c r="K2694" s="26">
        <v>1</v>
      </c>
      <c r="L2694" s="26">
        <f t="shared" si="336"/>
        <v>0</v>
      </c>
      <c r="M2694" s="26" t="s">
        <v>3545</v>
      </c>
      <c r="N2694" s="47">
        <v>45913</v>
      </c>
      <c r="O2694" s="57">
        <v>17526.32</v>
      </c>
      <c r="P2694" s="26" t="s">
        <v>461</v>
      </c>
      <c r="Q2694" s="26">
        <v>58155620121</v>
      </c>
      <c r="R2694" s="26" t="s">
        <v>41</v>
      </c>
      <c r="S2694" s="3">
        <v>-20</v>
      </c>
      <c r="T2694" s="58"/>
      <c r="U2694" s="26" t="s">
        <v>3472</v>
      </c>
      <c r="V2694" s="26" t="str">
        <f>VLOOKUP(P2694,'Customer List'!B:C,2,)</f>
        <v>Hyderabad</v>
      </c>
      <c r="W2694" s="59"/>
      <c r="X2694" s="47">
        <v>45915</v>
      </c>
      <c r="Y2694" s="26">
        <f t="shared" si="337"/>
        <v>2</v>
      </c>
      <c r="Z2694" s="26" t="str">
        <f t="shared" si="338"/>
        <v>Saturday</v>
      </c>
      <c r="AA2694" s="26" t="str">
        <f t="shared" si="339"/>
        <v>Monday</v>
      </c>
      <c r="AB2694" s="26" t="str">
        <f>VLOOKUP(U2694,'Currency Sheet'!A:C,3,)</f>
        <v>INR</v>
      </c>
      <c r="AC2694" s="71" t="str">
        <f>VLOOKUP(P2694,'Customer List'!B:D,3,)</f>
        <v>OutStation</v>
      </c>
    </row>
    <row r="2695" spans="1:29" x14ac:dyDescent="0.25">
      <c r="A2695" s="26">
        <f t="shared" si="360"/>
        <v>2694</v>
      </c>
      <c r="B2695" s="26" t="s">
        <v>3471</v>
      </c>
      <c r="C2695" s="47">
        <v>45904</v>
      </c>
      <c r="D2695" s="47">
        <v>45911</v>
      </c>
      <c r="E2695" s="8">
        <v>15540</v>
      </c>
      <c r="F2695" s="8">
        <f t="shared" si="352"/>
        <v>15540</v>
      </c>
      <c r="G2695" s="56">
        <f t="shared" si="353"/>
        <v>15540</v>
      </c>
      <c r="H2695" s="26" t="s">
        <v>3470</v>
      </c>
      <c r="I2695" s="26"/>
      <c r="J2695" s="26">
        <v>1</v>
      </c>
      <c r="K2695" s="26">
        <v>1</v>
      </c>
      <c r="L2695" s="26">
        <f t="shared" ref="L2695:L2759" si="361">J2695-K2695</f>
        <v>0</v>
      </c>
      <c r="M2695" s="26" t="s">
        <v>3545</v>
      </c>
      <c r="N2695" s="47">
        <v>45913</v>
      </c>
      <c r="O2695" s="57">
        <v>1157.9000000000001</v>
      </c>
      <c r="P2695" s="26" t="s">
        <v>461</v>
      </c>
      <c r="Q2695" s="26">
        <v>58155620121</v>
      </c>
      <c r="R2695" s="26" t="s">
        <v>41</v>
      </c>
      <c r="S2695" s="3">
        <v>-20</v>
      </c>
      <c r="T2695" s="58"/>
      <c r="U2695" s="26" t="s">
        <v>3472</v>
      </c>
      <c r="V2695" s="26" t="str">
        <f>VLOOKUP(P2695,'Customer List'!B:C,2,)</f>
        <v>Hyderabad</v>
      </c>
      <c r="W2695" s="59"/>
      <c r="X2695" s="47">
        <v>45915</v>
      </c>
      <c r="Y2695" s="26">
        <f t="shared" ref="Y2695:Y2709" si="362">IF(X2695="", "", X2695-N2695)</f>
        <v>2</v>
      </c>
      <c r="Z2695" s="26" t="str">
        <f t="shared" ref="Z2695:Z2709" si="363">IF(N2695="", "", TEXT(N2695, "dddd"))</f>
        <v>Saturday</v>
      </c>
      <c r="AA2695" s="26" t="str">
        <f t="shared" ref="AA2695:AA2709" si="364">IF(X2695="", "", TEXT(X2695, "dddd"))</f>
        <v>Monday</v>
      </c>
      <c r="AB2695" s="26" t="str">
        <f>VLOOKUP(U2695,'Currency Sheet'!A:C,3,)</f>
        <v>INR</v>
      </c>
      <c r="AC2695" s="71" t="str">
        <f>VLOOKUP(P2695,'Customer List'!B:D,3,)</f>
        <v>OutStation</v>
      </c>
    </row>
    <row r="2696" spans="1:29" x14ac:dyDescent="0.25">
      <c r="A2696" s="26">
        <f t="shared" si="360"/>
        <v>2695</v>
      </c>
      <c r="B2696" s="26">
        <v>338804</v>
      </c>
      <c r="C2696" s="47">
        <v>45905</v>
      </c>
      <c r="D2696" s="47">
        <v>45911</v>
      </c>
      <c r="E2696" s="8">
        <v>72</v>
      </c>
      <c r="F2696" s="8">
        <f t="shared" si="352"/>
        <v>6336</v>
      </c>
      <c r="G2696" s="56">
        <f t="shared" si="353"/>
        <v>144</v>
      </c>
      <c r="H2696" s="26" t="s">
        <v>3473</v>
      </c>
      <c r="I2696" s="26"/>
      <c r="J2696" s="26">
        <v>2</v>
      </c>
      <c r="K2696" s="26">
        <v>2</v>
      </c>
      <c r="L2696" s="26">
        <f t="shared" si="361"/>
        <v>0</v>
      </c>
      <c r="M2696" s="26" t="s">
        <v>3576</v>
      </c>
      <c r="N2696" s="47">
        <v>45916</v>
      </c>
      <c r="O2696" s="57">
        <v>10416</v>
      </c>
      <c r="P2696" s="26" t="s">
        <v>634</v>
      </c>
      <c r="Q2696" s="26" t="s">
        <v>637</v>
      </c>
      <c r="R2696" s="26" t="s">
        <v>725</v>
      </c>
      <c r="S2696" s="3" t="s">
        <v>300</v>
      </c>
      <c r="T2696" s="58"/>
      <c r="U2696" s="26" t="s">
        <v>512</v>
      </c>
      <c r="V2696" s="26" t="str">
        <f>VLOOKUP(P2696,'Customer List'!B:C,2,)</f>
        <v>Manesar</v>
      </c>
      <c r="W2696" s="59"/>
      <c r="X2696" s="47"/>
      <c r="Y2696" s="26" t="str">
        <f t="shared" si="362"/>
        <v/>
      </c>
      <c r="Z2696" s="26" t="str">
        <f t="shared" si="363"/>
        <v>Tuesday</v>
      </c>
      <c r="AA2696" s="26" t="str">
        <f t="shared" si="364"/>
        <v/>
      </c>
      <c r="AB2696" s="26" t="str">
        <f>VLOOKUP(U2696,'Currency Sheet'!A:C,3,)</f>
        <v>DOLLAR</v>
      </c>
      <c r="AC2696" s="71" t="str">
        <f>VLOOKUP(P2696,'Customer List'!B:D,3,)</f>
        <v>Local</v>
      </c>
    </row>
    <row r="2697" spans="1:29" x14ac:dyDescent="0.25">
      <c r="A2697" s="26">
        <f t="shared" si="360"/>
        <v>2696</v>
      </c>
      <c r="B2697" s="26">
        <v>338804</v>
      </c>
      <c r="C2697" s="47">
        <v>45905</v>
      </c>
      <c r="D2697" s="47">
        <v>45911</v>
      </c>
      <c r="E2697" s="8">
        <v>146.25</v>
      </c>
      <c r="F2697" s="8">
        <f t="shared" si="352"/>
        <v>12870</v>
      </c>
      <c r="G2697" s="56">
        <f t="shared" si="353"/>
        <v>146.25</v>
      </c>
      <c r="H2697" s="26" t="s">
        <v>3474</v>
      </c>
      <c r="I2697" s="26"/>
      <c r="J2697" s="26">
        <v>1</v>
      </c>
      <c r="K2697" s="26">
        <v>1</v>
      </c>
      <c r="L2697" s="26">
        <f t="shared" si="361"/>
        <v>0</v>
      </c>
      <c r="M2697" s="26" t="s">
        <v>3563</v>
      </c>
      <c r="N2697" s="47">
        <v>45915</v>
      </c>
      <c r="O2697" s="57">
        <v>21762</v>
      </c>
      <c r="P2697" s="26" t="s">
        <v>50</v>
      </c>
      <c r="Q2697" s="26" t="s">
        <v>637</v>
      </c>
      <c r="R2697" s="26" t="s">
        <v>638</v>
      </c>
      <c r="S2697" s="3">
        <v>4</v>
      </c>
      <c r="T2697" s="58"/>
      <c r="U2697" s="26" t="s">
        <v>512</v>
      </c>
      <c r="V2697" s="26" t="str">
        <f>VLOOKUP(P2697,'Customer List'!B:C,2,)</f>
        <v>Delhi</v>
      </c>
      <c r="W2697" s="59"/>
      <c r="X2697" s="47"/>
      <c r="Y2697" s="26" t="str">
        <f t="shared" si="362"/>
        <v/>
      </c>
      <c r="Z2697" s="26" t="str">
        <f t="shared" si="363"/>
        <v>Monday</v>
      </c>
      <c r="AA2697" s="26" t="str">
        <f t="shared" si="364"/>
        <v/>
      </c>
      <c r="AB2697" s="26" t="str">
        <f>VLOOKUP(U2697,'Currency Sheet'!A:C,3,)</f>
        <v>DOLLAR</v>
      </c>
      <c r="AC2697" s="71" t="str">
        <f>VLOOKUP(P2697,'Customer List'!B:D,3,)</f>
        <v>Local</v>
      </c>
    </row>
    <row r="2698" spans="1:29" x14ac:dyDescent="0.25">
      <c r="A2698" s="26">
        <f t="shared" si="360"/>
        <v>2697</v>
      </c>
      <c r="B2698" s="26" t="s">
        <v>1956</v>
      </c>
      <c r="C2698" s="47" t="s">
        <v>14</v>
      </c>
      <c r="D2698" s="47">
        <v>45911</v>
      </c>
      <c r="E2698" s="8">
        <v>25.2</v>
      </c>
      <c r="F2698" s="8">
        <f t="shared" si="352"/>
        <v>2217.6</v>
      </c>
      <c r="G2698" s="56">
        <f t="shared" si="353"/>
        <v>75.599999999999994</v>
      </c>
      <c r="H2698" s="26">
        <v>421101</v>
      </c>
      <c r="I2698" s="26"/>
      <c r="J2698" s="26">
        <v>3</v>
      </c>
      <c r="K2698" s="26"/>
      <c r="L2698" s="26">
        <f t="shared" si="361"/>
        <v>3</v>
      </c>
      <c r="M2698" s="26"/>
      <c r="N2698" s="47"/>
      <c r="O2698" s="57"/>
      <c r="P2698" s="26" t="s">
        <v>1149</v>
      </c>
      <c r="Q2698" s="26"/>
      <c r="R2698" s="26"/>
      <c r="S2698" s="3">
        <v>4</v>
      </c>
      <c r="T2698" s="58"/>
      <c r="U2698" s="26" t="s">
        <v>19</v>
      </c>
      <c r="V2698" s="26" t="str">
        <f>VLOOKUP(P2698,'Customer List'!B:C,2,)</f>
        <v>STOCK</v>
      </c>
      <c r="W2698" s="59" t="s">
        <v>1149</v>
      </c>
      <c r="X2698" s="47"/>
      <c r="Y2698" s="26" t="str">
        <f t="shared" si="362"/>
        <v/>
      </c>
      <c r="Z2698" s="26" t="str">
        <f t="shared" si="363"/>
        <v/>
      </c>
      <c r="AA2698" s="26" t="str">
        <f t="shared" si="364"/>
        <v/>
      </c>
      <c r="AB2698" s="26" t="str">
        <f>VLOOKUP(U2698,'Currency Sheet'!A:C,3,)</f>
        <v>DOLLAR</v>
      </c>
      <c r="AC2698" s="71" t="str">
        <f>VLOOKUP(P2698,'Customer List'!B:D,3,)</f>
        <v>STOCK</v>
      </c>
    </row>
    <row r="2699" spans="1:29" x14ac:dyDescent="0.25">
      <c r="A2699" s="26">
        <f t="shared" si="360"/>
        <v>2698</v>
      </c>
      <c r="B2699" s="26" t="s">
        <v>1956</v>
      </c>
      <c r="C2699" s="47" t="s">
        <v>14</v>
      </c>
      <c r="D2699" s="47">
        <v>45911</v>
      </c>
      <c r="E2699" s="8">
        <v>141</v>
      </c>
      <c r="F2699" s="8">
        <f t="shared" ref="F2699:F2711" si="365">IF(AB2699="DOLLAR",E2699*88,E2699)</f>
        <v>12408</v>
      </c>
      <c r="G2699" s="56">
        <f t="shared" ref="G2699:G2711" si="366">E2699*J2699</f>
        <v>141</v>
      </c>
      <c r="H2699" s="26">
        <v>424602</v>
      </c>
      <c r="I2699" s="26"/>
      <c r="J2699" s="26">
        <v>1</v>
      </c>
      <c r="K2699" s="26"/>
      <c r="L2699" s="26">
        <f t="shared" si="361"/>
        <v>1</v>
      </c>
      <c r="M2699" s="26"/>
      <c r="N2699" s="47"/>
      <c r="O2699" s="57"/>
      <c r="P2699" s="26" t="s">
        <v>1149</v>
      </c>
      <c r="Q2699" s="26"/>
      <c r="R2699" s="26"/>
      <c r="S2699" s="3">
        <v>4</v>
      </c>
      <c r="T2699" s="58"/>
      <c r="U2699" s="26" t="s">
        <v>19</v>
      </c>
      <c r="V2699" s="26" t="str">
        <f>VLOOKUP(P2699,'Customer List'!B:C,2,)</f>
        <v>STOCK</v>
      </c>
      <c r="W2699" s="59" t="s">
        <v>1149</v>
      </c>
      <c r="X2699" s="47"/>
      <c r="Y2699" s="26" t="str">
        <f t="shared" si="362"/>
        <v/>
      </c>
      <c r="Z2699" s="26" t="str">
        <f t="shared" si="363"/>
        <v/>
      </c>
      <c r="AA2699" s="26" t="str">
        <f t="shared" si="364"/>
        <v/>
      </c>
      <c r="AB2699" s="26" t="str">
        <f>VLOOKUP(U2699,'Currency Sheet'!A:C,3,)</f>
        <v>DOLLAR</v>
      </c>
      <c r="AC2699" s="71" t="str">
        <f>VLOOKUP(P2699,'Customer List'!B:D,3,)</f>
        <v>STOCK</v>
      </c>
    </row>
    <row r="2700" spans="1:29" x14ac:dyDescent="0.25">
      <c r="A2700" s="26">
        <f t="shared" si="360"/>
        <v>2699</v>
      </c>
      <c r="B2700" s="26" t="s">
        <v>1956</v>
      </c>
      <c r="C2700" s="47" t="s">
        <v>14</v>
      </c>
      <c r="D2700" s="47">
        <v>45911</v>
      </c>
      <c r="E2700" s="8">
        <v>45.5</v>
      </c>
      <c r="F2700" s="8">
        <f t="shared" si="365"/>
        <v>4004</v>
      </c>
      <c r="G2700" s="56">
        <f t="shared" si="366"/>
        <v>91</v>
      </c>
      <c r="H2700" s="26">
        <v>420301</v>
      </c>
      <c r="I2700" s="26"/>
      <c r="J2700" s="26">
        <v>2</v>
      </c>
      <c r="K2700" s="26"/>
      <c r="L2700" s="26">
        <f t="shared" si="361"/>
        <v>2</v>
      </c>
      <c r="M2700" s="26"/>
      <c r="N2700" s="47"/>
      <c r="O2700" s="57"/>
      <c r="P2700" s="26" t="s">
        <v>1149</v>
      </c>
      <c r="Q2700" s="26"/>
      <c r="R2700" s="26"/>
      <c r="S2700" s="3">
        <v>4</v>
      </c>
      <c r="T2700" s="58"/>
      <c r="U2700" s="26" t="s">
        <v>19</v>
      </c>
      <c r="V2700" s="26" t="str">
        <f>VLOOKUP(P2700,'Customer List'!B:C,2,)</f>
        <v>STOCK</v>
      </c>
      <c r="W2700" s="59" t="s">
        <v>1149</v>
      </c>
      <c r="X2700" s="47"/>
      <c r="Y2700" s="26" t="str">
        <f t="shared" si="362"/>
        <v/>
      </c>
      <c r="Z2700" s="26" t="str">
        <f t="shared" si="363"/>
        <v/>
      </c>
      <c r="AA2700" s="26" t="str">
        <f t="shared" si="364"/>
        <v/>
      </c>
      <c r="AB2700" s="26" t="str">
        <f>VLOOKUP(U2700,'Currency Sheet'!A:C,3,)</f>
        <v>DOLLAR</v>
      </c>
      <c r="AC2700" s="71" t="str">
        <f>VLOOKUP(P2700,'Customer List'!B:D,3,)</f>
        <v>STOCK</v>
      </c>
    </row>
    <row r="2701" spans="1:29" x14ac:dyDescent="0.25">
      <c r="A2701" s="26">
        <f t="shared" si="360"/>
        <v>2700</v>
      </c>
      <c r="B2701" s="26" t="s">
        <v>1956</v>
      </c>
      <c r="C2701" s="47" t="s">
        <v>14</v>
      </c>
      <c r="D2701" s="47">
        <v>45911</v>
      </c>
      <c r="E2701" s="8">
        <v>38.35</v>
      </c>
      <c r="F2701" s="8">
        <f t="shared" si="365"/>
        <v>3374.8</v>
      </c>
      <c r="G2701" s="56">
        <f t="shared" si="366"/>
        <v>76.7</v>
      </c>
      <c r="H2701" s="26">
        <v>420801</v>
      </c>
      <c r="I2701" s="26"/>
      <c r="J2701" s="26">
        <v>2</v>
      </c>
      <c r="K2701" s="26"/>
      <c r="L2701" s="26">
        <f t="shared" si="361"/>
        <v>2</v>
      </c>
      <c r="M2701" s="26"/>
      <c r="N2701" s="47"/>
      <c r="O2701" s="57"/>
      <c r="P2701" s="26" t="s">
        <v>1149</v>
      </c>
      <c r="Q2701" s="26"/>
      <c r="R2701" s="26"/>
      <c r="S2701" s="3">
        <v>4</v>
      </c>
      <c r="T2701" s="58"/>
      <c r="U2701" s="26" t="s">
        <v>19</v>
      </c>
      <c r="V2701" s="26" t="str">
        <f>VLOOKUP(P2701,'Customer List'!B:C,2,)</f>
        <v>STOCK</v>
      </c>
      <c r="W2701" s="59" t="s">
        <v>1149</v>
      </c>
      <c r="X2701" s="47"/>
      <c r="Y2701" s="26" t="str">
        <f t="shared" si="362"/>
        <v/>
      </c>
      <c r="Z2701" s="26" t="str">
        <f t="shared" si="363"/>
        <v/>
      </c>
      <c r="AA2701" s="26" t="str">
        <f t="shared" si="364"/>
        <v/>
      </c>
      <c r="AB2701" s="26" t="str">
        <f>VLOOKUP(U2701,'Currency Sheet'!A:C,3,)</f>
        <v>DOLLAR</v>
      </c>
      <c r="AC2701" s="71" t="str">
        <f>VLOOKUP(P2701,'Customer List'!B:D,3,)</f>
        <v>STOCK</v>
      </c>
    </row>
    <row r="2702" spans="1:29" x14ac:dyDescent="0.25">
      <c r="A2702" s="26">
        <f t="shared" si="360"/>
        <v>2701</v>
      </c>
      <c r="B2702" s="26">
        <v>20914</v>
      </c>
      <c r="C2702" s="47">
        <v>45909</v>
      </c>
      <c r="D2702" s="47">
        <v>45912</v>
      </c>
      <c r="E2702" s="8">
        <v>870.98</v>
      </c>
      <c r="F2702" s="8">
        <f t="shared" si="365"/>
        <v>76646.240000000005</v>
      </c>
      <c r="G2702" s="56">
        <f t="shared" si="366"/>
        <v>870.98</v>
      </c>
      <c r="H2702" s="26" t="s">
        <v>3475</v>
      </c>
      <c r="I2702" s="26"/>
      <c r="J2702" s="26">
        <v>1</v>
      </c>
      <c r="K2702" s="26">
        <v>1</v>
      </c>
      <c r="L2702" s="26">
        <f t="shared" si="361"/>
        <v>0</v>
      </c>
      <c r="M2702" s="26" t="s">
        <v>3663</v>
      </c>
      <c r="N2702" s="47">
        <v>45920</v>
      </c>
      <c r="O2702" s="57">
        <v>107835.52</v>
      </c>
      <c r="P2702" s="26" t="s">
        <v>3476</v>
      </c>
      <c r="Q2702" s="26">
        <v>58155920362</v>
      </c>
      <c r="R2702" s="26" t="s">
        <v>41</v>
      </c>
      <c r="S2702" s="3">
        <v>4</v>
      </c>
      <c r="T2702" s="58"/>
      <c r="U2702" s="26" t="s">
        <v>612</v>
      </c>
      <c r="V2702" s="26" t="str">
        <f>VLOOKUP(P2702,'Customer List'!B:C,2,)</f>
        <v>PUNE</v>
      </c>
      <c r="W2702" s="59"/>
      <c r="X2702" s="47">
        <v>45922</v>
      </c>
      <c r="Y2702" s="26">
        <f t="shared" si="362"/>
        <v>2</v>
      </c>
      <c r="Z2702" s="26" t="str">
        <f t="shared" si="363"/>
        <v>Saturday</v>
      </c>
      <c r="AA2702" s="26" t="str">
        <f t="shared" si="364"/>
        <v>Monday</v>
      </c>
      <c r="AB2702" s="26" t="str">
        <f>VLOOKUP(U2702,'Currency Sheet'!A:C,3,)</f>
        <v>DOLLAR</v>
      </c>
      <c r="AC2702" s="71" t="str">
        <f>VLOOKUP(P2702,'Customer List'!B:D,3,)</f>
        <v>OutStation</v>
      </c>
    </row>
    <row r="2703" spans="1:29" x14ac:dyDescent="0.25">
      <c r="A2703" s="26">
        <f t="shared" si="360"/>
        <v>2702</v>
      </c>
      <c r="B2703" s="26" t="s">
        <v>3477</v>
      </c>
      <c r="C2703" s="47">
        <v>45910</v>
      </c>
      <c r="D2703" s="47">
        <v>45912</v>
      </c>
      <c r="E2703" s="8">
        <v>27</v>
      </c>
      <c r="F2703" s="8">
        <f t="shared" si="365"/>
        <v>2376</v>
      </c>
      <c r="G2703" s="56">
        <f t="shared" si="366"/>
        <v>27</v>
      </c>
      <c r="H2703" s="26" t="s">
        <v>3478</v>
      </c>
      <c r="I2703" s="26"/>
      <c r="J2703" s="26">
        <v>1</v>
      </c>
      <c r="K2703" s="26">
        <v>1</v>
      </c>
      <c r="L2703" s="26">
        <f t="shared" si="361"/>
        <v>0</v>
      </c>
      <c r="M2703" s="26" t="s">
        <v>3547</v>
      </c>
      <c r="N2703" s="47">
        <v>45913</v>
      </c>
      <c r="O2703" s="57">
        <v>4364.5</v>
      </c>
      <c r="P2703" s="26" t="s">
        <v>1034</v>
      </c>
      <c r="Q2703" s="26">
        <v>58155614005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Kerala</v>
      </c>
      <c r="W2703" s="59"/>
      <c r="X2703" s="47">
        <v>45915</v>
      </c>
      <c r="Y2703" s="26">
        <f t="shared" si="362"/>
        <v>2</v>
      </c>
      <c r="Z2703" s="26" t="str">
        <f t="shared" si="363"/>
        <v>Saturday</v>
      </c>
      <c r="AA2703" s="26" t="str">
        <f t="shared" si="364"/>
        <v>Monday</v>
      </c>
      <c r="AB2703" s="26" t="str">
        <f>VLOOKUP(U2703,'Currency Sheet'!A:C,3,)</f>
        <v>DOLLAR</v>
      </c>
      <c r="AC2703" s="71" t="str">
        <f>VLOOKUP(P2703,'Customer List'!B:D,3,)</f>
        <v>OutStation</v>
      </c>
    </row>
    <row r="2704" spans="1:29" x14ac:dyDescent="0.25">
      <c r="A2704" s="26">
        <f t="shared" si="360"/>
        <v>2703</v>
      </c>
      <c r="B2704" s="26" t="s">
        <v>3477</v>
      </c>
      <c r="C2704" s="47">
        <v>45910</v>
      </c>
      <c r="D2704" s="47">
        <v>45912</v>
      </c>
      <c r="E2704" s="8">
        <v>25.8</v>
      </c>
      <c r="F2704" s="8">
        <f t="shared" si="365"/>
        <v>2270.4</v>
      </c>
      <c r="G2704" s="56">
        <f t="shared" si="366"/>
        <v>25.8</v>
      </c>
      <c r="H2704" s="26" t="s">
        <v>3479</v>
      </c>
      <c r="I2704" s="26"/>
      <c r="J2704" s="26">
        <v>1</v>
      </c>
      <c r="K2704" s="26">
        <v>1</v>
      </c>
      <c r="L2704" s="26">
        <f t="shared" si="361"/>
        <v>0</v>
      </c>
      <c r="M2704" s="26" t="s">
        <v>3547</v>
      </c>
      <c r="N2704" s="47">
        <v>45913</v>
      </c>
      <c r="O2704" s="57">
        <v>4364.5</v>
      </c>
      <c r="P2704" s="26" t="s">
        <v>1034</v>
      </c>
      <c r="Q2704" s="26">
        <v>58155614005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Kerala</v>
      </c>
      <c r="W2704" s="59"/>
      <c r="X2704" s="47">
        <v>45915</v>
      </c>
      <c r="Y2704" s="26">
        <f t="shared" si="362"/>
        <v>2</v>
      </c>
      <c r="Z2704" s="26" t="str">
        <f t="shared" si="363"/>
        <v>Saturday</v>
      </c>
      <c r="AA2704" s="26" t="str">
        <f t="shared" si="364"/>
        <v>Monday</v>
      </c>
      <c r="AB2704" s="26" t="str">
        <f>VLOOKUP(U2704,'Currency Sheet'!A:C,3,)</f>
        <v>DOLLAR</v>
      </c>
      <c r="AC2704" s="71" t="str">
        <f>VLOOKUP(P2704,'Customer List'!B:D,3,)</f>
        <v>OutStation</v>
      </c>
    </row>
    <row r="2705" spans="1:29" x14ac:dyDescent="0.25">
      <c r="A2705" s="26">
        <f t="shared" si="360"/>
        <v>2704</v>
      </c>
      <c r="B2705" s="26" t="s">
        <v>3477</v>
      </c>
      <c r="C2705" s="47">
        <v>45910</v>
      </c>
      <c r="D2705" s="47">
        <v>45912</v>
      </c>
      <c r="E2705" s="8">
        <v>43.8</v>
      </c>
      <c r="F2705" s="8">
        <f t="shared" si="365"/>
        <v>3854.3999999999996</v>
      </c>
      <c r="G2705" s="56">
        <f t="shared" si="366"/>
        <v>43.8</v>
      </c>
      <c r="H2705" s="26" t="s">
        <v>3480</v>
      </c>
      <c r="I2705" s="26"/>
      <c r="J2705" s="26">
        <v>1</v>
      </c>
      <c r="K2705" s="26">
        <v>1</v>
      </c>
      <c r="L2705" s="26">
        <f t="shared" si="361"/>
        <v>0</v>
      </c>
      <c r="M2705" s="26" t="s">
        <v>3547</v>
      </c>
      <c r="N2705" s="47">
        <v>45913</v>
      </c>
      <c r="O2705" s="57">
        <v>7409.5</v>
      </c>
      <c r="P2705" s="26" t="s">
        <v>1034</v>
      </c>
      <c r="Q2705" s="26">
        <v>58155614005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Kerala</v>
      </c>
      <c r="W2705" s="59"/>
      <c r="X2705" s="47">
        <v>45915</v>
      </c>
      <c r="Y2705" s="26">
        <f t="shared" si="362"/>
        <v>2</v>
      </c>
      <c r="Z2705" s="26" t="str">
        <f t="shared" si="363"/>
        <v>Saturday</v>
      </c>
      <c r="AA2705" s="26" t="str">
        <f t="shared" si="364"/>
        <v>Monday</v>
      </c>
      <c r="AB2705" s="26" t="str">
        <f>VLOOKUP(U2705,'Currency Sheet'!A:C,3,)</f>
        <v>DOLLAR</v>
      </c>
      <c r="AC2705" s="71" t="str">
        <f>VLOOKUP(P2705,'Customer List'!B:D,3,)</f>
        <v>OutStation</v>
      </c>
    </row>
    <row r="2706" spans="1:29" x14ac:dyDescent="0.25">
      <c r="A2706" s="26">
        <f t="shared" si="360"/>
        <v>2705</v>
      </c>
      <c r="B2706" s="26" t="s">
        <v>3477</v>
      </c>
      <c r="C2706" s="47">
        <v>45910</v>
      </c>
      <c r="D2706" s="47">
        <v>45912</v>
      </c>
      <c r="E2706" s="8">
        <v>18</v>
      </c>
      <c r="F2706" s="8">
        <f t="shared" si="365"/>
        <v>1584</v>
      </c>
      <c r="G2706" s="56">
        <f t="shared" si="366"/>
        <v>18</v>
      </c>
      <c r="H2706" s="26" t="s">
        <v>3481</v>
      </c>
      <c r="I2706" s="26"/>
      <c r="J2706" s="26">
        <v>1</v>
      </c>
      <c r="K2706" s="26">
        <v>1</v>
      </c>
      <c r="L2706" s="26">
        <f t="shared" si="361"/>
        <v>0</v>
      </c>
      <c r="M2706" s="26" t="s">
        <v>3540</v>
      </c>
      <c r="N2706" s="47">
        <v>45913</v>
      </c>
      <c r="O2706" s="57">
        <v>3360</v>
      </c>
      <c r="P2706" s="26" t="s">
        <v>3482</v>
      </c>
      <c r="Q2706" s="26">
        <v>58155614370</v>
      </c>
      <c r="R2706" s="26" t="s">
        <v>41</v>
      </c>
      <c r="S2706" s="3">
        <v>-20</v>
      </c>
      <c r="T2706" s="58"/>
      <c r="U2706" s="26" t="s">
        <v>521</v>
      </c>
      <c r="V2706" s="26" t="str">
        <f>VLOOKUP(P2706,'Customer List'!B:C,2,)</f>
        <v>PUNE</v>
      </c>
      <c r="W2706" s="59"/>
      <c r="X2706" s="47">
        <v>45915</v>
      </c>
      <c r="Y2706" s="26">
        <f t="shared" si="362"/>
        <v>2</v>
      </c>
      <c r="Z2706" s="26" t="str">
        <f t="shared" si="363"/>
        <v>Saturday</v>
      </c>
      <c r="AA2706" s="26" t="str">
        <f t="shared" si="364"/>
        <v>Monday</v>
      </c>
      <c r="AB2706" s="26" t="str">
        <f>VLOOKUP(U2706,'Currency Sheet'!A:C,3,)</f>
        <v>DOLLAR</v>
      </c>
      <c r="AC2706" s="71" t="str">
        <f>VLOOKUP(P2706,'Customer List'!B:D,3,)</f>
        <v>OutStation</v>
      </c>
    </row>
    <row r="2707" spans="1:29" x14ac:dyDescent="0.25">
      <c r="A2707" s="26">
        <f t="shared" si="360"/>
        <v>2706</v>
      </c>
      <c r="B2707" s="26" t="s">
        <v>3483</v>
      </c>
      <c r="C2707" s="47">
        <v>45910</v>
      </c>
      <c r="D2707" s="47">
        <v>45912</v>
      </c>
      <c r="E2707" s="8">
        <v>193.2</v>
      </c>
      <c r="F2707" s="8">
        <f t="shared" si="365"/>
        <v>17001.599999999999</v>
      </c>
      <c r="G2707" s="56">
        <f t="shared" si="366"/>
        <v>193.2</v>
      </c>
      <c r="H2707" s="26" t="s">
        <v>3484</v>
      </c>
      <c r="I2707" s="26"/>
      <c r="J2707" s="26">
        <v>1</v>
      </c>
      <c r="K2707" s="26">
        <v>1</v>
      </c>
      <c r="L2707" s="26">
        <f t="shared" si="361"/>
        <v>0</v>
      </c>
      <c r="M2707" s="26" t="s">
        <v>3538</v>
      </c>
      <c r="N2707" s="47">
        <v>45913</v>
      </c>
      <c r="O2707" s="57">
        <v>30348.5</v>
      </c>
      <c r="P2707" s="26" t="s">
        <v>630</v>
      </c>
      <c r="Q2707" s="26">
        <v>58155619712</v>
      </c>
      <c r="R2707" s="26" t="s">
        <v>41</v>
      </c>
      <c r="S2707" s="3">
        <v>-20</v>
      </c>
      <c r="T2707" s="58"/>
      <c r="U2707" s="26" t="s">
        <v>521</v>
      </c>
      <c r="V2707" s="26" t="str">
        <f>VLOOKUP(P2707,'Customer List'!B:C,2,)</f>
        <v>Gujrat</v>
      </c>
      <c r="W2707" s="59"/>
      <c r="X2707" s="47">
        <v>45915</v>
      </c>
      <c r="Y2707" s="26">
        <f t="shared" si="362"/>
        <v>2</v>
      </c>
      <c r="Z2707" s="26" t="str">
        <f t="shared" si="363"/>
        <v>Saturday</v>
      </c>
      <c r="AA2707" s="26" t="str">
        <f t="shared" si="364"/>
        <v>Monday</v>
      </c>
      <c r="AB2707" s="26" t="str">
        <f>VLOOKUP(U2707,'Currency Sheet'!A:C,3,)</f>
        <v>DOLLAR</v>
      </c>
      <c r="AC2707" s="71" t="str">
        <f>VLOOKUP(P2707,'Customer List'!B:D,3,)</f>
        <v>OutStation</v>
      </c>
    </row>
    <row r="2708" spans="1:29" x14ac:dyDescent="0.25">
      <c r="A2708" s="26">
        <f t="shared" si="360"/>
        <v>2707</v>
      </c>
      <c r="B2708" s="26" t="s">
        <v>3485</v>
      </c>
      <c r="C2708" s="47">
        <v>45910</v>
      </c>
      <c r="D2708" s="47">
        <v>45912</v>
      </c>
      <c r="E2708" s="8">
        <v>21</v>
      </c>
      <c r="F2708" s="8">
        <f t="shared" si="365"/>
        <v>1848</v>
      </c>
      <c r="G2708" s="56">
        <f t="shared" si="366"/>
        <v>21</v>
      </c>
      <c r="H2708" s="26" t="s">
        <v>3486</v>
      </c>
      <c r="I2708" s="26"/>
      <c r="J2708" s="26">
        <v>1</v>
      </c>
      <c r="K2708" s="26">
        <v>1</v>
      </c>
      <c r="L2708" s="26">
        <f t="shared" si="361"/>
        <v>0</v>
      </c>
      <c r="M2708" s="26" t="s">
        <v>3546</v>
      </c>
      <c r="N2708" s="47">
        <v>45913</v>
      </c>
      <c r="O2708" s="57">
        <v>3298.75</v>
      </c>
      <c r="P2708" s="26" t="s">
        <v>461</v>
      </c>
      <c r="Q2708" s="26">
        <v>58155620121</v>
      </c>
      <c r="R2708" s="26" t="s">
        <v>41</v>
      </c>
      <c r="S2708" s="3">
        <v>-20</v>
      </c>
      <c r="T2708" s="58"/>
      <c r="U2708" s="26" t="s">
        <v>521</v>
      </c>
      <c r="V2708" s="26" t="str">
        <f>VLOOKUP(P2708,'Customer List'!B:C,2,)</f>
        <v>Hyderabad</v>
      </c>
      <c r="W2708" s="59"/>
      <c r="X2708" s="47">
        <v>45915</v>
      </c>
      <c r="Y2708" s="26">
        <f t="shared" si="362"/>
        <v>2</v>
      </c>
      <c r="Z2708" s="26" t="str">
        <f t="shared" si="363"/>
        <v>Saturday</v>
      </c>
      <c r="AA2708" s="26" t="str">
        <f t="shared" si="364"/>
        <v>Monday</v>
      </c>
      <c r="AB2708" s="26" t="str">
        <f>VLOOKUP(U2708,'Currency Sheet'!A:C,3,)</f>
        <v>DOLLAR</v>
      </c>
      <c r="AC2708" s="71" t="str">
        <f>VLOOKUP(P2708,'Customer List'!B:D,3,)</f>
        <v>OutStation</v>
      </c>
    </row>
    <row r="2709" spans="1:29" x14ac:dyDescent="0.25">
      <c r="A2709" s="26">
        <f t="shared" si="360"/>
        <v>2708</v>
      </c>
      <c r="B2709" s="26" t="s">
        <v>3485</v>
      </c>
      <c r="C2709" s="47">
        <v>45910</v>
      </c>
      <c r="D2709" s="47">
        <v>45912</v>
      </c>
      <c r="E2709" s="8">
        <v>88.2</v>
      </c>
      <c r="F2709" s="8">
        <f t="shared" si="365"/>
        <v>7761.6</v>
      </c>
      <c r="G2709" s="56">
        <f t="shared" si="366"/>
        <v>88.2</v>
      </c>
      <c r="H2709" s="26" t="s">
        <v>3487</v>
      </c>
      <c r="I2709" s="26"/>
      <c r="J2709" s="26">
        <v>1</v>
      </c>
      <c r="K2709" s="26">
        <v>1</v>
      </c>
      <c r="L2709" s="26">
        <f t="shared" si="361"/>
        <v>0</v>
      </c>
      <c r="M2709" s="26" t="s">
        <v>3546</v>
      </c>
      <c r="N2709" s="47">
        <v>45913</v>
      </c>
      <c r="O2709" s="57">
        <v>13854.75</v>
      </c>
      <c r="P2709" s="26" t="s">
        <v>461</v>
      </c>
      <c r="Q2709" s="26">
        <v>58155620121</v>
      </c>
      <c r="R2709" s="26" t="s">
        <v>41</v>
      </c>
      <c r="S2709" s="3">
        <v>-20</v>
      </c>
      <c r="T2709" s="58"/>
      <c r="U2709" s="26" t="s">
        <v>521</v>
      </c>
      <c r="V2709" s="26" t="str">
        <f>VLOOKUP(P2709,'Customer List'!B:C,2,)</f>
        <v>Hyderabad</v>
      </c>
      <c r="W2709" s="59"/>
      <c r="X2709" s="47">
        <v>45915</v>
      </c>
      <c r="Y2709" s="26">
        <f t="shared" si="362"/>
        <v>2</v>
      </c>
      <c r="Z2709" s="26" t="str">
        <f t="shared" si="363"/>
        <v>Saturday</v>
      </c>
      <c r="AA2709" s="26" t="str">
        <f t="shared" si="364"/>
        <v>Monday</v>
      </c>
      <c r="AB2709" s="26" t="str">
        <f>VLOOKUP(U2709,'Currency Sheet'!A:C,3,)</f>
        <v>DOLLAR</v>
      </c>
      <c r="AC2709" s="71" t="str">
        <f>VLOOKUP(P2709,'Customer List'!B:D,3,)</f>
        <v>OutStation</v>
      </c>
    </row>
    <row r="2710" spans="1:29" x14ac:dyDescent="0.25">
      <c r="A2710" s="26">
        <f t="shared" si="360"/>
        <v>2709</v>
      </c>
      <c r="B2710" s="26">
        <v>178586</v>
      </c>
      <c r="C2710" s="47">
        <v>45909</v>
      </c>
      <c r="D2710" s="47">
        <v>45912</v>
      </c>
      <c r="E2710" s="8">
        <v>492</v>
      </c>
      <c r="F2710" s="8">
        <f t="shared" si="365"/>
        <v>43296</v>
      </c>
      <c r="G2710" s="56">
        <f t="shared" si="366"/>
        <v>492</v>
      </c>
      <c r="H2710" s="26" t="s">
        <v>3494</v>
      </c>
      <c r="I2710" s="26"/>
      <c r="J2710" s="26">
        <v>1</v>
      </c>
      <c r="K2710" s="26">
        <v>1</v>
      </c>
      <c r="L2710" s="26">
        <f t="shared" si="361"/>
        <v>0</v>
      </c>
      <c r="M2710" s="26" t="s">
        <v>3549</v>
      </c>
      <c r="N2710" s="47">
        <v>45913</v>
      </c>
      <c r="O2710" s="57">
        <v>12642</v>
      </c>
      <c r="P2710" s="26" t="s">
        <v>461</v>
      </c>
      <c r="Q2710" s="26">
        <v>58155620121</v>
      </c>
      <c r="R2710" s="26" t="s">
        <v>41</v>
      </c>
      <c r="S2710" s="3">
        <v>4</v>
      </c>
      <c r="T2710" s="58"/>
      <c r="U2710" s="26" t="s">
        <v>424</v>
      </c>
      <c r="V2710" s="26" t="str">
        <f>VLOOKUP(P2710,'Customer List'!B:C,2,)</f>
        <v>Hyderabad</v>
      </c>
      <c r="W2710" s="59"/>
      <c r="X2710" s="47">
        <v>45915</v>
      </c>
      <c r="Y2710" s="26">
        <f t="shared" ref="Y2710:Y2711" si="367">IF(X2710="", "", X2710-N2710)</f>
        <v>2</v>
      </c>
      <c r="Z2710" s="26" t="str">
        <f t="shared" ref="Z2710:Z2711" si="368">IF(N2710="", "", TEXT(N2710, "dddd"))</f>
        <v>Saturday</v>
      </c>
      <c r="AA2710" s="26" t="str">
        <f t="shared" ref="AA2710:AA2711" si="369">IF(X2710="", "", TEXT(X2710, "dddd"))</f>
        <v>Monday</v>
      </c>
      <c r="AB2710" s="26" t="str">
        <f>VLOOKUP(U2710,'Currency Sheet'!A:C,3,)</f>
        <v>DOLLAR</v>
      </c>
      <c r="AC2710" s="71" t="str">
        <f>VLOOKUP(P2710,'Customer List'!B:D,3,)</f>
        <v>OutStation</v>
      </c>
    </row>
    <row r="2711" spans="1:29" x14ac:dyDescent="0.25">
      <c r="A2711" s="26">
        <f t="shared" si="360"/>
        <v>2710</v>
      </c>
      <c r="B2711" s="26">
        <v>178586</v>
      </c>
      <c r="C2711" s="47">
        <v>45909</v>
      </c>
      <c r="D2711" s="47">
        <v>45912</v>
      </c>
      <c r="E2711" s="8">
        <v>103.2</v>
      </c>
      <c r="F2711" s="8">
        <f t="shared" si="365"/>
        <v>9081.6</v>
      </c>
      <c r="G2711" s="56">
        <f t="shared" si="366"/>
        <v>103.2</v>
      </c>
      <c r="H2711" s="26" t="s">
        <v>3495</v>
      </c>
      <c r="I2711" s="26"/>
      <c r="J2711" s="26">
        <v>1</v>
      </c>
      <c r="K2711" s="26">
        <v>1</v>
      </c>
      <c r="L2711" s="26">
        <f t="shared" si="361"/>
        <v>0</v>
      </c>
      <c r="M2711" s="26" t="s">
        <v>3641</v>
      </c>
      <c r="N2711" s="47">
        <v>45917</v>
      </c>
      <c r="O2711" s="57">
        <v>68880.36</v>
      </c>
      <c r="P2711" s="26" t="s">
        <v>255</v>
      </c>
      <c r="Q2711" s="26" t="s">
        <v>637</v>
      </c>
      <c r="R2711" s="26" t="s">
        <v>725</v>
      </c>
      <c r="S2711" s="3">
        <v>4</v>
      </c>
      <c r="T2711" s="58"/>
      <c r="U2711" s="26" t="s">
        <v>424</v>
      </c>
      <c r="V2711" s="26" t="str">
        <f>VLOOKUP(P2711,'Customer List'!B:C,2,)</f>
        <v>Delhi</v>
      </c>
      <c r="W2711" s="59"/>
      <c r="X2711" s="47"/>
      <c r="Y2711" s="26" t="str">
        <f t="shared" si="367"/>
        <v/>
      </c>
      <c r="Z2711" s="26" t="str">
        <f t="shared" si="368"/>
        <v>Wednesday</v>
      </c>
      <c r="AA2711" s="26" t="str">
        <f t="shared" si="369"/>
        <v/>
      </c>
      <c r="AB2711" s="26" t="str">
        <f>VLOOKUP(U2711,'Currency Sheet'!A:C,3,)</f>
        <v>DOLLAR</v>
      </c>
      <c r="AC2711" s="71" t="str">
        <f>VLOOKUP(P2711,'Customer List'!B:D,3,)</f>
        <v>Local</v>
      </c>
    </row>
    <row r="2712" spans="1:29" x14ac:dyDescent="0.25">
      <c r="A2712" s="26">
        <f t="shared" si="360"/>
        <v>2711</v>
      </c>
      <c r="B2712" s="26" t="s">
        <v>3523</v>
      </c>
      <c r="C2712" s="47">
        <v>45911</v>
      </c>
      <c r="D2712" s="47">
        <v>45913</v>
      </c>
      <c r="E2712" s="8">
        <v>105.46</v>
      </c>
      <c r="F2712" s="8">
        <f t="shared" ref="F2712:F2742" si="370">IF(AB2712="DOLLAR",E2712*88,E2712)</f>
        <v>9280.48</v>
      </c>
      <c r="G2712" s="56">
        <f t="shared" ref="G2712:G2742" si="371">E2712*J2712</f>
        <v>105.46</v>
      </c>
      <c r="H2712" s="26" t="s">
        <v>3496</v>
      </c>
      <c r="I2712" s="26"/>
      <c r="J2712" s="26">
        <v>1</v>
      </c>
      <c r="K2712" s="26">
        <v>1</v>
      </c>
      <c r="L2712" s="26">
        <f t="shared" si="361"/>
        <v>0</v>
      </c>
      <c r="M2712" s="26" t="s">
        <v>3558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ref="Y2712:Y2740" si="372">IF(X2712="", "", X2712-N2712)</f>
        <v>2</v>
      </c>
      <c r="Z2712" s="26" t="str">
        <f t="shared" ref="Z2712:Z2740" si="373">IF(N2712="", "", TEXT(N2712, "dddd"))</f>
        <v>Monday</v>
      </c>
      <c r="AA2712" s="26" t="str">
        <f t="shared" ref="AA2712:AA2740" si="374">IF(X2712="", "", TEXT(X2712, "dddd"))</f>
        <v>Wednesday</v>
      </c>
      <c r="AB2712" s="26" t="str">
        <f>VLOOKUP(U2712,'Currency Sheet'!A:C,3,)</f>
        <v>DOLLAR</v>
      </c>
      <c r="AC2712" s="71" t="str">
        <f>VLOOKUP(P2712,'Customer List'!B:D,3,)</f>
        <v>OutStation</v>
      </c>
    </row>
    <row r="2713" spans="1:29" x14ac:dyDescent="0.25">
      <c r="A2713" s="26">
        <f t="shared" si="360"/>
        <v>2712</v>
      </c>
      <c r="B2713" s="26" t="s">
        <v>3523</v>
      </c>
      <c r="C2713" s="47">
        <v>45911</v>
      </c>
      <c r="D2713" s="47">
        <v>45913</v>
      </c>
      <c r="E2713" s="8">
        <v>105.46</v>
      </c>
      <c r="F2713" s="8">
        <f t="shared" si="370"/>
        <v>9280.48</v>
      </c>
      <c r="G2713" s="56">
        <f t="shared" si="371"/>
        <v>105.46</v>
      </c>
      <c r="H2713" s="26" t="s">
        <v>3497</v>
      </c>
      <c r="I2713" s="26"/>
      <c r="J2713" s="26">
        <v>1</v>
      </c>
      <c r="K2713" s="26">
        <v>1</v>
      </c>
      <c r="L2713" s="26">
        <f t="shared" si="361"/>
        <v>0</v>
      </c>
      <c r="M2713" s="26" t="s">
        <v>3558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72"/>
        <v>2</v>
      </c>
      <c r="Z2713" s="26" t="str">
        <f t="shared" si="373"/>
        <v>Monday</v>
      </c>
      <c r="AA2713" s="26" t="str">
        <f t="shared" si="374"/>
        <v>Wednesday</v>
      </c>
      <c r="AB2713" s="26" t="str">
        <f>VLOOKUP(U2713,'Currency Sheet'!A:C,3,)</f>
        <v>DOLLAR</v>
      </c>
      <c r="AC2713" s="71" t="str">
        <f>VLOOKUP(P2713,'Customer List'!B:D,3,)</f>
        <v>OutStation</v>
      </c>
    </row>
    <row r="2714" spans="1:29" x14ac:dyDescent="0.25">
      <c r="A2714" s="26">
        <f t="shared" si="360"/>
        <v>2713</v>
      </c>
      <c r="B2714" s="26" t="s">
        <v>3523</v>
      </c>
      <c r="C2714" s="47">
        <v>45911</v>
      </c>
      <c r="D2714" s="47">
        <v>45913</v>
      </c>
      <c r="E2714" s="8">
        <v>105.46</v>
      </c>
      <c r="F2714" s="8">
        <f t="shared" si="370"/>
        <v>9280.48</v>
      </c>
      <c r="G2714" s="56">
        <f t="shared" si="371"/>
        <v>105.46</v>
      </c>
      <c r="H2714" s="26" t="s">
        <v>3498</v>
      </c>
      <c r="I2714" s="26"/>
      <c r="J2714" s="26">
        <v>1</v>
      </c>
      <c r="K2714" s="26">
        <v>1</v>
      </c>
      <c r="L2714" s="26">
        <f t="shared" si="361"/>
        <v>0</v>
      </c>
      <c r="M2714" s="26" t="s">
        <v>3558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72"/>
        <v>2</v>
      </c>
      <c r="Z2714" s="26" t="str">
        <f t="shared" si="373"/>
        <v>Monday</v>
      </c>
      <c r="AA2714" s="26" t="str">
        <f t="shared" si="374"/>
        <v>Wednesday</v>
      </c>
      <c r="AB2714" s="26" t="str">
        <f>VLOOKUP(U2714,'Currency Sheet'!A:C,3,)</f>
        <v>DOLLAR</v>
      </c>
      <c r="AC2714" s="71" t="str">
        <f>VLOOKUP(P2714,'Customer List'!B:D,3,)</f>
        <v>OutStation</v>
      </c>
    </row>
    <row r="2715" spans="1:29" x14ac:dyDescent="0.25">
      <c r="A2715" s="26">
        <f t="shared" si="360"/>
        <v>2714</v>
      </c>
      <c r="B2715" s="26" t="s">
        <v>3523</v>
      </c>
      <c r="C2715" s="47">
        <v>45911</v>
      </c>
      <c r="D2715" s="47">
        <v>45913</v>
      </c>
      <c r="E2715" s="8">
        <v>105.46</v>
      </c>
      <c r="F2715" s="8">
        <f t="shared" si="370"/>
        <v>9280.48</v>
      </c>
      <c r="G2715" s="56">
        <f t="shared" si="371"/>
        <v>105.46</v>
      </c>
      <c r="H2715" s="26" t="s">
        <v>3499</v>
      </c>
      <c r="I2715" s="26"/>
      <c r="J2715" s="26">
        <v>1</v>
      </c>
      <c r="K2715" s="26">
        <v>1</v>
      </c>
      <c r="L2715" s="26">
        <f t="shared" si="361"/>
        <v>0</v>
      </c>
      <c r="M2715" s="26" t="s">
        <v>3558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72"/>
        <v>2</v>
      </c>
      <c r="Z2715" s="26" t="str">
        <f t="shared" si="373"/>
        <v>Monday</v>
      </c>
      <c r="AA2715" s="26" t="str">
        <f t="shared" si="374"/>
        <v>Wednesday</v>
      </c>
      <c r="AB2715" s="26" t="str">
        <f>VLOOKUP(U2715,'Currency Sheet'!A:C,3,)</f>
        <v>DOLLAR</v>
      </c>
      <c r="AC2715" s="71" t="str">
        <f>VLOOKUP(P2715,'Customer List'!B:D,3,)</f>
        <v>OutStation</v>
      </c>
    </row>
    <row r="2716" spans="1:29" x14ac:dyDescent="0.25">
      <c r="A2716" s="26">
        <f t="shared" si="360"/>
        <v>2715</v>
      </c>
      <c r="B2716" s="26" t="s">
        <v>3523</v>
      </c>
      <c r="C2716" s="47">
        <v>45911</v>
      </c>
      <c r="D2716" s="47">
        <v>45913</v>
      </c>
      <c r="E2716" s="8">
        <v>105.46</v>
      </c>
      <c r="F2716" s="8">
        <f t="shared" si="370"/>
        <v>9280.48</v>
      </c>
      <c r="G2716" s="56">
        <f t="shared" si="371"/>
        <v>105.46</v>
      </c>
      <c r="H2716" s="26" t="s">
        <v>3500</v>
      </c>
      <c r="I2716" s="26"/>
      <c r="J2716" s="26">
        <v>1</v>
      </c>
      <c r="K2716" s="26">
        <v>1</v>
      </c>
      <c r="L2716" s="26">
        <f t="shared" si="361"/>
        <v>0</v>
      </c>
      <c r="M2716" s="26" t="s">
        <v>3558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72"/>
        <v>2</v>
      </c>
      <c r="Z2716" s="26" t="str">
        <f t="shared" si="373"/>
        <v>Monday</v>
      </c>
      <c r="AA2716" s="26" t="str">
        <f t="shared" si="374"/>
        <v>Wednesday</v>
      </c>
      <c r="AB2716" s="26" t="str">
        <f>VLOOKUP(U2716,'Currency Sheet'!A:C,3,)</f>
        <v>DOLLAR</v>
      </c>
      <c r="AC2716" s="71" t="str">
        <f>VLOOKUP(P2716,'Customer List'!B:D,3,)</f>
        <v>OutStation</v>
      </c>
    </row>
    <row r="2717" spans="1:29" x14ac:dyDescent="0.25">
      <c r="A2717" s="26">
        <f t="shared" si="360"/>
        <v>2716</v>
      </c>
      <c r="B2717" s="26" t="s">
        <v>3523</v>
      </c>
      <c r="C2717" s="47">
        <v>45911</v>
      </c>
      <c r="D2717" s="47">
        <v>45913</v>
      </c>
      <c r="E2717" s="8">
        <v>105.46</v>
      </c>
      <c r="F2717" s="8">
        <f t="shared" si="370"/>
        <v>9280.48</v>
      </c>
      <c r="G2717" s="56">
        <f t="shared" si="371"/>
        <v>105.46</v>
      </c>
      <c r="H2717" s="26" t="s">
        <v>3501</v>
      </c>
      <c r="I2717" s="26"/>
      <c r="J2717" s="26">
        <v>1</v>
      </c>
      <c r="K2717" s="26">
        <v>1</v>
      </c>
      <c r="L2717" s="26">
        <f t="shared" si="361"/>
        <v>0</v>
      </c>
      <c r="M2717" s="26" t="s">
        <v>3558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72"/>
        <v>2</v>
      </c>
      <c r="Z2717" s="26" t="str">
        <f t="shared" si="373"/>
        <v>Monday</v>
      </c>
      <c r="AA2717" s="26" t="str">
        <f t="shared" si="374"/>
        <v>Wednesday</v>
      </c>
      <c r="AB2717" s="26" t="str">
        <f>VLOOKUP(U2717,'Currency Sheet'!A:C,3,)</f>
        <v>DOLLAR</v>
      </c>
      <c r="AC2717" s="71" t="str">
        <f>VLOOKUP(P2717,'Customer List'!B:D,3,)</f>
        <v>OutStation</v>
      </c>
    </row>
    <row r="2718" spans="1:29" x14ac:dyDescent="0.25">
      <c r="A2718" s="26">
        <f t="shared" si="360"/>
        <v>2717</v>
      </c>
      <c r="B2718" s="26" t="s">
        <v>3523</v>
      </c>
      <c r="C2718" s="47">
        <v>45911</v>
      </c>
      <c r="D2718" s="47">
        <v>45913</v>
      </c>
      <c r="E2718" s="8">
        <v>105.46</v>
      </c>
      <c r="F2718" s="8">
        <f t="shared" si="370"/>
        <v>9280.48</v>
      </c>
      <c r="G2718" s="56">
        <f t="shared" si="371"/>
        <v>105.46</v>
      </c>
      <c r="H2718" s="26" t="s">
        <v>3502</v>
      </c>
      <c r="I2718" s="26"/>
      <c r="J2718" s="26">
        <v>1</v>
      </c>
      <c r="K2718" s="26">
        <v>1</v>
      </c>
      <c r="L2718" s="26">
        <f t="shared" si="361"/>
        <v>0</v>
      </c>
      <c r="M2718" s="26" t="s">
        <v>3558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72"/>
        <v>2</v>
      </c>
      <c r="Z2718" s="26" t="str">
        <f t="shared" si="373"/>
        <v>Monday</v>
      </c>
      <c r="AA2718" s="26" t="str">
        <f t="shared" si="374"/>
        <v>Wednesday</v>
      </c>
      <c r="AB2718" s="26" t="str">
        <f>VLOOKUP(U2718,'Currency Sheet'!A:C,3,)</f>
        <v>DOLLAR</v>
      </c>
      <c r="AC2718" s="71" t="str">
        <f>VLOOKUP(P2718,'Customer List'!B:D,3,)</f>
        <v>OutStation</v>
      </c>
    </row>
    <row r="2719" spans="1:29" x14ac:dyDescent="0.25">
      <c r="A2719" s="26">
        <f t="shared" si="360"/>
        <v>2718</v>
      </c>
      <c r="B2719" s="26" t="s">
        <v>3523</v>
      </c>
      <c r="C2719" s="47">
        <v>45911</v>
      </c>
      <c r="D2719" s="47">
        <v>45913</v>
      </c>
      <c r="E2719" s="8">
        <v>105.46</v>
      </c>
      <c r="F2719" s="8">
        <f t="shared" si="370"/>
        <v>9280.48</v>
      </c>
      <c r="G2719" s="56">
        <f t="shared" si="371"/>
        <v>105.46</v>
      </c>
      <c r="H2719" s="26" t="s">
        <v>3503</v>
      </c>
      <c r="I2719" s="26"/>
      <c r="J2719" s="26">
        <v>1</v>
      </c>
      <c r="K2719" s="26">
        <v>1</v>
      </c>
      <c r="L2719" s="26">
        <f t="shared" si="361"/>
        <v>0</v>
      </c>
      <c r="M2719" s="26" t="s">
        <v>3558</v>
      </c>
      <c r="N2719" s="47">
        <v>45915</v>
      </c>
      <c r="O2719" s="57">
        <v>15140.33</v>
      </c>
      <c r="P2719" s="26" t="s">
        <v>384</v>
      </c>
      <c r="Q2719" s="26">
        <v>58155668325</v>
      </c>
      <c r="R2719" s="26" t="s">
        <v>41</v>
      </c>
      <c r="S2719" s="3">
        <v>-20</v>
      </c>
      <c r="T2719" s="58"/>
      <c r="U2719" s="26" t="s">
        <v>321</v>
      </c>
      <c r="V2719" s="26" t="str">
        <f>VLOOKUP(P2719,'Customer List'!B:C,2,)</f>
        <v>Pune</v>
      </c>
      <c r="W2719" s="59"/>
      <c r="X2719" s="47">
        <v>45917</v>
      </c>
      <c r="Y2719" s="26">
        <f t="shared" si="372"/>
        <v>2</v>
      </c>
      <c r="Z2719" s="26" t="str">
        <f t="shared" si="373"/>
        <v>Monday</v>
      </c>
      <c r="AA2719" s="26" t="str">
        <f t="shared" si="374"/>
        <v>Wednesday</v>
      </c>
      <c r="AB2719" s="26" t="str">
        <f>VLOOKUP(U2719,'Currency Sheet'!A:C,3,)</f>
        <v>DOLLAR</v>
      </c>
      <c r="AC2719" s="71" t="str">
        <f>VLOOKUP(P2719,'Customer List'!B:D,3,)</f>
        <v>OutStation</v>
      </c>
    </row>
    <row r="2720" spans="1:29" x14ac:dyDescent="0.25">
      <c r="A2720" s="26">
        <f t="shared" si="360"/>
        <v>2719</v>
      </c>
      <c r="B2720" s="26" t="s">
        <v>3523</v>
      </c>
      <c r="C2720" s="47">
        <v>45911</v>
      </c>
      <c r="D2720" s="47">
        <v>45913</v>
      </c>
      <c r="E2720" s="8">
        <v>105.46</v>
      </c>
      <c r="F2720" s="8">
        <f t="shared" si="370"/>
        <v>9280.48</v>
      </c>
      <c r="G2720" s="56">
        <f t="shared" si="371"/>
        <v>105.46</v>
      </c>
      <c r="H2720" s="26" t="s">
        <v>3504</v>
      </c>
      <c r="I2720" s="26"/>
      <c r="J2720" s="26">
        <v>1</v>
      </c>
      <c r="K2720" s="26">
        <v>1</v>
      </c>
      <c r="L2720" s="26">
        <f t="shared" si="361"/>
        <v>0</v>
      </c>
      <c r="M2720" s="26" t="s">
        <v>3558</v>
      </c>
      <c r="N2720" s="47">
        <v>45915</v>
      </c>
      <c r="O2720" s="57">
        <v>15140.33</v>
      </c>
      <c r="P2720" s="26" t="s">
        <v>384</v>
      </c>
      <c r="Q2720" s="26">
        <v>58155668325</v>
      </c>
      <c r="R2720" s="26" t="s">
        <v>41</v>
      </c>
      <c r="S2720" s="3">
        <v>-20</v>
      </c>
      <c r="T2720" s="58"/>
      <c r="U2720" s="26" t="s">
        <v>321</v>
      </c>
      <c r="V2720" s="26" t="str">
        <f>VLOOKUP(P2720,'Customer List'!B:C,2,)</f>
        <v>Pune</v>
      </c>
      <c r="W2720" s="59"/>
      <c r="X2720" s="47">
        <v>45917</v>
      </c>
      <c r="Y2720" s="26">
        <f t="shared" si="372"/>
        <v>2</v>
      </c>
      <c r="Z2720" s="26" t="str">
        <f t="shared" si="373"/>
        <v>Monday</v>
      </c>
      <c r="AA2720" s="26" t="str">
        <f t="shared" si="374"/>
        <v>Wednesday</v>
      </c>
      <c r="AB2720" s="26" t="str">
        <f>VLOOKUP(U2720,'Currency Sheet'!A:C,3,)</f>
        <v>DOLLAR</v>
      </c>
      <c r="AC2720" s="71" t="str">
        <f>VLOOKUP(P2720,'Customer List'!B:D,3,)</f>
        <v>OutStation</v>
      </c>
    </row>
    <row r="2721" spans="1:29" x14ac:dyDescent="0.25">
      <c r="A2721" s="26">
        <f t="shared" si="360"/>
        <v>2720</v>
      </c>
      <c r="B2721" s="26" t="s">
        <v>3523</v>
      </c>
      <c r="C2721" s="47">
        <v>45911</v>
      </c>
      <c r="D2721" s="47">
        <v>45913</v>
      </c>
      <c r="E2721" s="8">
        <v>105.46</v>
      </c>
      <c r="F2721" s="8">
        <f t="shared" si="370"/>
        <v>9280.48</v>
      </c>
      <c r="G2721" s="56">
        <f t="shared" si="371"/>
        <v>105.46</v>
      </c>
      <c r="H2721" s="26" t="s">
        <v>3505</v>
      </c>
      <c r="I2721" s="26"/>
      <c r="J2721" s="26">
        <v>1</v>
      </c>
      <c r="K2721" s="26">
        <v>1</v>
      </c>
      <c r="L2721" s="26">
        <f t="shared" si="361"/>
        <v>0</v>
      </c>
      <c r="M2721" s="26" t="s">
        <v>3558</v>
      </c>
      <c r="N2721" s="47">
        <v>45915</v>
      </c>
      <c r="O2721" s="57">
        <v>15140.33</v>
      </c>
      <c r="P2721" s="26" t="s">
        <v>384</v>
      </c>
      <c r="Q2721" s="26">
        <v>58155668325</v>
      </c>
      <c r="R2721" s="26" t="s">
        <v>41</v>
      </c>
      <c r="S2721" s="3">
        <v>-20</v>
      </c>
      <c r="T2721" s="58"/>
      <c r="U2721" s="26" t="s">
        <v>321</v>
      </c>
      <c r="V2721" s="26" t="str">
        <f>VLOOKUP(P2721,'Customer List'!B:C,2,)</f>
        <v>Pune</v>
      </c>
      <c r="W2721" s="59"/>
      <c r="X2721" s="47">
        <v>45917</v>
      </c>
      <c r="Y2721" s="26">
        <f t="shared" si="372"/>
        <v>2</v>
      </c>
      <c r="Z2721" s="26" t="str">
        <f t="shared" si="373"/>
        <v>Monday</v>
      </c>
      <c r="AA2721" s="26" t="str">
        <f t="shared" si="374"/>
        <v>Wednesday</v>
      </c>
      <c r="AB2721" s="26" t="str">
        <f>VLOOKUP(U2721,'Currency Sheet'!A:C,3,)</f>
        <v>DOLLAR</v>
      </c>
      <c r="AC2721" s="71" t="str">
        <f>VLOOKUP(P2721,'Customer List'!B:D,3,)</f>
        <v>OutStation</v>
      </c>
    </row>
    <row r="2722" spans="1:29" x14ac:dyDescent="0.25">
      <c r="A2722" s="26">
        <f t="shared" si="360"/>
        <v>2721</v>
      </c>
      <c r="B2722" s="26" t="s">
        <v>3523</v>
      </c>
      <c r="C2722" s="47">
        <v>45911</v>
      </c>
      <c r="D2722" s="47">
        <v>45913</v>
      </c>
      <c r="E2722" s="8">
        <v>105.46</v>
      </c>
      <c r="F2722" s="8">
        <f t="shared" si="370"/>
        <v>9280.48</v>
      </c>
      <c r="G2722" s="56">
        <f t="shared" si="371"/>
        <v>105.46</v>
      </c>
      <c r="H2722" s="26" t="s">
        <v>3506</v>
      </c>
      <c r="I2722" s="26"/>
      <c r="J2722" s="26">
        <v>1</v>
      </c>
      <c r="K2722" s="26">
        <v>1</v>
      </c>
      <c r="L2722" s="26">
        <f t="shared" si="361"/>
        <v>0</v>
      </c>
      <c r="M2722" s="26" t="s">
        <v>3558</v>
      </c>
      <c r="N2722" s="47">
        <v>45915</v>
      </c>
      <c r="O2722" s="57">
        <v>15140.33</v>
      </c>
      <c r="P2722" s="26" t="s">
        <v>384</v>
      </c>
      <c r="Q2722" s="26">
        <v>58155668325</v>
      </c>
      <c r="R2722" s="26" t="s">
        <v>41</v>
      </c>
      <c r="S2722" s="3">
        <v>-20</v>
      </c>
      <c r="T2722" s="58"/>
      <c r="U2722" s="26" t="s">
        <v>321</v>
      </c>
      <c r="V2722" s="26" t="str">
        <f>VLOOKUP(P2722,'Customer List'!B:C,2,)</f>
        <v>Pune</v>
      </c>
      <c r="W2722" s="59"/>
      <c r="X2722" s="47">
        <v>45917</v>
      </c>
      <c r="Y2722" s="26">
        <f t="shared" si="372"/>
        <v>2</v>
      </c>
      <c r="Z2722" s="26" t="str">
        <f t="shared" si="373"/>
        <v>Monday</v>
      </c>
      <c r="AA2722" s="26" t="str">
        <f t="shared" si="374"/>
        <v>Wednesday</v>
      </c>
      <c r="AB2722" s="26" t="str">
        <f>VLOOKUP(U2722,'Currency Sheet'!A:C,3,)</f>
        <v>DOLLAR</v>
      </c>
      <c r="AC2722" s="71" t="str">
        <f>VLOOKUP(P2722,'Customer List'!B:D,3,)</f>
        <v>OutStation</v>
      </c>
    </row>
    <row r="2723" spans="1:29" x14ac:dyDescent="0.25">
      <c r="A2723" s="26">
        <f t="shared" si="360"/>
        <v>2722</v>
      </c>
      <c r="B2723" s="26" t="s">
        <v>3523</v>
      </c>
      <c r="C2723" s="47">
        <v>45911</v>
      </c>
      <c r="D2723" s="47">
        <v>45913</v>
      </c>
      <c r="E2723" s="8">
        <v>126.88</v>
      </c>
      <c r="F2723" s="8">
        <f t="shared" si="370"/>
        <v>11165.439999999999</v>
      </c>
      <c r="G2723" s="56">
        <f t="shared" si="371"/>
        <v>126.88</v>
      </c>
      <c r="H2723" s="26" t="s">
        <v>3507</v>
      </c>
      <c r="I2723" s="26"/>
      <c r="J2723" s="26">
        <v>1</v>
      </c>
      <c r="K2723" s="26">
        <v>1</v>
      </c>
      <c r="L2723" s="26">
        <f t="shared" si="361"/>
        <v>0</v>
      </c>
      <c r="M2723" s="26" t="s">
        <v>3640</v>
      </c>
      <c r="N2723" s="47">
        <v>45917</v>
      </c>
      <c r="O2723" s="57">
        <v>15496.88</v>
      </c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/>
      <c r="X2723" s="47"/>
      <c r="Y2723" s="26" t="str">
        <f t="shared" si="372"/>
        <v/>
      </c>
      <c r="Z2723" s="26" t="str">
        <f t="shared" si="373"/>
        <v>Wednesday</v>
      </c>
      <c r="AA2723" s="26" t="str">
        <f t="shared" si="374"/>
        <v/>
      </c>
      <c r="AB2723" s="26" t="str">
        <f>VLOOKUP(U2723,'Currency Sheet'!A:C,3,)</f>
        <v>DOLLAR</v>
      </c>
      <c r="AC2723" s="71" t="str">
        <f>VLOOKUP(P2723,'Customer List'!B:D,3,)</f>
        <v>Local</v>
      </c>
    </row>
    <row r="2724" spans="1:29" x14ac:dyDescent="0.25">
      <c r="A2724" s="26">
        <f t="shared" si="360"/>
        <v>2723</v>
      </c>
      <c r="B2724" s="26" t="s">
        <v>3523</v>
      </c>
      <c r="C2724" s="47">
        <v>45911</v>
      </c>
      <c r="D2724" s="47">
        <v>45913</v>
      </c>
      <c r="E2724" s="8">
        <v>137.58000000000001</v>
      </c>
      <c r="F2724" s="8">
        <f t="shared" si="370"/>
        <v>12107.04</v>
      </c>
      <c r="G2724" s="56">
        <f t="shared" si="371"/>
        <v>137.58000000000001</v>
      </c>
      <c r="H2724" s="26" t="s">
        <v>3508</v>
      </c>
      <c r="I2724" s="26"/>
      <c r="J2724" s="26">
        <v>1</v>
      </c>
      <c r="K2724" s="26">
        <v>1</v>
      </c>
      <c r="L2724" s="26">
        <f t="shared" si="361"/>
        <v>0</v>
      </c>
      <c r="M2724" s="26" t="s">
        <v>3640</v>
      </c>
      <c r="N2724" s="47">
        <v>45917</v>
      </c>
      <c r="O2724" s="57">
        <v>16805.03</v>
      </c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/>
      <c r="X2724" s="47"/>
      <c r="Y2724" s="26" t="str">
        <f t="shared" si="372"/>
        <v/>
      </c>
      <c r="Z2724" s="26" t="str">
        <f t="shared" si="373"/>
        <v>Wednesday</v>
      </c>
      <c r="AA2724" s="26" t="str">
        <f t="shared" si="374"/>
        <v/>
      </c>
      <c r="AB2724" s="26" t="str">
        <f>VLOOKUP(U2724,'Currency Sheet'!A:C,3,)</f>
        <v>DOLLAR</v>
      </c>
      <c r="AC2724" s="71" t="str">
        <f>VLOOKUP(P2724,'Customer List'!B:D,3,)</f>
        <v>Local</v>
      </c>
    </row>
    <row r="2725" spans="1:29" x14ac:dyDescent="0.25">
      <c r="A2725" s="26">
        <f t="shared" si="360"/>
        <v>2724</v>
      </c>
      <c r="B2725" s="26" t="s">
        <v>3523</v>
      </c>
      <c r="C2725" s="47">
        <v>45911</v>
      </c>
      <c r="D2725" s="47">
        <v>45913</v>
      </c>
      <c r="E2725" s="8">
        <v>126.88</v>
      </c>
      <c r="F2725" s="8">
        <f t="shared" si="370"/>
        <v>11165.439999999999</v>
      </c>
      <c r="G2725" s="56">
        <f t="shared" si="371"/>
        <v>126.88</v>
      </c>
      <c r="H2725" s="26" t="s">
        <v>3509</v>
      </c>
      <c r="I2725" s="26"/>
      <c r="J2725" s="26">
        <v>1</v>
      </c>
      <c r="K2725" s="26">
        <v>1</v>
      </c>
      <c r="L2725" s="26">
        <f t="shared" si="361"/>
        <v>0</v>
      </c>
      <c r="M2725" s="26" t="s">
        <v>3640</v>
      </c>
      <c r="N2725" s="47">
        <v>45917</v>
      </c>
      <c r="O2725" s="57">
        <v>15496.88</v>
      </c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/>
      <c r="X2725" s="47"/>
      <c r="Y2725" s="26" t="str">
        <f t="shared" si="372"/>
        <v/>
      </c>
      <c r="Z2725" s="26" t="str">
        <f t="shared" si="373"/>
        <v>Wednesday</v>
      </c>
      <c r="AA2725" s="26" t="str">
        <f t="shared" si="374"/>
        <v/>
      </c>
      <c r="AB2725" s="26" t="str">
        <f>VLOOKUP(U2725,'Currency Sheet'!A:C,3,)</f>
        <v>DOLLAR</v>
      </c>
      <c r="AC2725" s="71" t="str">
        <f>VLOOKUP(P2725,'Customer List'!B:D,3,)</f>
        <v>Local</v>
      </c>
    </row>
    <row r="2726" spans="1:29" x14ac:dyDescent="0.25">
      <c r="A2726" s="26">
        <f t="shared" si="360"/>
        <v>2725</v>
      </c>
      <c r="B2726" s="26" t="s">
        <v>3523</v>
      </c>
      <c r="C2726" s="47">
        <v>45911</v>
      </c>
      <c r="D2726" s="47">
        <v>45913</v>
      </c>
      <c r="E2726" s="8">
        <v>105.46</v>
      </c>
      <c r="F2726" s="8">
        <f t="shared" si="370"/>
        <v>9280.48</v>
      </c>
      <c r="G2726" s="56">
        <f t="shared" si="371"/>
        <v>105.46</v>
      </c>
      <c r="H2726" s="26" t="s">
        <v>3510</v>
      </c>
      <c r="I2726" s="26"/>
      <c r="J2726" s="26">
        <v>1</v>
      </c>
      <c r="K2726" s="26">
        <v>1</v>
      </c>
      <c r="L2726" s="26">
        <f t="shared" si="361"/>
        <v>0</v>
      </c>
      <c r="M2726" s="26" t="s">
        <v>3640</v>
      </c>
      <c r="N2726" s="47">
        <v>45917</v>
      </c>
      <c r="O2726" s="57">
        <v>12880.58</v>
      </c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/>
      <c r="X2726" s="47"/>
      <c r="Y2726" s="26" t="str">
        <f t="shared" si="372"/>
        <v/>
      </c>
      <c r="Z2726" s="26" t="str">
        <f t="shared" si="373"/>
        <v>Wednesday</v>
      </c>
      <c r="AA2726" s="26" t="str">
        <f t="shared" si="374"/>
        <v/>
      </c>
      <c r="AB2726" s="26" t="str">
        <f>VLOOKUP(U2726,'Currency Sheet'!A:C,3,)</f>
        <v>DOLLAR</v>
      </c>
      <c r="AC2726" s="71" t="str">
        <f>VLOOKUP(P2726,'Customer List'!B:D,3,)</f>
        <v>Local</v>
      </c>
    </row>
    <row r="2727" spans="1:29" x14ac:dyDescent="0.25">
      <c r="A2727" s="26">
        <f t="shared" si="360"/>
        <v>2726</v>
      </c>
      <c r="B2727" s="26" t="s">
        <v>3523</v>
      </c>
      <c r="C2727" s="47">
        <v>45911</v>
      </c>
      <c r="D2727" s="47">
        <v>45913</v>
      </c>
      <c r="E2727" s="8">
        <v>116.16</v>
      </c>
      <c r="F2727" s="8">
        <f t="shared" si="370"/>
        <v>10222.08</v>
      </c>
      <c r="G2727" s="56">
        <f t="shared" si="371"/>
        <v>116.16</v>
      </c>
      <c r="H2727" s="26" t="s">
        <v>3511</v>
      </c>
      <c r="I2727" s="26"/>
      <c r="J2727" s="26">
        <v>1</v>
      </c>
      <c r="K2727" s="26">
        <v>1</v>
      </c>
      <c r="L2727" s="26">
        <f t="shared" si="361"/>
        <v>0</v>
      </c>
      <c r="M2727" s="26" t="s">
        <v>3640</v>
      </c>
      <c r="N2727" s="47">
        <v>45917</v>
      </c>
      <c r="O2727" s="57">
        <v>14188.73</v>
      </c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/>
      <c r="X2727" s="47"/>
      <c r="Y2727" s="26" t="str">
        <f t="shared" si="372"/>
        <v/>
      </c>
      <c r="Z2727" s="26" t="str">
        <f t="shared" si="373"/>
        <v>Wednesday</v>
      </c>
      <c r="AA2727" s="26" t="str">
        <f t="shared" si="374"/>
        <v/>
      </c>
      <c r="AB2727" s="26" t="str">
        <f>VLOOKUP(U2727,'Currency Sheet'!A:C,3,)</f>
        <v>DOLLAR</v>
      </c>
      <c r="AC2727" s="71" t="str">
        <f>VLOOKUP(P2727,'Customer List'!B:D,3,)</f>
        <v>Local</v>
      </c>
    </row>
    <row r="2728" spans="1:29" x14ac:dyDescent="0.25">
      <c r="A2728" s="26">
        <f t="shared" si="360"/>
        <v>2727</v>
      </c>
      <c r="B2728" s="26" t="s">
        <v>3523</v>
      </c>
      <c r="C2728" s="47">
        <v>45911</v>
      </c>
      <c r="D2728" s="47">
        <v>45913</v>
      </c>
      <c r="E2728" s="8">
        <v>126.88</v>
      </c>
      <c r="F2728" s="8">
        <f t="shared" si="370"/>
        <v>11165.439999999999</v>
      </c>
      <c r="G2728" s="56">
        <f t="shared" si="371"/>
        <v>126.88</v>
      </c>
      <c r="H2728" s="26" t="s">
        <v>3512</v>
      </c>
      <c r="I2728" s="26"/>
      <c r="J2728" s="26">
        <v>1</v>
      </c>
      <c r="K2728" s="26">
        <v>1</v>
      </c>
      <c r="L2728" s="26">
        <f t="shared" si="361"/>
        <v>0</v>
      </c>
      <c r="M2728" s="26" t="s">
        <v>3640</v>
      </c>
      <c r="N2728" s="47">
        <v>45917</v>
      </c>
      <c r="O2728" s="57">
        <v>15496.88</v>
      </c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/>
      <c r="X2728" s="47"/>
      <c r="Y2728" s="26" t="str">
        <f t="shared" si="372"/>
        <v/>
      </c>
      <c r="Z2728" s="26" t="str">
        <f t="shared" si="373"/>
        <v>Wednesday</v>
      </c>
      <c r="AA2728" s="26" t="str">
        <f t="shared" si="374"/>
        <v/>
      </c>
      <c r="AB2728" s="26" t="str">
        <f>VLOOKUP(U2728,'Currency Sheet'!A:C,3,)</f>
        <v>DOLLAR</v>
      </c>
      <c r="AC2728" s="71" t="str">
        <f>VLOOKUP(P2728,'Customer List'!B:D,3,)</f>
        <v>Local</v>
      </c>
    </row>
    <row r="2729" spans="1:29" x14ac:dyDescent="0.25">
      <c r="A2729" s="26">
        <f t="shared" si="360"/>
        <v>2728</v>
      </c>
      <c r="B2729" s="26" t="s">
        <v>3523</v>
      </c>
      <c r="C2729" s="47">
        <v>45911</v>
      </c>
      <c r="D2729" s="47">
        <v>45913</v>
      </c>
      <c r="E2729" s="8">
        <v>279.82</v>
      </c>
      <c r="F2729" s="8">
        <f t="shared" si="370"/>
        <v>24624.16</v>
      </c>
      <c r="G2729" s="56">
        <f t="shared" si="371"/>
        <v>279.82</v>
      </c>
      <c r="H2729" s="26" t="s">
        <v>3513</v>
      </c>
      <c r="I2729" s="26"/>
      <c r="J2729" s="26">
        <v>1</v>
      </c>
      <c r="K2729" s="26">
        <v>1</v>
      </c>
      <c r="L2729" s="26">
        <f t="shared" si="361"/>
        <v>0</v>
      </c>
      <c r="M2729" s="26" t="s">
        <v>3640</v>
      </c>
      <c r="N2729" s="47">
        <v>45917</v>
      </c>
      <c r="O2729" s="57">
        <v>34177.769999999997</v>
      </c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/>
      <c r="X2729" s="47"/>
      <c r="Y2729" s="26" t="str">
        <f t="shared" si="372"/>
        <v/>
      </c>
      <c r="Z2729" s="26" t="str">
        <f t="shared" si="373"/>
        <v>Wednesday</v>
      </c>
      <c r="AA2729" s="26" t="str">
        <f t="shared" si="374"/>
        <v/>
      </c>
      <c r="AB2729" s="26" t="str">
        <f>VLOOKUP(U2729,'Currency Sheet'!A:C,3,)</f>
        <v>DOLLAR</v>
      </c>
      <c r="AC2729" s="71" t="str">
        <f>VLOOKUP(P2729,'Customer List'!B:D,3,)</f>
        <v>Local</v>
      </c>
    </row>
    <row r="2730" spans="1:29" x14ac:dyDescent="0.25">
      <c r="A2730" s="26">
        <f t="shared" si="360"/>
        <v>2729</v>
      </c>
      <c r="B2730" s="26" t="s">
        <v>3523</v>
      </c>
      <c r="C2730" s="47">
        <v>45911</v>
      </c>
      <c r="D2730" s="47">
        <v>45913</v>
      </c>
      <c r="E2730" s="8">
        <v>269.11</v>
      </c>
      <c r="F2730" s="8">
        <f t="shared" si="370"/>
        <v>23681.68</v>
      </c>
      <c r="G2730" s="56">
        <f t="shared" si="371"/>
        <v>269.11</v>
      </c>
      <c r="H2730" s="26" t="s">
        <v>3514</v>
      </c>
      <c r="I2730" s="26"/>
      <c r="J2730" s="26">
        <v>1</v>
      </c>
      <c r="K2730" s="26">
        <v>1</v>
      </c>
      <c r="L2730" s="26">
        <f t="shared" si="361"/>
        <v>0</v>
      </c>
      <c r="M2730" s="26" t="s">
        <v>3640</v>
      </c>
      <c r="N2730" s="47">
        <v>45917</v>
      </c>
      <c r="O2730" s="57">
        <v>32869.620000000003</v>
      </c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/>
      <c r="X2730" s="47"/>
      <c r="Y2730" s="26" t="str">
        <f t="shared" si="372"/>
        <v/>
      </c>
      <c r="Z2730" s="26" t="str">
        <f t="shared" si="373"/>
        <v>Wednesday</v>
      </c>
      <c r="AA2730" s="26" t="str">
        <f t="shared" si="374"/>
        <v/>
      </c>
      <c r="AB2730" s="26" t="str">
        <f>VLOOKUP(U2730,'Currency Sheet'!A:C,3,)</f>
        <v>DOLLAR</v>
      </c>
      <c r="AC2730" s="71" t="str">
        <f>VLOOKUP(P2730,'Customer List'!B:D,3,)</f>
        <v>Local</v>
      </c>
    </row>
    <row r="2731" spans="1:29" x14ac:dyDescent="0.25">
      <c r="A2731" s="26">
        <f t="shared" si="360"/>
        <v>2730</v>
      </c>
      <c r="B2731" s="26" t="s">
        <v>3523</v>
      </c>
      <c r="C2731" s="47">
        <v>45911</v>
      </c>
      <c r="D2731" s="47">
        <v>45913</v>
      </c>
      <c r="E2731" s="8">
        <v>269.11</v>
      </c>
      <c r="F2731" s="8">
        <f t="shared" si="370"/>
        <v>23681.68</v>
      </c>
      <c r="G2731" s="56">
        <f t="shared" si="371"/>
        <v>269.11</v>
      </c>
      <c r="H2731" s="26" t="s">
        <v>3515</v>
      </c>
      <c r="I2731" s="26"/>
      <c r="J2731" s="26">
        <v>1</v>
      </c>
      <c r="K2731" s="26">
        <v>1</v>
      </c>
      <c r="L2731" s="26">
        <f t="shared" si="361"/>
        <v>0</v>
      </c>
      <c r="M2731" s="26" t="s">
        <v>3640</v>
      </c>
      <c r="N2731" s="47">
        <v>45917</v>
      </c>
      <c r="O2731" s="57">
        <v>32869.620000000003</v>
      </c>
      <c r="P2731" s="26" t="s">
        <v>255</v>
      </c>
      <c r="Q2731" s="26" t="s">
        <v>637</v>
      </c>
      <c r="R2731" s="26" t="s">
        <v>725</v>
      </c>
      <c r="S2731" s="3">
        <v>-20</v>
      </c>
      <c r="T2731" s="58"/>
      <c r="U2731" s="26" t="s">
        <v>321</v>
      </c>
      <c r="V2731" s="26" t="str">
        <f>VLOOKUP(P2731,'Customer List'!B:C,2,)</f>
        <v>Delhi</v>
      </c>
      <c r="W2731" s="59"/>
      <c r="X2731" s="47"/>
      <c r="Y2731" s="26" t="str">
        <f t="shared" si="372"/>
        <v/>
      </c>
      <c r="Z2731" s="26" t="str">
        <f t="shared" si="373"/>
        <v>Wednesday</v>
      </c>
      <c r="AA2731" s="26" t="str">
        <f t="shared" si="374"/>
        <v/>
      </c>
      <c r="AB2731" s="26" t="str">
        <f>VLOOKUP(U2731,'Currency Sheet'!A:C,3,)</f>
        <v>DOLLAR</v>
      </c>
      <c r="AC2731" s="71" t="str">
        <f>VLOOKUP(P2731,'Customer List'!B:D,3,)</f>
        <v>Local</v>
      </c>
    </row>
    <row r="2732" spans="1:29" x14ac:dyDescent="0.25">
      <c r="A2732" s="26">
        <f t="shared" si="360"/>
        <v>2731</v>
      </c>
      <c r="B2732" s="26" t="s">
        <v>3523</v>
      </c>
      <c r="C2732" s="47">
        <v>45911</v>
      </c>
      <c r="D2732" s="47">
        <v>45913</v>
      </c>
      <c r="E2732" s="8">
        <v>105.46</v>
      </c>
      <c r="F2732" s="8">
        <f t="shared" si="370"/>
        <v>9280.48</v>
      </c>
      <c r="G2732" s="56">
        <f t="shared" si="371"/>
        <v>105.46</v>
      </c>
      <c r="H2732" s="26" t="s">
        <v>3516</v>
      </c>
      <c r="I2732" s="26"/>
      <c r="J2732" s="26">
        <v>1</v>
      </c>
      <c r="K2732" s="26">
        <v>1</v>
      </c>
      <c r="L2732" s="26">
        <f t="shared" si="361"/>
        <v>0</v>
      </c>
      <c r="M2732" s="26" t="s">
        <v>3640</v>
      </c>
      <c r="N2732" s="47">
        <v>45917</v>
      </c>
      <c r="O2732" s="57">
        <v>12880.58</v>
      </c>
      <c r="P2732" s="26" t="s">
        <v>255</v>
      </c>
      <c r="Q2732" s="26" t="s">
        <v>637</v>
      </c>
      <c r="R2732" s="26" t="s">
        <v>725</v>
      </c>
      <c r="S2732" s="3">
        <v>-20</v>
      </c>
      <c r="T2732" s="58"/>
      <c r="U2732" s="26" t="s">
        <v>321</v>
      </c>
      <c r="V2732" s="26" t="str">
        <f>VLOOKUP(P2732,'Customer List'!B:C,2,)</f>
        <v>Delhi</v>
      </c>
      <c r="W2732" s="59"/>
      <c r="X2732" s="47"/>
      <c r="Y2732" s="26" t="str">
        <f t="shared" si="372"/>
        <v/>
      </c>
      <c r="Z2732" s="26" t="str">
        <f t="shared" si="373"/>
        <v>Wednesday</v>
      </c>
      <c r="AA2732" s="26" t="str">
        <f t="shared" si="374"/>
        <v/>
      </c>
      <c r="AB2732" s="26" t="str">
        <f>VLOOKUP(U2732,'Currency Sheet'!A:C,3,)</f>
        <v>DOLLAR</v>
      </c>
      <c r="AC2732" s="71" t="str">
        <f>VLOOKUP(P2732,'Customer List'!B:D,3,)</f>
        <v>Local</v>
      </c>
    </row>
    <row r="2733" spans="1:29" x14ac:dyDescent="0.25">
      <c r="A2733" s="26">
        <f t="shared" si="360"/>
        <v>2732</v>
      </c>
      <c r="B2733" s="26" t="s">
        <v>3523</v>
      </c>
      <c r="C2733" s="47">
        <v>45911</v>
      </c>
      <c r="D2733" s="47">
        <v>45913</v>
      </c>
      <c r="E2733" s="8">
        <v>148.30000000000001</v>
      </c>
      <c r="F2733" s="8">
        <f t="shared" si="370"/>
        <v>13050.400000000001</v>
      </c>
      <c r="G2733" s="56">
        <f t="shared" si="371"/>
        <v>148.30000000000001</v>
      </c>
      <c r="H2733" s="26" t="s">
        <v>3517</v>
      </c>
      <c r="I2733" s="26"/>
      <c r="J2733" s="26">
        <v>1</v>
      </c>
      <c r="K2733" s="26">
        <v>1</v>
      </c>
      <c r="L2733" s="26">
        <f t="shared" si="361"/>
        <v>0</v>
      </c>
      <c r="M2733" s="26" t="s">
        <v>3640</v>
      </c>
      <c r="N2733" s="47">
        <v>45917</v>
      </c>
      <c r="O2733" s="57">
        <v>18113.18</v>
      </c>
      <c r="P2733" s="26" t="s">
        <v>255</v>
      </c>
      <c r="Q2733" s="26" t="s">
        <v>637</v>
      </c>
      <c r="R2733" s="26" t="s">
        <v>725</v>
      </c>
      <c r="S2733" s="3">
        <v>-20</v>
      </c>
      <c r="T2733" s="58"/>
      <c r="U2733" s="26" t="s">
        <v>321</v>
      </c>
      <c r="V2733" s="26" t="str">
        <f>VLOOKUP(P2733,'Customer List'!B:C,2,)</f>
        <v>Delhi</v>
      </c>
      <c r="W2733" s="59"/>
      <c r="X2733" s="47"/>
      <c r="Y2733" s="26" t="str">
        <f t="shared" si="372"/>
        <v/>
      </c>
      <c r="Z2733" s="26" t="str">
        <f t="shared" si="373"/>
        <v>Wednesday</v>
      </c>
      <c r="AA2733" s="26" t="str">
        <f t="shared" si="374"/>
        <v/>
      </c>
      <c r="AB2733" s="26" t="str">
        <f>VLOOKUP(U2733,'Currency Sheet'!A:C,3,)</f>
        <v>DOLLAR</v>
      </c>
      <c r="AC2733" s="71" t="str">
        <f>VLOOKUP(P2733,'Customer List'!B:D,3,)</f>
        <v>Local</v>
      </c>
    </row>
    <row r="2734" spans="1:29" x14ac:dyDescent="0.25">
      <c r="A2734" s="26">
        <f t="shared" si="360"/>
        <v>2733</v>
      </c>
      <c r="B2734" s="26" t="s">
        <v>3523</v>
      </c>
      <c r="C2734" s="47">
        <v>45911</v>
      </c>
      <c r="D2734" s="47">
        <v>45913</v>
      </c>
      <c r="E2734" s="8">
        <v>126.88</v>
      </c>
      <c r="F2734" s="8">
        <f t="shared" si="370"/>
        <v>11165.439999999999</v>
      </c>
      <c r="G2734" s="56">
        <f t="shared" si="371"/>
        <v>126.88</v>
      </c>
      <c r="H2734" s="26" t="s">
        <v>3518</v>
      </c>
      <c r="I2734" s="26"/>
      <c r="J2734" s="26">
        <v>1</v>
      </c>
      <c r="K2734" s="26">
        <v>1</v>
      </c>
      <c r="L2734" s="26">
        <f t="shared" si="361"/>
        <v>0</v>
      </c>
      <c r="M2734" s="26" t="s">
        <v>3640</v>
      </c>
      <c r="N2734" s="47">
        <v>45917</v>
      </c>
      <c r="O2734" s="57">
        <v>15496.88</v>
      </c>
      <c r="P2734" s="26" t="s">
        <v>255</v>
      </c>
      <c r="Q2734" s="26" t="s">
        <v>637</v>
      </c>
      <c r="R2734" s="26" t="s">
        <v>725</v>
      </c>
      <c r="S2734" s="3">
        <v>-20</v>
      </c>
      <c r="T2734" s="58"/>
      <c r="U2734" s="26" t="s">
        <v>321</v>
      </c>
      <c r="V2734" s="26" t="str">
        <f>VLOOKUP(P2734,'Customer List'!B:C,2,)</f>
        <v>Delhi</v>
      </c>
      <c r="W2734" s="59"/>
      <c r="X2734" s="47"/>
      <c r="Y2734" s="26" t="str">
        <f t="shared" si="372"/>
        <v/>
      </c>
      <c r="Z2734" s="26" t="str">
        <f t="shared" si="373"/>
        <v>Wednesday</v>
      </c>
      <c r="AA2734" s="26" t="str">
        <f t="shared" si="374"/>
        <v/>
      </c>
      <c r="AB2734" s="26" t="str">
        <f>VLOOKUP(U2734,'Currency Sheet'!A:C,3,)</f>
        <v>DOLLAR</v>
      </c>
      <c r="AC2734" s="71" t="str">
        <f>VLOOKUP(P2734,'Customer List'!B:D,3,)</f>
        <v>Local</v>
      </c>
    </row>
    <row r="2735" spans="1:29" x14ac:dyDescent="0.25">
      <c r="A2735" s="26">
        <f t="shared" si="360"/>
        <v>2734</v>
      </c>
      <c r="B2735" s="26" t="s">
        <v>3523</v>
      </c>
      <c r="C2735" s="47">
        <v>45911</v>
      </c>
      <c r="D2735" s="47">
        <v>45913</v>
      </c>
      <c r="E2735" s="8">
        <v>374</v>
      </c>
      <c r="F2735" s="8">
        <f t="shared" si="370"/>
        <v>32912</v>
      </c>
      <c r="G2735" s="56">
        <f t="shared" si="371"/>
        <v>374</v>
      </c>
      <c r="H2735" s="26" t="s">
        <v>3519</v>
      </c>
      <c r="I2735" s="26"/>
      <c r="J2735" s="26">
        <v>1</v>
      </c>
      <c r="K2735" s="26">
        <v>1</v>
      </c>
      <c r="L2735" s="26">
        <f t="shared" si="361"/>
        <v>0</v>
      </c>
      <c r="M2735" s="26" t="s">
        <v>3554</v>
      </c>
      <c r="N2735" s="47">
        <v>45915</v>
      </c>
      <c r="O2735" s="57">
        <v>48060</v>
      </c>
      <c r="P2735" s="26" t="s">
        <v>2052</v>
      </c>
      <c r="Q2735" s="26">
        <v>58155667533</v>
      </c>
      <c r="R2735" s="26" t="s">
        <v>41</v>
      </c>
      <c r="S2735" s="3">
        <v>-20</v>
      </c>
      <c r="T2735" s="58"/>
      <c r="U2735" s="26" t="s">
        <v>321</v>
      </c>
      <c r="V2735" s="26" t="str">
        <f>VLOOKUP(P2735,'Customer List'!B:C,2,)</f>
        <v>Pune</v>
      </c>
      <c r="W2735" s="59"/>
      <c r="X2735" s="47">
        <v>45916</v>
      </c>
      <c r="Y2735" s="26">
        <f t="shared" si="372"/>
        <v>1</v>
      </c>
      <c r="Z2735" s="26" t="str">
        <f t="shared" si="373"/>
        <v>Monday</v>
      </c>
      <c r="AA2735" s="26" t="str">
        <f t="shared" si="374"/>
        <v>Tuesday</v>
      </c>
      <c r="AB2735" s="26" t="str">
        <f>VLOOKUP(U2735,'Currency Sheet'!A:C,3,)</f>
        <v>DOLLAR</v>
      </c>
      <c r="AC2735" s="71" t="str">
        <f>VLOOKUP(P2735,'Customer List'!B:D,3,)</f>
        <v>OutStation</v>
      </c>
    </row>
    <row r="2736" spans="1:29" x14ac:dyDescent="0.25">
      <c r="A2736" s="26">
        <f t="shared" si="360"/>
        <v>2735</v>
      </c>
      <c r="B2736" s="26" t="s">
        <v>3523</v>
      </c>
      <c r="C2736" s="47">
        <v>45911</v>
      </c>
      <c r="D2736" s="47">
        <v>45913</v>
      </c>
      <c r="E2736" s="8">
        <v>374</v>
      </c>
      <c r="F2736" s="8">
        <f t="shared" si="370"/>
        <v>32912</v>
      </c>
      <c r="G2736" s="56">
        <f t="shared" si="371"/>
        <v>374</v>
      </c>
      <c r="H2736" s="26" t="s">
        <v>3520</v>
      </c>
      <c r="I2736" s="26"/>
      <c r="J2736" s="26">
        <v>1</v>
      </c>
      <c r="K2736" s="26">
        <v>1</v>
      </c>
      <c r="L2736" s="26">
        <f t="shared" si="361"/>
        <v>0</v>
      </c>
      <c r="M2736" s="26" t="s">
        <v>3554</v>
      </c>
      <c r="N2736" s="47">
        <v>45915</v>
      </c>
      <c r="O2736" s="57">
        <v>48060</v>
      </c>
      <c r="P2736" s="26" t="s">
        <v>2052</v>
      </c>
      <c r="Q2736" s="26">
        <v>58155667533</v>
      </c>
      <c r="R2736" s="26" t="s">
        <v>41</v>
      </c>
      <c r="S2736" s="3">
        <v>-20</v>
      </c>
      <c r="T2736" s="58"/>
      <c r="U2736" s="26" t="s">
        <v>321</v>
      </c>
      <c r="V2736" s="26" t="str">
        <f>VLOOKUP(P2736,'Customer List'!B:C,2,)</f>
        <v>Pune</v>
      </c>
      <c r="W2736" s="59"/>
      <c r="X2736" s="47">
        <v>45916</v>
      </c>
      <c r="Y2736" s="26">
        <f t="shared" si="372"/>
        <v>1</v>
      </c>
      <c r="Z2736" s="26" t="str">
        <f t="shared" si="373"/>
        <v>Monday</v>
      </c>
      <c r="AA2736" s="26" t="str">
        <f t="shared" si="374"/>
        <v>Tuesday</v>
      </c>
      <c r="AB2736" s="26" t="str">
        <f>VLOOKUP(U2736,'Currency Sheet'!A:C,3,)</f>
        <v>DOLLAR</v>
      </c>
      <c r="AC2736" s="71" t="str">
        <f>VLOOKUP(P2736,'Customer List'!B:D,3,)</f>
        <v>OutStation</v>
      </c>
    </row>
    <row r="2737" spans="1:29" x14ac:dyDescent="0.25">
      <c r="A2737" s="26">
        <f t="shared" si="360"/>
        <v>2736</v>
      </c>
      <c r="B2737" s="26" t="s">
        <v>3523</v>
      </c>
      <c r="C2737" s="47">
        <v>45911</v>
      </c>
      <c r="D2737" s="47">
        <v>45913</v>
      </c>
      <c r="E2737" s="8">
        <v>587</v>
      </c>
      <c r="F2737" s="8">
        <f t="shared" si="370"/>
        <v>51656</v>
      </c>
      <c r="G2737" s="56">
        <f t="shared" si="371"/>
        <v>587</v>
      </c>
      <c r="H2737" s="26" t="s">
        <v>3521</v>
      </c>
      <c r="I2737" s="26"/>
      <c r="J2737" s="26">
        <v>1</v>
      </c>
      <c r="K2737" s="26">
        <v>1</v>
      </c>
      <c r="L2737" s="26">
        <f t="shared" si="361"/>
        <v>0</v>
      </c>
      <c r="M2737" s="26" t="s">
        <v>3552</v>
      </c>
      <c r="N2737" s="47">
        <v>45915</v>
      </c>
      <c r="O2737" s="57">
        <v>84088.77</v>
      </c>
      <c r="P2737" s="26" t="s">
        <v>629</v>
      </c>
      <c r="Q2737" s="26">
        <v>58155667113</v>
      </c>
      <c r="R2737" s="26" t="s">
        <v>41</v>
      </c>
      <c r="S2737" s="3">
        <v>-20</v>
      </c>
      <c r="T2737" s="58"/>
      <c r="U2737" s="26" t="s">
        <v>321</v>
      </c>
      <c r="V2737" s="26" t="str">
        <f>VLOOKUP(P2737,'Customer List'!B:C,2,)</f>
        <v>Banglore</v>
      </c>
      <c r="W2737" s="59"/>
      <c r="X2737" s="47">
        <v>45917</v>
      </c>
      <c r="Y2737" s="26">
        <f t="shared" si="372"/>
        <v>2</v>
      </c>
      <c r="Z2737" s="26" t="str">
        <f t="shared" si="373"/>
        <v>Monday</v>
      </c>
      <c r="AA2737" s="26" t="str">
        <f t="shared" si="374"/>
        <v>Wednesday</v>
      </c>
      <c r="AB2737" s="26" t="str">
        <f>VLOOKUP(U2737,'Currency Sheet'!A:C,3,)</f>
        <v>DOLLAR</v>
      </c>
      <c r="AC2737" s="71" t="str">
        <f>VLOOKUP(P2737,'Customer List'!B:D,3,)</f>
        <v>OutStation</v>
      </c>
    </row>
    <row r="2738" spans="1:29" x14ac:dyDescent="0.25">
      <c r="A2738" s="26">
        <f t="shared" si="360"/>
        <v>2737</v>
      </c>
      <c r="B2738" s="26" t="s">
        <v>3523</v>
      </c>
      <c r="C2738" s="47">
        <v>45911</v>
      </c>
      <c r="D2738" s="47">
        <v>45913</v>
      </c>
      <c r="E2738" s="8">
        <v>185</v>
      </c>
      <c r="F2738" s="8">
        <f t="shared" si="370"/>
        <v>16280</v>
      </c>
      <c r="G2738" s="56">
        <f t="shared" si="371"/>
        <v>185</v>
      </c>
      <c r="H2738" s="26" t="s">
        <v>373</v>
      </c>
      <c r="I2738" s="26"/>
      <c r="J2738" s="26">
        <v>1</v>
      </c>
      <c r="K2738" s="26">
        <v>1</v>
      </c>
      <c r="L2738" s="26">
        <f t="shared" si="361"/>
        <v>0</v>
      </c>
      <c r="M2738" s="26" t="s">
        <v>3552</v>
      </c>
      <c r="N2738" s="47">
        <v>45915</v>
      </c>
      <c r="O2738" s="57">
        <v>26960.53</v>
      </c>
      <c r="P2738" s="26" t="s">
        <v>629</v>
      </c>
      <c r="Q2738" s="26">
        <v>58155667113</v>
      </c>
      <c r="R2738" s="26" t="s">
        <v>41</v>
      </c>
      <c r="S2738" s="3">
        <v>-20</v>
      </c>
      <c r="T2738" s="58"/>
      <c r="U2738" s="26" t="s">
        <v>321</v>
      </c>
      <c r="V2738" s="26" t="str">
        <f>VLOOKUP(P2738,'Customer List'!B:C,2,)</f>
        <v>Banglore</v>
      </c>
      <c r="W2738" s="59"/>
      <c r="X2738" s="47">
        <v>45917</v>
      </c>
      <c r="Y2738" s="26">
        <f t="shared" si="372"/>
        <v>2</v>
      </c>
      <c r="Z2738" s="26" t="str">
        <f t="shared" si="373"/>
        <v>Monday</v>
      </c>
      <c r="AA2738" s="26" t="str">
        <f t="shared" si="374"/>
        <v>Wednesday</v>
      </c>
      <c r="AB2738" s="26" t="str">
        <f>VLOOKUP(U2738,'Currency Sheet'!A:C,3,)</f>
        <v>DOLLAR</v>
      </c>
      <c r="AC2738" s="71" t="str">
        <f>VLOOKUP(P2738,'Customer List'!B:D,3,)</f>
        <v>OutStation</v>
      </c>
    </row>
    <row r="2739" spans="1:29" x14ac:dyDescent="0.25">
      <c r="A2739" s="26">
        <f t="shared" si="360"/>
        <v>2738</v>
      </c>
      <c r="B2739" s="26" t="s">
        <v>3523</v>
      </c>
      <c r="C2739" s="47">
        <v>45911</v>
      </c>
      <c r="D2739" s="47">
        <v>45913</v>
      </c>
      <c r="E2739" s="8">
        <v>393</v>
      </c>
      <c r="F2739" s="8">
        <f t="shared" si="370"/>
        <v>34584</v>
      </c>
      <c r="G2739" s="56">
        <f t="shared" si="371"/>
        <v>786</v>
      </c>
      <c r="H2739" s="26" t="s">
        <v>365</v>
      </c>
      <c r="I2739" s="26"/>
      <c r="J2739" s="26">
        <v>2</v>
      </c>
      <c r="K2739" s="26">
        <v>2</v>
      </c>
      <c r="L2739" s="26">
        <f t="shared" si="361"/>
        <v>0</v>
      </c>
      <c r="M2739" s="26" t="s">
        <v>3640</v>
      </c>
      <c r="N2739" s="47">
        <v>45917</v>
      </c>
      <c r="O2739" s="57">
        <v>96102</v>
      </c>
      <c r="P2739" s="26" t="s">
        <v>255</v>
      </c>
      <c r="Q2739" s="26" t="s">
        <v>637</v>
      </c>
      <c r="R2739" s="26" t="s">
        <v>725</v>
      </c>
      <c r="S2739" s="3">
        <v>4</v>
      </c>
      <c r="T2739" s="58"/>
      <c r="U2739" s="26" t="s">
        <v>321</v>
      </c>
      <c r="V2739" s="26" t="str">
        <f>VLOOKUP(P2739,'Customer List'!B:C,2,)</f>
        <v>Delhi</v>
      </c>
      <c r="W2739" s="59"/>
      <c r="X2739" s="47"/>
      <c r="Y2739" s="26" t="str">
        <f t="shared" si="372"/>
        <v/>
      </c>
      <c r="Z2739" s="26" t="str">
        <f t="shared" si="373"/>
        <v>Wednesday</v>
      </c>
      <c r="AA2739" s="26" t="str">
        <f t="shared" si="374"/>
        <v/>
      </c>
      <c r="AB2739" s="26" t="str">
        <f>VLOOKUP(U2739,'Currency Sheet'!A:C,3,)</f>
        <v>DOLLAR</v>
      </c>
      <c r="AC2739" s="71" t="str">
        <f>VLOOKUP(P2739,'Customer List'!B:D,3,)</f>
        <v>Local</v>
      </c>
    </row>
    <row r="2740" spans="1:29" x14ac:dyDescent="0.25">
      <c r="A2740" s="26">
        <f t="shared" si="360"/>
        <v>2739</v>
      </c>
      <c r="B2740" s="26" t="s">
        <v>3523</v>
      </c>
      <c r="C2740" s="47">
        <v>45911</v>
      </c>
      <c r="D2740" s="47">
        <v>45913</v>
      </c>
      <c r="E2740" s="8">
        <v>3</v>
      </c>
      <c r="F2740" s="8">
        <f t="shared" si="370"/>
        <v>264</v>
      </c>
      <c r="G2740" s="56">
        <f t="shared" si="371"/>
        <v>3</v>
      </c>
      <c r="H2740" s="26" t="s">
        <v>3522</v>
      </c>
      <c r="I2740" s="26"/>
      <c r="J2740" s="26">
        <v>1</v>
      </c>
      <c r="K2740" s="26">
        <v>1</v>
      </c>
      <c r="L2740" s="26">
        <f t="shared" si="361"/>
        <v>0</v>
      </c>
      <c r="M2740" s="26" t="s">
        <v>3686</v>
      </c>
      <c r="N2740" s="47">
        <v>45920</v>
      </c>
      <c r="O2740" s="57">
        <v>0</v>
      </c>
      <c r="P2740" s="26" t="s">
        <v>841</v>
      </c>
      <c r="Q2740" s="26">
        <v>58155927664</v>
      </c>
      <c r="R2740" s="26" t="s">
        <v>41</v>
      </c>
      <c r="S2740" s="3">
        <v>-20</v>
      </c>
      <c r="T2740" s="58" t="s">
        <v>610</v>
      </c>
      <c r="U2740" s="26" t="s">
        <v>321</v>
      </c>
      <c r="V2740" s="26" t="str">
        <f>VLOOKUP(P2740,'Customer List'!B:C,2,)</f>
        <v>Hyderabad</v>
      </c>
      <c r="W2740" s="59"/>
      <c r="X2740" s="47">
        <v>45922</v>
      </c>
      <c r="Y2740" s="26">
        <f t="shared" si="372"/>
        <v>2</v>
      </c>
      <c r="Z2740" s="26" t="str">
        <f t="shared" si="373"/>
        <v>Saturday</v>
      </c>
      <c r="AA2740" s="26" t="str">
        <f t="shared" si="374"/>
        <v>Monday</v>
      </c>
      <c r="AB2740" s="26" t="str">
        <f>VLOOKUP(U2740,'Currency Sheet'!A:C,3,)</f>
        <v>DOLLAR</v>
      </c>
      <c r="AC2740" s="71" t="str">
        <f>VLOOKUP(P2740,'Customer List'!B:D,3,)</f>
        <v>OutStation</v>
      </c>
    </row>
    <row r="2741" spans="1:29" x14ac:dyDescent="0.25">
      <c r="A2741" s="26">
        <f t="shared" si="360"/>
        <v>2740</v>
      </c>
      <c r="B2741" s="26" t="s">
        <v>3524</v>
      </c>
      <c r="C2741" s="47">
        <v>45912</v>
      </c>
      <c r="D2741" s="47">
        <v>45915</v>
      </c>
      <c r="E2741" s="8">
        <v>104.8</v>
      </c>
      <c r="F2741" s="8">
        <f t="shared" si="370"/>
        <v>9222.4</v>
      </c>
      <c r="G2741" s="56">
        <f t="shared" si="371"/>
        <v>104.8</v>
      </c>
      <c r="H2741" s="26" t="s">
        <v>667</v>
      </c>
      <c r="I2741" s="26"/>
      <c r="J2741" s="26">
        <v>1</v>
      </c>
      <c r="K2741" s="26">
        <v>1</v>
      </c>
      <c r="L2741" s="26">
        <f t="shared" si="361"/>
        <v>0</v>
      </c>
      <c r="M2741" s="26" t="s">
        <v>3557</v>
      </c>
      <c r="N2741" s="47">
        <v>45915</v>
      </c>
      <c r="O2741" s="57">
        <v>16244</v>
      </c>
      <c r="P2741" s="26" t="s">
        <v>3525</v>
      </c>
      <c r="Q2741" s="26">
        <v>58155667743</v>
      </c>
      <c r="R2741" s="26" t="s">
        <v>41</v>
      </c>
      <c r="S2741" s="3">
        <v>4</v>
      </c>
      <c r="T2741" s="58"/>
      <c r="U2741" s="26" t="s">
        <v>508</v>
      </c>
      <c r="V2741" s="26" t="str">
        <f>VLOOKUP(P2741,'Customer List'!B:C,2,)</f>
        <v>Mumbai</v>
      </c>
      <c r="W2741" s="59"/>
      <c r="X2741" s="47">
        <v>45916</v>
      </c>
      <c r="Y2741" s="26">
        <f t="shared" ref="Y2741:Y2757" si="375">IF(X2741="", "", X2741-N2741)</f>
        <v>1</v>
      </c>
      <c r="Z2741" s="26" t="str">
        <f t="shared" ref="Z2741:Z2757" si="376">IF(N2741="", "", TEXT(N2741, "dddd"))</f>
        <v>Monday</v>
      </c>
      <c r="AA2741" s="26" t="str">
        <f t="shared" ref="AA2741:AA2757" si="377">IF(X2741="", "", TEXT(X2741, "dddd"))</f>
        <v>Tuesday</v>
      </c>
      <c r="AB2741" s="26" t="str">
        <f>VLOOKUP(U2741,'Currency Sheet'!A:C,3,)</f>
        <v>DOLLAR</v>
      </c>
      <c r="AC2741" s="71" t="str">
        <f>VLOOKUP(P2741,'Customer List'!B:D,3,)</f>
        <v>OutStation</v>
      </c>
    </row>
    <row r="2742" spans="1:29" x14ac:dyDescent="0.25">
      <c r="A2742" s="26">
        <f t="shared" si="360"/>
        <v>2741</v>
      </c>
      <c r="B2742" s="26" t="s">
        <v>3524</v>
      </c>
      <c r="C2742" s="47">
        <v>45912</v>
      </c>
      <c r="D2742" s="47">
        <v>45915</v>
      </c>
      <c r="E2742" s="8">
        <v>112.8</v>
      </c>
      <c r="F2742" s="8">
        <f t="shared" si="370"/>
        <v>9926.4</v>
      </c>
      <c r="G2742" s="56">
        <f t="shared" si="371"/>
        <v>451.2</v>
      </c>
      <c r="H2742" s="26">
        <v>41003</v>
      </c>
      <c r="I2742" s="26"/>
      <c r="J2742" s="26">
        <v>4</v>
      </c>
      <c r="K2742" s="26"/>
      <c r="L2742" s="26">
        <f t="shared" si="361"/>
        <v>4</v>
      </c>
      <c r="M2742" s="26"/>
      <c r="N2742" s="47"/>
      <c r="O2742" s="57"/>
      <c r="P2742" s="26" t="s">
        <v>1149</v>
      </c>
      <c r="Q2742" s="26"/>
      <c r="R2742" s="26"/>
      <c r="S2742" s="3" t="s">
        <v>300</v>
      </c>
      <c r="T2742" s="58"/>
      <c r="U2742" s="26" t="s">
        <v>508</v>
      </c>
      <c r="V2742" s="26" t="str">
        <f>VLOOKUP(P2742,'Customer List'!B:C,2,)</f>
        <v>STOCK</v>
      </c>
      <c r="W2742" s="59" t="s">
        <v>1149</v>
      </c>
      <c r="X2742" s="47"/>
      <c r="Y2742" s="26" t="str">
        <f t="shared" si="375"/>
        <v/>
      </c>
      <c r="Z2742" s="26" t="str">
        <f t="shared" si="376"/>
        <v/>
      </c>
      <c r="AA2742" s="26" t="str">
        <f t="shared" si="377"/>
        <v/>
      </c>
      <c r="AB2742" s="26" t="str">
        <f>VLOOKUP(U2742,'Currency Sheet'!A:C,3,)</f>
        <v>DOLLAR</v>
      </c>
      <c r="AC2742" s="71" t="str">
        <f>VLOOKUP(P2742,'Customer List'!B:D,3,)</f>
        <v>STOCK</v>
      </c>
    </row>
    <row r="2743" spans="1:29" x14ac:dyDescent="0.25">
      <c r="A2743" s="26">
        <f t="shared" si="360"/>
        <v>2742</v>
      </c>
      <c r="B2743" s="26" t="s">
        <v>2668</v>
      </c>
      <c r="C2743" s="47">
        <v>45912</v>
      </c>
      <c r="D2743" s="47">
        <v>45916</v>
      </c>
      <c r="E2743" s="8">
        <v>0</v>
      </c>
      <c r="F2743" s="8">
        <f t="shared" ref="F2743:F2744" si="378">IF(AB2743="DOLLAR",E2743*88,E2743)</f>
        <v>0</v>
      </c>
      <c r="G2743" s="56">
        <f t="shared" ref="G2743:G2744" si="379">E2743*J2743</f>
        <v>0</v>
      </c>
      <c r="H2743" s="26" t="s">
        <v>3577</v>
      </c>
      <c r="I2743" s="26"/>
      <c r="J2743" s="26">
        <v>1</v>
      </c>
      <c r="K2743" s="26"/>
      <c r="L2743" s="26">
        <f t="shared" si="361"/>
        <v>1</v>
      </c>
      <c r="M2743" s="26"/>
      <c r="N2743" s="47"/>
      <c r="O2743" s="57"/>
      <c r="P2743" s="26" t="s">
        <v>623</v>
      </c>
      <c r="Q2743" s="26"/>
      <c r="R2743" s="26"/>
      <c r="S2743" s="3" t="s">
        <v>300</v>
      </c>
      <c r="T2743" s="58"/>
      <c r="U2743" s="26" t="s">
        <v>2303</v>
      </c>
      <c r="V2743" s="26" t="str">
        <f>VLOOKUP(P2743,'Customer List'!B:C,2,)</f>
        <v>Delhi</v>
      </c>
      <c r="W2743" s="59" t="s">
        <v>2668</v>
      </c>
      <c r="X2743" s="47"/>
      <c r="Y2743" s="26" t="str">
        <f t="shared" si="375"/>
        <v/>
      </c>
      <c r="Z2743" s="26" t="str">
        <f t="shared" si="376"/>
        <v/>
      </c>
      <c r="AA2743" s="26" t="str">
        <f t="shared" si="377"/>
        <v/>
      </c>
      <c r="AB2743" s="26" t="str">
        <f>VLOOKUP(U2743,'Currency Sheet'!A:C,3,)</f>
        <v>DOLLAR</v>
      </c>
      <c r="AC2743" s="71" t="str">
        <f>VLOOKUP(P2743,'Customer List'!B:D,3,)</f>
        <v>Local</v>
      </c>
    </row>
    <row r="2744" spans="1:29" x14ac:dyDescent="0.25">
      <c r="A2744" s="26">
        <f t="shared" si="360"/>
        <v>2743</v>
      </c>
      <c r="B2744" s="26" t="s">
        <v>2668</v>
      </c>
      <c r="C2744" s="47">
        <v>45912</v>
      </c>
      <c r="D2744" s="47">
        <v>45916</v>
      </c>
      <c r="E2744" s="8">
        <v>0</v>
      </c>
      <c r="F2744" s="8">
        <f t="shared" si="378"/>
        <v>0</v>
      </c>
      <c r="G2744" s="56">
        <f t="shared" si="379"/>
        <v>0</v>
      </c>
      <c r="H2744" s="26" t="s">
        <v>3578</v>
      </c>
      <c r="I2744" s="26"/>
      <c r="J2744" s="26">
        <v>1</v>
      </c>
      <c r="K2744" s="26"/>
      <c r="L2744" s="26">
        <f t="shared" si="361"/>
        <v>1</v>
      </c>
      <c r="M2744" s="26"/>
      <c r="N2744" s="47"/>
      <c r="O2744" s="57"/>
      <c r="P2744" s="26" t="s">
        <v>623</v>
      </c>
      <c r="Q2744" s="26"/>
      <c r="R2744" s="26"/>
      <c r="S2744" s="3" t="s">
        <v>300</v>
      </c>
      <c r="T2744" s="58"/>
      <c r="U2744" s="26" t="s">
        <v>2303</v>
      </c>
      <c r="V2744" s="26" t="str">
        <f>VLOOKUP(P2744,'Customer List'!B:C,2,)</f>
        <v>Delhi</v>
      </c>
      <c r="W2744" s="59" t="s">
        <v>2668</v>
      </c>
      <c r="X2744" s="47"/>
      <c r="Y2744" s="26" t="str">
        <f t="shared" si="375"/>
        <v/>
      </c>
      <c r="Z2744" s="26" t="str">
        <f t="shared" si="376"/>
        <v/>
      </c>
      <c r="AA2744" s="26" t="str">
        <f t="shared" si="377"/>
        <v/>
      </c>
      <c r="AB2744" s="26" t="str">
        <f>VLOOKUP(U2744,'Currency Sheet'!A:C,3,)</f>
        <v>DOLLAR</v>
      </c>
      <c r="AC2744" s="71" t="str">
        <f>VLOOKUP(P2744,'Customer List'!B:D,3,)</f>
        <v>Local</v>
      </c>
    </row>
    <row r="2745" spans="1:29" x14ac:dyDescent="0.25">
      <c r="A2745" s="26">
        <f t="shared" si="360"/>
        <v>2744</v>
      </c>
      <c r="B2745" s="26" t="s">
        <v>3585</v>
      </c>
      <c r="C2745" s="47">
        <v>45912</v>
      </c>
      <c r="D2745" s="47">
        <v>45916</v>
      </c>
      <c r="E2745" s="8">
        <v>5747.5</v>
      </c>
      <c r="F2745" s="8">
        <f t="shared" ref="F2745:F2753" si="380">IF(AB2745="DOLLAR",E2745*88,E2745)</f>
        <v>505780</v>
      </c>
      <c r="G2745" s="56">
        <f t="shared" ref="G2745:G2753" si="381">E2745*J2745</f>
        <v>5747.5</v>
      </c>
      <c r="H2745" s="26">
        <v>78176</v>
      </c>
      <c r="I2745" s="26"/>
      <c r="J2745" s="26">
        <v>1</v>
      </c>
      <c r="K2745" s="26">
        <v>1</v>
      </c>
      <c r="L2745" s="26">
        <f t="shared" si="361"/>
        <v>0</v>
      </c>
      <c r="M2745" s="26" t="s">
        <v>3643</v>
      </c>
      <c r="N2745" s="47">
        <v>45918</v>
      </c>
      <c r="O2745" s="57">
        <v>1005812.5</v>
      </c>
      <c r="P2745" s="26" t="s">
        <v>3587</v>
      </c>
      <c r="Q2745" s="26" t="s">
        <v>637</v>
      </c>
      <c r="R2745" s="26" t="s">
        <v>3644</v>
      </c>
      <c r="S2745" s="3">
        <v>-80</v>
      </c>
      <c r="T2745" s="58"/>
      <c r="U2745" s="26" t="s">
        <v>493</v>
      </c>
      <c r="V2745" s="26" t="str">
        <f>VLOOKUP(P2745,'Customer List'!B:C,2,)</f>
        <v>DELHI</v>
      </c>
      <c r="W2745" s="59"/>
      <c r="X2745" s="47"/>
      <c r="Y2745" s="26" t="str">
        <f t="shared" si="375"/>
        <v/>
      </c>
      <c r="Z2745" s="26" t="str">
        <f t="shared" si="376"/>
        <v>Thursday</v>
      </c>
      <c r="AA2745" s="26" t="str">
        <f t="shared" si="377"/>
        <v/>
      </c>
      <c r="AB2745" s="26" t="str">
        <f>VLOOKUP(U2745,'Currency Sheet'!A:C,3,)</f>
        <v>DOLLAR</v>
      </c>
      <c r="AC2745" s="71" t="str">
        <f>VLOOKUP(P2745,'Customer List'!B:D,3,)</f>
        <v>Local</v>
      </c>
    </row>
    <row r="2746" spans="1:29" x14ac:dyDescent="0.25">
      <c r="A2746" s="26">
        <f t="shared" si="360"/>
        <v>2745</v>
      </c>
      <c r="B2746" s="26" t="s">
        <v>3585</v>
      </c>
      <c r="C2746" s="47">
        <v>45912</v>
      </c>
      <c r="D2746" s="47">
        <v>45916</v>
      </c>
      <c r="E2746" s="8">
        <v>6112.5</v>
      </c>
      <c r="F2746" s="8">
        <f t="shared" si="380"/>
        <v>537900</v>
      </c>
      <c r="G2746" s="56">
        <f t="shared" si="381"/>
        <v>6112.5</v>
      </c>
      <c r="H2746" s="26">
        <v>78589</v>
      </c>
      <c r="I2746" s="26"/>
      <c r="J2746" s="26">
        <v>1</v>
      </c>
      <c r="K2746" s="26">
        <v>1</v>
      </c>
      <c r="L2746" s="26">
        <f t="shared" si="361"/>
        <v>0</v>
      </c>
      <c r="M2746" s="26" t="s">
        <v>3643</v>
      </c>
      <c r="N2746" s="47">
        <v>45918</v>
      </c>
      <c r="O2746" s="57">
        <v>1069687.5</v>
      </c>
      <c r="P2746" s="26" t="s">
        <v>3587</v>
      </c>
      <c r="Q2746" s="26" t="s">
        <v>637</v>
      </c>
      <c r="R2746" s="26" t="s">
        <v>3644</v>
      </c>
      <c r="S2746" s="3">
        <v>-80</v>
      </c>
      <c r="T2746" s="58"/>
      <c r="U2746" s="26" t="s">
        <v>493</v>
      </c>
      <c r="V2746" s="26" t="str">
        <f>VLOOKUP(P2746,'Customer List'!B:C,2,)</f>
        <v>DELHI</v>
      </c>
      <c r="W2746" s="59"/>
      <c r="X2746" s="47"/>
      <c r="Y2746" s="26" t="str">
        <f t="shared" si="375"/>
        <v/>
      </c>
      <c r="Z2746" s="26" t="str">
        <f t="shared" si="376"/>
        <v>Thursday</v>
      </c>
      <c r="AA2746" s="26" t="str">
        <f t="shared" si="377"/>
        <v/>
      </c>
      <c r="AB2746" s="26" t="str">
        <f>VLOOKUP(U2746,'Currency Sheet'!A:C,3,)</f>
        <v>DOLLAR</v>
      </c>
      <c r="AC2746" s="71" t="str">
        <f>VLOOKUP(P2746,'Customer List'!B:D,3,)</f>
        <v>Local</v>
      </c>
    </row>
    <row r="2747" spans="1:29" x14ac:dyDescent="0.25">
      <c r="A2747" s="26">
        <f t="shared" si="360"/>
        <v>2746</v>
      </c>
      <c r="B2747" s="26" t="s">
        <v>3585</v>
      </c>
      <c r="C2747" s="47">
        <v>45912</v>
      </c>
      <c r="D2747" s="47">
        <v>45916</v>
      </c>
      <c r="E2747" s="8">
        <v>5</v>
      </c>
      <c r="F2747" s="8">
        <f t="shared" si="380"/>
        <v>440</v>
      </c>
      <c r="G2747" s="56">
        <f t="shared" si="381"/>
        <v>15</v>
      </c>
      <c r="H2747" s="26" t="s">
        <v>3579</v>
      </c>
      <c r="I2747" s="26"/>
      <c r="J2747" s="26">
        <v>3</v>
      </c>
      <c r="K2747" s="26">
        <v>3</v>
      </c>
      <c r="L2747" s="26">
        <f t="shared" si="361"/>
        <v>0</v>
      </c>
      <c r="M2747" s="26" t="s">
        <v>3643</v>
      </c>
      <c r="N2747" s="47">
        <v>45918</v>
      </c>
      <c r="O2747" s="57">
        <v>44625</v>
      </c>
      <c r="P2747" s="26" t="s">
        <v>3587</v>
      </c>
      <c r="Q2747" s="26" t="s">
        <v>637</v>
      </c>
      <c r="R2747" s="26" t="s">
        <v>3644</v>
      </c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/>
      <c r="X2747" s="47"/>
      <c r="Y2747" s="26" t="str">
        <f t="shared" si="375"/>
        <v/>
      </c>
      <c r="Z2747" s="26" t="str">
        <f t="shared" si="376"/>
        <v>Thursday</v>
      </c>
      <c r="AA2747" s="26" t="str">
        <f t="shared" si="377"/>
        <v/>
      </c>
      <c r="AB2747" s="26" t="str">
        <f>VLOOKUP(U2747,'Currency Sheet'!A:C,3,)</f>
        <v>DOLLAR</v>
      </c>
      <c r="AC2747" s="71" t="str">
        <f>VLOOKUP(P2747,'Customer List'!B:D,3,)</f>
        <v>Local</v>
      </c>
    </row>
    <row r="2748" spans="1:29" x14ac:dyDescent="0.25">
      <c r="A2748" s="26">
        <f t="shared" si="360"/>
        <v>2747</v>
      </c>
      <c r="B2748" s="26" t="s">
        <v>3585</v>
      </c>
      <c r="C2748" s="47">
        <v>45912</v>
      </c>
      <c r="D2748" s="47">
        <v>45916</v>
      </c>
      <c r="E2748" s="8">
        <v>392.5</v>
      </c>
      <c r="F2748" s="8">
        <f t="shared" si="380"/>
        <v>34540</v>
      </c>
      <c r="G2748" s="56">
        <f t="shared" si="381"/>
        <v>1177.5</v>
      </c>
      <c r="H2748" s="26" t="s">
        <v>3580</v>
      </c>
      <c r="I2748" s="26"/>
      <c r="J2748" s="26">
        <v>3</v>
      </c>
      <c r="K2748" s="26">
        <v>3</v>
      </c>
      <c r="L2748" s="26">
        <f t="shared" si="361"/>
        <v>0</v>
      </c>
      <c r="M2748" s="26" t="s">
        <v>3643</v>
      </c>
      <c r="N2748" s="47">
        <v>45918</v>
      </c>
      <c r="O2748" s="57">
        <v>206062.5</v>
      </c>
      <c r="P2748" s="26" t="s">
        <v>3587</v>
      </c>
      <c r="Q2748" s="26" t="s">
        <v>637</v>
      </c>
      <c r="R2748" s="26" t="s">
        <v>3644</v>
      </c>
      <c r="S2748" s="3">
        <v>-20</v>
      </c>
      <c r="T2748" s="58"/>
      <c r="U2748" s="26" t="s">
        <v>493</v>
      </c>
      <c r="V2748" s="26" t="str">
        <f>VLOOKUP(P2748,'Customer List'!B:C,2,)</f>
        <v>DELHI</v>
      </c>
      <c r="W2748" s="59"/>
      <c r="X2748" s="47"/>
      <c r="Y2748" s="26" t="str">
        <f t="shared" si="375"/>
        <v/>
      </c>
      <c r="Z2748" s="26" t="str">
        <f t="shared" si="376"/>
        <v>Thursday</v>
      </c>
      <c r="AA2748" s="26" t="str">
        <f t="shared" si="377"/>
        <v/>
      </c>
      <c r="AB2748" s="26" t="str">
        <f>VLOOKUP(U2748,'Currency Sheet'!A:C,3,)</f>
        <v>DOLLAR</v>
      </c>
      <c r="AC2748" s="71" t="str">
        <f>VLOOKUP(P2748,'Customer List'!B:D,3,)</f>
        <v>Local</v>
      </c>
    </row>
    <row r="2749" spans="1:29" x14ac:dyDescent="0.25">
      <c r="A2749" s="26">
        <f t="shared" si="360"/>
        <v>2748</v>
      </c>
      <c r="B2749" s="26" t="s">
        <v>3585</v>
      </c>
      <c r="C2749" s="47">
        <v>45912</v>
      </c>
      <c r="D2749" s="47">
        <v>45916</v>
      </c>
      <c r="E2749" s="8">
        <v>415</v>
      </c>
      <c r="F2749" s="8">
        <f t="shared" si="380"/>
        <v>36520</v>
      </c>
      <c r="G2749" s="56">
        <f t="shared" si="381"/>
        <v>1245</v>
      </c>
      <c r="H2749" s="26" t="s">
        <v>3581</v>
      </c>
      <c r="I2749" s="26"/>
      <c r="J2749" s="26">
        <v>3</v>
      </c>
      <c r="K2749" s="26">
        <v>3</v>
      </c>
      <c r="L2749" s="26">
        <f t="shared" si="361"/>
        <v>0</v>
      </c>
      <c r="M2749" s="26" t="s">
        <v>3643</v>
      </c>
      <c r="N2749" s="47">
        <v>45918</v>
      </c>
      <c r="O2749" s="57">
        <v>217875</v>
      </c>
      <c r="P2749" s="26" t="s">
        <v>3587</v>
      </c>
      <c r="Q2749" s="26" t="s">
        <v>637</v>
      </c>
      <c r="R2749" s="26" t="s">
        <v>3644</v>
      </c>
      <c r="S2749" s="3">
        <v>-20</v>
      </c>
      <c r="T2749" s="58"/>
      <c r="U2749" s="26" t="s">
        <v>493</v>
      </c>
      <c r="V2749" s="26" t="str">
        <f>VLOOKUP(P2749,'Customer List'!B:C,2,)</f>
        <v>DELHI</v>
      </c>
      <c r="W2749" s="59"/>
      <c r="X2749" s="47"/>
      <c r="Y2749" s="26" t="str">
        <f t="shared" si="375"/>
        <v/>
      </c>
      <c r="Z2749" s="26" t="str">
        <f t="shared" si="376"/>
        <v>Thursday</v>
      </c>
      <c r="AA2749" s="26" t="str">
        <f t="shared" si="377"/>
        <v/>
      </c>
      <c r="AB2749" s="26" t="str">
        <f>VLOOKUP(U2749,'Currency Sheet'!A:C,3,)</f>
        <v>DOLLAR</v>
      </c>
      <c r="AC2749" s="71" t="str">
        <f>VLOOKUP(P2749,'Customer List'!B:D,3,)</f>
        <v>Local</v>
      </c>
    </row>
    <row r="2750" spans="1:29" x14ac:dyDescent="0.25">
      <c r="A2750" s="26">
        <f t="shared" si="360"/>
        <v>2749</v>
      </c>
      <c r="B2750" s="26" t="s">
        <v>3585</v>
      </c>
      <c r="C2750" s="47">
        <v>45912</v>
      </c>
      <c r="D2750" s="47">
        <v>45916</v>
      </c>
      <c r="E2750" s="8">
        <v>165</v>
      </c>
      <c r="F2750" s="8">
        <f t="shared" si="380"/>
        <v>14520</v>
      </c>
      <c r="G2750" s="56">
        <f t="shared" si="381"/>
        <v>495</v>
      </c>
      <c r="H2750" s="26" t="s">
        <v>3582</v>
      </c>
      <c r="I2750" s="26"/>
      <c r="J2750" s="26">
        <v>3</v>
      </c>
      <c r="K2750" s="26">
        <v>3</v>
      </c>
      <c r="L2750" s="26">
        <f t="shared" si="361"/>
        <v>0</v>
      </c>
      <c r="M2750" s="26" t="s">
        <v>3643</v>
      </c>
      <c r="N2750" s="47">
        <v>45918</v>
      </c>
      <c r="O2750" s="57">
        <v>86625</v>
      </c>
      <c r="P2750" s="26" t="s">
        <v>3587</v>
      </c>
      <c r="Q2750" s="26" t="s">
        <v>637</v>
      </c>
      <c r="R2750" s="26" t="s">
        <v>3644</v>
      </c>
      <c r="S2750" s="3">
        <v>-20</v>
      </c>
      <c r="T2750" s="58"/>
      <c r="U2750" s="26" t="s">
        <v>493</v>
      </c>
      <c r="V2750" s="26" t="str">
        <f>VLOOKUP(P2750,'Customer List'!B:C,2,)</f>
        <v>DELHI</v>
      </c>
      <c r="W2750" s="59"/>
      <c r="X2750" s="47"/>
      <c r="Y2750" s="26" t="str">
        <f t="shared" si="375"/>
        <v/>
      </c>
      <c r="Z2750" s="26" t="str">
        <f t="shared" si="376"/>
        <v>Thursday</v>
      </c>
      <c r="AA2750" s="26" t="str">
        <f t="shared" si="377"/>
        <v/>
      </c>
      <c r="AB2750" s="26" t="str">
        <f>VLOOKUP(U2750,'Currency Sheet'!A:C,3,)</f>
        <v>DOLLAR</v>
      </c>
      <c r="AC2750" s="71" t="str">
        <f>VLOOKUP(P2750,'Customer List'!B:D,3,)</f>
        <v>Local</v>
      </c>
    </row>
    <row r="2751" spans="1:29" x14ac:dyDescent="0.25">
      <c r="A2751" s="26">
        <f t="shared" si="360"/>
        <v>2750</v>
      </c>
      <c r="B2751" s="26" t="s">
        <v>3585</v>
      </c>
      <c r="C2751" s="47">
        <v>45912</v>
      </c>
      <c r="D2751" s="47">
        <v>45916</v>
      </c>
      <c r="E2751" s="8">
        <v>522.5</v>
      </c>
      <c r="F2751" s="8">
        <f t="shared" si="380"/>
        <v>45980</v>
      </c>
      <c r="G2751" s="56">
        <f t="shared" si="381"/>
        <v>2612.5</v>
      </c>
      <c r="H2751" s="26" t="s">
        <v>3583</v>
      </c>
      <c r="I2751" s="26"/>
      <c r="J2751" s="26">
        <v>5</v>
      </c>
      <c r="K2751" s="26">
        <v>5</v>
      </c>
      <c r="L2751" s="26">
        <f t="shared" si="361"/>
        <v>0</v>
      </c>
      <c r="M2751" s="26" t="s">
        <v>3643</v>
      </c>
      <c r="N2751" s="47">
        <v>45918</v>
      </c>
      <c r="O2751" s="57">
        <v>457187.5</v>
      </c>
      <c r="P2751" s="26" t="s">
        <v>3587</v>
      </c>
      <c r="Q2751" s="26" t="s">
        <v>637</v>
      </c>
      <c r="R2751" s="26" t="s">
        <v>3644</v>
      </c>
      <c r="S2751" s="3">
        <v>-20</v>
      </c>
      <c r="T2751" s="58"/>
      <c r="U2751" s="26" t="s">
        <v>493</v>
      </c>
      <c r="V2751" s="26" t="str">
        <f>VLOOKUP(P2751,'Customer List'!B:C,2,)</f>
        <v>DELHI</v>
      </c>
      <c r="W2751" s="59"/>
      <c r="X2751" s="47"/>
      <c r="Y2751" s="26" t="str">
        <f t="shared" si="375"/>
        <v/>
      </c>
      <c r="Z2751" s="26" t="str">
        <f t="shared" si="376"/>
        <v>Thursday</v>
      </c>
      <c r="AA2751" s="26" t="str">
        <f t="shared" si="377"/>
        <v/>
      </c>
      <c r="AB2751" s="26" t="str">
        <f>VLOOKUP(U2751,'Currency Sheet'!A:C,3,)</f>
        <v>DOLLAR</v>
      </c>
      <c r="AC2751" s="71" t="str">
        <f>VLOOKUP(P2751,'Customer List'!B:D,3,)</f>
        <v>Local</v>
      </c>
    </row>
    <row r="2752" spans="1:29" x14ac:dyDescent="0.25">
      <c r="A2752" s="26">
        <f t="shared" si="360"/>
        <v>2751</v>
      </c>
      <c r="B2752" s="26" t="s">
        <v>3585</v>
      </c>
      <c r="C2752" s="47">
        <v>45912</v>
      </c>
      <c r="D2752" s="47">
        <v>45916</v>
      </c>
      <c r="E2752" s="8">
        <v>310</v>
      </c>
      <c r="F2752" s="8">
        <f t="shared" si="380"/>
        <v>27280</v>
      </c>
      <c r="G2752" s="56">
        <f t="shared" si="381"/>
        <v>310</v>
      </c>
      <c r="H2752" s="26">
        <v>79700</v>
      </c>
      <c r="I2752" s="26"/>
      <c r="J2752" s="26">
        <v>1</v>
      </c>
      <c r="K2752" s="26">
        <v>1</v>
      </c>
      <c r="L2752" s="26">
        <f t="shared" si="361"/>
        <v>0</v>
      </c>
      <c r="M2752" s="26" t="s">
        <v>3675</v>
      </c>
      <c r="N2752" s="47">
        <v>45920</v>
      </c>
      <c r="O2752" s="57">
        <v>75950</v>
      </c>
      <c r="P2752" s="26" t="s">
        <v>3586</v>
      </c>
      <c r="Q2752" s="26">
        <v>58155923000</v>
      </c>
      <c r="R2752" s="26" t="s">
        <v>41</v>
      </c>
      <c r="S2752" s="3">
        <v>-80</v>
      </c>
      <c r="T2752" s="58"/>
      <c r="U2752" s="26" t="s">
        <v>493</v>
      </c>
      <c r="V2752" s="26" t="str">
        <f>VLOOKUP(P2752,'Customer List'!B:C,2,)</f>
        <v>JAIPUR</v>
      </c>
      <c r="W2752" s="59"/>
      <c r="X2752" s="47">
        <v>45922</v>
      </c>
      <c r="Y2752" s="26">
        <f t="shared" si="375"/>
        <v>2</v>
      </c>
      <c r="Z2752" s="26" t="str">
        <f t="shared" si="376"/>
        <v>Saturday</v>
      </c>
      <c r="AA2752" s="26" t="str">
        <f t="shared" si="377"/>
        <v>Monday</v>
      </c>
      <c r="AB2752" s="26" t="str">
        <f>VLOOKUP(U2752,'Currency Sheet'!A:C,3,)</f>
        <v>DOLLAR</v>
      </c>
      <c r="AC2752" s="71" t="str">
        <f>VLOOKUP(P2752,'Customer List'!B:D,3,)</f>
        <v>OutStation</v>
      </c>
    </row>
    <row r="2753" spans="1:29" x14ac:dyDescent="0.25">
      <c r="A2753" s="26">
        <f t="shared" si="360"/>
        <v>2752</v>
      </c>
      <c r="B2753" s="26" t="s">
        <v>3585</v>
      </c>
      <c r="C2753" s="47">
        <v>45912</v>
      </c>
      <c r="D2753" s="47">
        <v>45916</v>
      </c>
      <c r="E2753" s="8">
        <v>152.5</v>
      </c>
      <c r="F2753" s="8">
        <f t="shared" si="380"/>
        <v>13420</v>
      </c>
      <c r="G2753" s="56">
        <f t="shared" si="381"/>
        <v>152.5</v>
      </c>
      <c r="H2753" s="26" t="s">
        <v>3584</v>
      </c>
      <c r="I2753" s="26"/>
      <c r="J2753" s="26">
        <v>1</v>
      </c>
      <c r="K2753" s="26">
        <v>1</v>
      </c>
      <c r="L2753" s="26">
        <f t="shared" si="361"/>
        <v>0</v>
      </c>
      <c r="M2753" s="26" t="s">
        <v>3690</v>
      </c>
      <c r="N2753" s="47">
        <v>45918</v>
      </c>
      <c r="O2753" s="57">
        <v>0</v>
      </c>
      <c r="P2753" s="26" t="s">
        <v>3587</v>
      </c>
      <c r="Q2753" s="26" t="s">
        <v>637</v>
      </c>
      <c r="R2753" s="26" t="s">
        <v>3644</v>
      </c>
      <c r="S2753" s="3">
        <v>-80</v>
      </c>
      <c r="T2753" s="58" t="s">
        <v>610</v>
      </c>
      <c r="U2753" s="26" t="s">
        <v>493</v>
      </c>
      <c r="V2753" s="26" t="str">
        <f>VLOOKUP(P2753,'Customer List'!B:C,2,)</f>
        <v>DELHI</v>
      </c>
      <c r="W2753" s="59"/>
      <c r="X2753" s="47"/>
      <c r="Y2753" s="26" t="str">
        <f t="shared" si="375"/>
        <v/>
      </c>
      <c r="Z2753" s="26" t="str">
        <f t="shared" si="376"/>
        <v>Thursday</v>
      </c>
      <c r="AA2753" s="26" t="str">
        <f t="shared" si="377"/>
        <v/>
      </c>
      <c r="AB2753" s="26" t="str">
        <f>VLOOKUP(U2753,'Currency Sheet'!A:C,3,)</f>
        <v>DOLLAR</v>
      </c>
      <c r="AC2753" s="71" t="str">
        <f>VLOOKUP(P2753,'Customer List'!B:D,3,)</f>
        <v>Local</v>
      </c>
    </row>
    <row r="2754" spans="1:29" x14ac:dyDescent="0.25">
      <c r="A2754" s="26">
        <f t="shared" si="360"/>
        <v>2753</v>
      </c>
      <c r="B2754" s="26">
        <v>44825</v>
      </c>
      <c r="C2754" s="47">
        <v>45911</v>
      </c>
      <c r="D2754" s="47">
        <v>45916</v>
      </c>
      <c r="E2754" s="8">
        <v>136.80000000000001</v>
      </c>
      <c r="F2754" s="8">
        <f t="shared" ref="F2754:F2756" si="382">IF(AB2754="DOLLAR",E2754*88,E2754)</f>
        <v>12038.400000000001</v>
      </c>
      <c r="G2754" s="56">
        <f t="shared" ref="G2754:G2756" si="383">E2754*J2754</f>
        <v>547.20000000000005</v>
      </c>
      <c r="H2754" s="26" t="s">
        <v>565</v>
      </c>
      <c r="I2754" s="26"/>
      <c r="J2754" s="26">
        <v>4</v>
      </c>
      <c r="K2754" s="26">
        <v>4</v>
      </c>
      <c r="L2754" s="26">
        <f t="shared" si="361"/>
        <v>0</v>
      </c>
      <c r="M2754" s="26" t="s">
        <v>3634</v>
      </c>
      <c r="N2754" s="47">
        <v>45920</v>
      </c>
      <c r="O2754" s="57">
        <v>60000</v>
      </c>
      <c r="P2754" s="26" t="s">
        <v>946</v>
      </c>
      <c r="Q2754" s="26">
        <v>58155928950</v>
      </c>
      <c r="R2754" s="26" t="s">
        <v>41</v>
      </c>
      <c r="S2754" s="3">
        <v>-20</v>
      </c>
      <c r="T2754" s="58"/>
      <c r="U2754" s="26" t="s">
        <v>3367</v>
      </c>
      <c r="V2754" s="26" t="str">
        <f>VLOOKUP(P2754,'Customer List'!B:C,2,)</f>
        <v>Banglore</v>
      </c>
      <c r="W2754" s="59"/>
      <c r="X2754" s="47">
        <v>45922</v>
      </c>
      <c r="Y2754" s="26">
        <f t="shared" si="375"/>
        <v>2</v>
      </c>
      <c r="Z2754" s="26" t="str">
        <f t="shared" si="376"/>
        <v>Saturday</v>
      </c>
      <c r="AA2754" s="26" t="str">
        <f t="shared" si="377"/>
        <v>Monday</v>
      </c>
      <c r="AB2754" s="26" t="str">
        <f>VLOOKUP(U2754,'Currency Sheet'!A:C,3,)</f>
        <v>DOLLAR</v>
      </c>
      <c r="AC2754" s="71" t="str">
        <f>VLOOKUP(P2754,'Customer List'!B:D,3,)</f>
        <v>OutStation</v>
      </c>
    </row>
    <row r="2755" spans="1:29" x14ac:dyDescent="0.25">
      <c r="A2755" s="26">
        <f t="shared" si="360"/>
        <v>2754</v>
      </c>
      <c r="B2755" s="26">
        <v>44825</v>
      </c>
      <c r="C2755" s="47">
        <v>45911</v>
      </c>
      <c r="D2755" s="47">
        <v>45916</v>
      </c>
      <c r="E2755" s="8">
        <v>160</v>
      </c>
      <c r="F2755" s="8">
        <f t="shared" si="382"/>
        <v>14080</v>
      </c>
      <c r="G2755" s="56">
        <f t="shared" si="383"/>
        <v>640</v>
      </c>
      <c r="H2755" s="26" t="s">
        <v>2798</v>
      </c>
      <c r="I2755" s="26"/>
      <c r="J2755" s="26">
        <v>4</v>
      </c>
      <c r="K2755" s="26">
        <v>4</v>
      </c>
      <c r="L2755" s="26">
        <f t="shared" si="361"/>
        <v>0</v>
      </c>
      <c r="M2755" s="26" t="s">
        <v>3636</v>
      </c>
      <c r="N2755" s="47">
        <v>45916</v>
      </c>
      <c r="O2755" s="57">
        <v>84000</v>
      </c>
      <c r="P2755" s="26" t="s">
        <v>17</v>
      </c>
      <c r="Q2755" s="26" t="s">
        <v>637</v>
      </c>
      <c r="R2755" s="26" t="s">
        <v>638</v>
      </c>
      <c r="S2755" s="3">
        <v>-20</v>
      </c>
      <c r="T2755" s="58"/>
      <c r="U2755" s="26" t="s">
        <v>3367</v>
      </c>
      <c r="V2755" s="26" t="str">
        <f>VLOOKUP(P2755,'Customer List'!B:C,2,)</f>
        <v>Delhi</v>
      </c>
      <c r="W2755" s="59"/>
      <c r="X2755" s="47"/>
      <c r="Y2755" s="26" t="str">
        <f t="shared" si="375"/>
        <v/>
      </c>
      <c r="Z2755" s="26" t="str">
        <f t="shared" si="376"/>
        <v>Tuesday</v>
      </c>
      <c r="AA2755" s="26" t="str">
        <f t="shared" si="377"/>
        <v/>
      </c>
      <c r="AB2755" s="26" t="str">
        <f>VLOOKUP(U2755,'Currency Sheet'!A:C,3,)</f>
        <v>DOLLAR</v>
      </c>
      <c r="AC2755" s="71" t="str">
        <f>VLOOKUP(P2755,'Customer List'!B:D,3,)</f>
        <v>Local</v>
      </c>
    </row>
    <row r="2756" spans="1:29" x14ac:dyDescent="0.25">
      <c r="A2756" s="26">
        <f t="shared" si="360"/>
        <v>2755</v>
      </c>
      <c r="B2756" s="26">
        <v>44825</v>
      </c>
      <c r="C2756" s="47">
        <v>45911</v>
      </c>
      <c r="D2756" s="47">
        <v>45916</v>
      </c>
      <c r="E2756" s="8">
        <v>682.5</v>
      </c>
      <c r="F2756" s="8">
        <f t="shared" si="382"/>
        <v>60060</v>
      </c>
      <c r="G2756" s="56">
        <f t="shared" si="383"/>
        <v>682.5</v>
      </c>
      <c r="H2756" s="26" t="s">
        <v>3591</v>
      </c>
      <c r="I2756" s="26"/>
      <c r="J2756" s="26">
        <v>1</v>
      </c>
      <c r="K2756" s="26"/>
      <c r="L2756" s="26">
        <f t="shared" si="361"/>
        <v>1</v>
      </c>
      <c r="M2756" s="26"/>
      <c r="N2756" s="47"/>
      <c r="O2756" s="57"/>
      <c r="P2756" s="26" t="s">
        <v>1148</v>
      </c>
      <c r="Q2756" s="26"/>
      <c r="R2756" s="26"/>
      <c r="S2756" s="3">
        <v>4</v>
      </c>
      <c r="T2756" s="58"/>
      <c r="U2756" s="26" t="s">
        <v>3367</v>
      </c>
      <c r="V2756" s="26" t="str">
        <f>VLOOKUP(P2756,'Customer List'!B:C,2,)</f>
        <v>DELHI</v>
      </c>
      <c r="W2756" s="59" t="s">
        <v>606</v>
      </c>
      <c r="X2756" s="47"/>
      <c r="Y2756" s="26" t="str">
        <f t="shared" si="375"/>
        <v/>
      </c>
      <c r="Z2756" s="26" t="str">
        <f t="shared" si="376"/>
        <v/>
      </c>
      <c r="AA2756" s="26" t="str">
        <f t="shared" si="377"/>
        <v/>
      </c>
      <c r="AB2756" s="26" t="str">
        <f>VLOOKUP(U2756,'Currency Sheet'!A:C,3,)</f>
        <v>DOLLAR</v>
      </c>
      <c r="AC2756" s="71" t="str">
        <f>VLOOKUP(P2756,'Customer List'!B:D,3,)</f>
        <v>Local</v>
      </c>
    </row>
    <row r="2757" spans="1:29" x14ac:dyDescent="0.25">
      <c r="A2757" s="26">
        <f t="shared" ref="A2757:A2820" si="384">A2756+1</f>
        <v>2756</v>
      </c>
      <c r="B2757" s="26">
        <v>922048</v>
      </c>
      <c r="C2757" s="47">
        <v>45915</v>
      </c>
      <c r="D2757" s="47">
        <v>45918</v>
      </c>
      <c r="E2757" s="8">
        <v>548.25</v>
      </c>
      <c r="F2757" s="8">
        <f t="shared" ref="F2757" si="385">IF(AB2757="DOLLAR",E2757*88,E2757)</f>
        <v>48246</v>
      </c>
      <c r="G2757" s="56">
        <f t="shared" ref="G2757" si="386">E2757*J2757</f>
        <v>548.25</v>
      </c>
      <c r="H2757" s="26" t="s">
        <v>3612</v>
      </c>
      <c r="I2757" s="26"/>
      <c r="J2757" s="26">
        <v>1</v>
      </c>
      <c r="K2757" s="26">
        <v>1</v>
      </c>
      <c r="L2757" s="26">
        <f t="shared" si="361"/>
        <v>0</v>
      </c>
      <c r="M2757" s="26" t="s">
        <v>3678</v>
      </c>
      <c r="N2757" s="47">
        <v>45920</v>
      </c>
      <c r="O2757" s="57">
        <v>60952.5</v>
      </c>
      <c r="P2757" s="26" t="s">
        <v>621</v>
      </c>
      <c r="Q2757" s="26">
        <v>58155921924</v>
      </c>
      <c r="R2757" s="26" t="s">
        <v>41</v>
      </c>
      <c r="S2757" s="3">
        <v>4</v>
      </c>
      <c r="T2757" s="58"/>
      <c r="U2757" s="26" t="s">
        <v>3613</v>
      </c>
      <c r="V2757" s="26" t="str">
        <f>VLOOKUP(P2757,'Customer List'!B:C,2,)</f>
        <v>Mumbai</v>
      </c>
      <c r="W2757" s="59"/>
      <c r="X2757" s="47">
        <v>45922</v>
      </c>
      <c r="Y2757" s="26">
        <f t="shared" si="375"/>
        <v>2</v>
      </c>
      <c r="Z2757" s="26" t="str">
        <f t="shared" si="376"/>
        <v>Saturday</v>
      </c>
      <c r="AA2757" s="26" t="str">
        <f t="shared" si="377"/>
        <v>Monday</v>
      </c>
      <c r="AB2757" s="26" t="str">
        <f>VLOOKUP(U2757,'Currency Sheet'!A:C,3,)</f>
        <v>DOLLAR</v>
      </c>
      <c r="AC2757" s="71" t="str">
        <f>VLOOKUP(P2757,'Customer List'!B:D,3,)</f>
        <v>OutStation</v>
      </c>
    </row>
    <row r="2758" spans="1:29" x14ac:dyDescent="0.25">
      <c r="A2758" s="26">
        <f t="shared" si="384"/>
        <v>2757</v>
      </c>
      <c r="B2758" s="26" t="s">
        <v>3592</v>
      </c>
      <c r="C2758" s="47">
        <v>45913</v>
      </c>
      <c r="D2758" s="47">
        <v>45918</v>
      </c>
      <c r="E2758" s="8">
        <v>3348.95</v>
      </c>
      <c r="F2758" s="8">
        <f t="shared" ref="F2758:F2821" si="387">IF(AB2758="DOLLAR",E2758*88,E2758)</f>
        <v>294707.59999999998</v>
      </c>
      <c r="G2758" s="56">
        <f t="shared" ref="G2758:G2821" si="388">E2758*J2758</f>
        <v>3348.95</v>
      </c>
      <c r="H2758" s="26" t="s">
        <v>3595</v>
      </c>
      <c r="I2758" s="26"/>
      <c r="J2758" s="26">
        <v>1</v>
      </c>
      <c r="K2758" s="26">
        <v>1</v>
      </c>
      <c r="L2758" s="26">
        <f t="shared" si="361"/>
        <v>0</v>
      </c>
      <c r="M2758" s="26" t="s">
        <v>3632</v>
      </c>
      <c r="N2758" s="47">
        <v>45920</v>
      </c>
      <c r="O2758" s="57">
        <v>502342.05</v>
      </c>
      <c r="P2758" s="26" t="s">
        <v>371</v>
      </c>
      <c r="Q2758" s="26">
        <v>58155927841</v>
      </c>
      <c r="R2758" s="26"/>
      <c r="S2758" s="3">
        <v>-20</v>
      </c>
      <c r="T2758" s="58"/>
      <c r="U2758" s="26" t="s">
        <v>3604</v>
      </c>
      <c r="V2758" s="26" t="str">
        <f>VLOOKUP(P2758,'Customer List'!B:C,2,)</f>
        <v>Gujrat</v>
      </c>
      <c r="W2758" s="59"/>
      <c r="X2758" s="47"/>
      <c r="Y2758" s="26" t="str">
        <f t="shared" ref="Y2758:Y2821" si="389">IF(X2758="", "", X2758-N2758)</f>
        <v/>
      </c>
      <c r="Z2758" s="26" t="str">
        <f t="shared" ref="Z2758:Z2821" si="390">IF(N2758="", "", TEXT(N2758, "dddd"))</f>
        <v>Saturday</v>
      </c>
      <c r="AA2758" s="26" t="str">
        <f t="shared" ref="AA2758:AA2821" si="391">IF(X2758="", "", TEXT(X2758, "dddd"))</f>
        <v/>
      </c>
      <c r="AB2758" s="26" t="str">
        <f>VLOOKUP(U2758,'Currency Sheet'!A:C,3,)</f>
        <v>DOLLAR</v>
      </c>
      <c r="AC2758" s="71" t="str">
        <f>VLOOKUP(P2758,'Customer List'!B:D,3,)</f>
        <v>OutStation</v>
      </c>
    </row>
    <row r="2759" spans="1:29" x14ac:dyDescent="0.25">
      <c r="A2759" s="26">
        <f t="shared" si="384"/>
        <v>2758</v>
      </c>
      <c r="B2759" s="26" t="s">
        <v>3592</v>
      </c>
      <c r="C2759" s="47">
        <v>45913</v>
      </c>
      <c r="D2759" s="47">
        <v>45918</v>
      </c>
      <c r="E2759" s="8">
        <v>1679</v>
      </c>
      <c r="F2759" s="8">
        <f t="shared" si="387"/>
        <v>147752</v>
      </c>
      <c r="G2759" s="56">
        <f t="shared" si="388"/>
        <v>1679</v>
      </c>
      <c r="H2759" s="26" t="s">
        <v>3596</v>
      </c>
      <c r="I2759" s="26"/>
      <c r="J2759" s="26">
        <v>1</v>
      </c>
      <c r="K2759" s="26">
        <v>1</v>
      </c>
      <c r="L2759" s="26">
        <f t="shared" si="361"/>
        <v>0</v>
      </c>
      <c r="M2759" s="26" t="s">
        <v>3645</v>
      </c>
      <c r="N2759" s="47">
        <v>45919</v>
      </c>
      <c r="O2759" s="57">
        <v>169150</v>
      </c>
      <c r="P2759" s="26" t="s">
        <v>255</v>
      </c>
      <c r="Q2759" s="26" t="s">
        <v>2078</v>
      </c>
      <c r="R2759" s="26" t="s">
        <v>849</v>
      </c>
      <c r="S2759" s="3">
        <v>-20</v>
      </c>
      <c r="T2759" s="58"/>
      <c r="U2759" s="26" t="s">
        <v>3604</v>
      </c>
      <c r="V2759" s="26" t="str">
        <f>VLOOKUP(P2759,'Customer List'!B:C,2,)</f>
        <v>Delhi</v>
      </c>
      <c r="W2759" s="59"/>
      <c r="X2759" s="47"/>
      <c r="Y2759" s="26" t="str">
        <f t="shared" si="389"/>
        <v/>
      </c>
      <c r="Z2759" s="26" t="str">
        <f t="shared" si="390"/>
        <v>Friday</v>
      </c>
      <c r="AA2759" s="26" t="str">
        <f t="shared" si="391"/>
        <v/>
      </c>
      <c r="AB2759" s="26" t="str">
        <f>VLOOKUP(U2759,'Currency Sheet'!A:C,3,)</f>
        <v>DOLLAR</v>
      </c>
      <c r="AC2759" s="71" t="str">
        <f>VLOOKUP(P2759,'Customer List'!B:D,3,)</f>
        <v>Local</v>
      </c>
    </row>
    <row r="2760" spans="1:29" x14ac:dyDescent="0.25">
      <c r="A2760" s="26">
        <f t="shared" si="384"/>
        <v>2759</v>
      </c>
      <c r="B2760" s="26" t="s">
        <v>3592</v>
      </c>
      <c r="C2760" s="47">
        <v>45913</v>
      </c>
      <c r="D2760" s="47">
        <v>45918</v>
      </c>
      <c r="E2760" s="8">
        <v>1144</v>
      </c>
      <c r="F2760" s="8">
        <f t="shared" si="387"/>
        <v>100672</v>
      </c>
      <c r="G2760" s="56">
        <f t="shared" si="388"/>
        <v>1144</v>
      </c>
      <c r="H2760" s="26" t="s">
        <v>3597</v>
      </c>
      <c r="I2760" s="26"/>
      <c r="J2760" s="26">
        <v>1</v>
      </c>
      <c r="K2760" s="26">
        <v>1</v>
      </c>
      <c r="L2760" s="26">
        <f t="shared" ref="L2760:L2823" si="392">J2760-K2760</f>
        <v>0</v>
      </c>
      <c r="M2760" s="26" t="s">
        <v>3680</v>
      </c>
      <c r="N2760" s="47">
        <v>45920</v>
      </c>
      <c r="O2760" s="57">
        <v>162800</v>
      </c>
      <c r="P2760" s="26" t="s">
        <v>841</v>
      </c>
      <c r="Q2760" s="26">
        <v>58155927664</v>
      </c>
      <c r="R2760" s="26" t="s">
        <v>41</v>
      </c>
      <c r="S2760" s="3">
        <v>-20</v>
      </c>
      <c r="T2760" s="58"/>
      <c r="U2760" s="26" t="s">
        <v>3604</v>
      </c>
      <c r="V2760" s="26" t="str">
        <f>VLOOKUP(P2760,'Customer List'!B:C,2,)</f>
        <v>Hyderabad</v>
      </c>
      <c r="W2760" s="59"/>
      <c r="X2760" s="47">
        <v>45922</v>
      </c>
      <c r="Y2760" s="26">
        <f t="shared" si="389"/>
        <v>2</v>
      </c>
      <c r="Z2760" s="26" t="str">
        <f t="shared" si="390"/>
        <v>Saturday</v>
      </c>
      <c r="AA2760" s="26" t="str">
        <f t="shared" si="391"/>
        <v>Monday</v>
      </c>
      <c r="AB2760" s="26" t="str">
        <f>VLOOKUP(U2760,'Currency Sheet'!A:C,3,)</f>
        <v>DOLLAR</v>
      </c>
      <c r="AC2760" s="71" t="str">
        <f>VLOOKUP(P2760,'Customer List'!B:D,3,)</f>
        <v>OutStation</v>
      </c>
    </row>
    <row r="2761" spans="1:29" x14ac:dyDescent="0.25">
      <c r="A2761" s="26">
        <f t="shared" si="384"/>
        <v>2760</v>
      </c>
      <c r="B2761" s="26" t="s">
        <v>3592</v>
      </c>
      <c r="C2761" s="47">
        <v>45913</v>
      </c>
      <c r="D2761" s="47">
        <v>45918</v>
      </c>
      <c r="E2761" s="8">
        <v>1040</v>
      </c>
      <c r="F2761" s="8">
        <f t="shared" si="387"/>
        <v>91520</v>
      </c>
      <c r="G2761" s="56">
        <f t="shared" si="388"/>
        <v>1040</v>
      </c>
      <c r="H2761" s="26" t="s">
        <v>3598</v>
      </c>
      <c r="I2761" s="26"/>
      <c r="J2761" s="26">
        <v>1</v>
      </c>
      <c r="K2761" s="26">
        <v>1</v>
      </c>
      <c r="L2761" s="26">
        <f t="shared" si="392"/>
        <v>0</v>
      </c>
      <c r="M2761" s="26" t="s">
        <v>3681</v>
      </c>
      <c r="N2761" s="47">
        <v>45920</v>
      </c>
      <c r="O2761" s="57">
        <v>148000</v>
      </c>
      <c r="P2761" s="26" t="s">
        <v>841</v>
      </c>
      <c r="Q2761" s="26">
        <v>58155927664</v>
      </c>
      <c r="R2761" s="26" t="s">
        <v>41</v>
      </c>
      <c r="S2761" s="3">
        <v>-20</v>
      </c>
      <c r="T2761" s="58"/>
      <c r="U2761" s="26" t="s">
        <v>3604</v>
      </c>
      <c r="V2761" s="26" t="str">
        <f>VLOOKUP(P2761,'Customer List'!B:C,2,)</f>
        <v>Hyderabad</v>
      </c>
      <c r="W2761" s="59"/>
      <c r="X2761" s="47">
        <v>45922</v>
      </c>
      <c r="Y2761" s="26">
        <f t="shared" si="389"/>
        <v>2</v>
      </c>
      <c r="Z2761" s="26" t="str">
        <f t="shared" si="390"/>
        <v>Saturday</v>
      </c>
      <c r="AA2761" s="26" t="str">
        <f t="shared" si="391"/>
        <v>Monday</v>
      </c>
      <c r="AB2761" s="26" t="str">
        <f>VLOOKUP(U2761,'Currency Sheet'!A:C,3,)</f>
        <v>DOLLAR</v>
      </c>
      <c r="AC2761" s="71" t="str">
        <f>VLOOKUP(P2761,'Customer List'!B:D,3,)</f>
        <v>OutStation</v>
      </c>
    </row>
    <row r="2762" spans="1:29" x14ac:dyDescent="0.25">
      <c r="A2762" s="26">
        <f t="shared" si="384"/>
        <v>2761</v>
      </c>
      <c r="B2762" s="26" t="s">
        <v>3592</v>
      </c>
      <c r="C2762" s="47">
        <v>45913</v>
      </c>
      <c r="D2762" s="47">
        <v>45918</v>
      </c>
      <c r="E2762" s="8">
        <v>188</v>
      </c>
      <c r="F2762" s="8">
        <f t="shared" si="387"/>
        <v>16544</v>
      </c>
      <c r="G2762" s="56">
        <f t="shared" si="388"/>
        <v>376</v>
      </c>
      <c r="H2762" s="26" t="s">
        <v>373</v>
      </c>
      <c r="I2762" s="26"/>
      <c r="J2762" s="26">
        <v>2</v>
      </c>
      <c r="K2762" s="26">
        <v>2</v>
      </c>
      <c r="L2762" s="26">
        <f t="shared" si="392"/>
        <v>0</v>
      </c>
      <c r="M2762" s="26" t="s">
        <v>3682</v>
      </c>
      <c r="N2762" s="47">
        <v>45920</v>
      </c>
      <c r="O2762" s="57">
        <v>53800</v>
      </c>
      <c r="P2762" s="26" t="s">
        <v>841</v>
      </c>
      <c r="Q2762" s="26">
        <v>58155927664</v>
      </c>
      <c r="R2762" s="26" t="s">
        <v>41</v>
      </c>
      <c r="S2762" s="3">
        <v>-20</v>
      </c>
      <c r="T2762" s="58"/>
      <c r="U2762" s="26" t="s">
        <v>3604</v>
      </c>
      <c r="V2762" s="26" t="str">
        <f>VLOOKUP(P2762,'Customer List'!B:C,2,)</f>
        <v>Hyderabad</v>
      </c>
      <c r="W2762" s="59"/>
      <c r="X2762" s="47">
        <v>45922</v>
      </c>
      <c r="Y2762" s="26">
        <f t="shared" si="389"/>
        <v>2</v>
      </c>
      <c r="Z2762" s="26" t="str">
        <f t="shared" si="390"/>
        <v>Saturday</v>
      </c>
      <c r="AA2762" s="26" t="str">
        <f t="shared" si="391"/>
        <v>Monday</v>
      </c>
      <c r="AB2762" s="26" t="str">
        <f>VLOOKUP(U2762,'Currency Sheet'!A:C,3,)</f>
        <v>DOLLAR</v>
      </c>
      <c r="AC2762" s="71" t="str">
        <f>VLOOKUP(P2762,'Customer List'!B:D,3,)</f>
        <v>OutStation</v>
      </c>
    </row>
    <row r="2763" spans="1:29" x14ac:dyDescent="0.25">
      <c r="A2763" s="26">
        <f t="shared" si="384"/>
        <v>2762</v>
      </c>
      <c r="B2763" s="26" t="s">
        <v>3592</v>
      </c>
      <c r="C2763" s="47">
        <v>45913</v>
      </c>
      <c r="D2763" s="47">
        <v>45918</v>
      </c>
      <c r="E2763" s="8">
        <v>132</v>
      </c>
      <c r="F2763" s="8">
        <f t="shared" si="387"/>
        <v>11616</v>
      </c>
      <c r="G2763" s="56">
        <f t="shared" si="388"/>
        <v>132</v>
      </c>
      <c r="H2763" s="26" t="s">
        <v>3599</v>
      </c>
      <c r="I2763" s="26"/>
      <c r="J2763" s="26">
        <v>1</v>
      </c>
      <c r="K2763" s="26">
        <v>1</v>
      </c>
      <c r="L2763" s="26">
        <f t="shared" si="392"/>
        <v>0</v>
      </c>
      <c r="M2763" s="26" t="s">
        <v>3673</v>
      </c>
      <c r="N2763" s="47">
        <v>45920</v>
      </c>
      <c r="O2763" s="57">
        <v>19740</v>
      </c>
      <c r="P2763" s="26" t="s">
        <v>166</v>
      </c>
      <c r="Q2763" s="26">
        <v>58155920130</v>
      </c>
      <c r="R2763" s="26" t="s">
        <v>41</v>
      </c>
      <c r="S2763" s="3">
        <v>-20</v>
      </c>
      <c r="T2763" s="58"/>
      <c r="U2763" s="26" t="s">
        <v>3604</v>
      </c>
      <c r="V2763" s="26" t="str">
        <f>VLOOKUP(P2763,'Customer List'!B:C,2,)</f>
        <v>Lucknow</v>
      </c>
      <c r="W2763" s="59"/>
      <c r="X2763" s="47">
        <v>45922</v>
      </c>
      <c r="Y2763" s="26">
        <f t="shared" si="389"/>
        <v>2</v>
      </c>
      <c r="Z2763" s="26" t="str">
        <f t="shared" si="390"/>
        <v>Saturday</v>
      </c>
      <c r="AA2763" s="26" t="str">
        <f t="shared" si="391"/>
        <v>Monday</v>
      </c>
      <c r="AB2763" s="26" t="str">
        <f>VLOOKUP(U2763,'Currency Sheet'!A:C,3,)</f>
        <v>DOLLAR</v>
      </c>
      <c r="AC2763" s="71" t="str">
        <f>VLOOKUP(P2763,'Customer List'!B:D,3,)</f>
        <v>OutStation</v>
      </c>
    </row>
    <row r="2764" spans="1:29" x14ac:dyDescent="0.25">
      <c r="A2764" s="26">
        <f t="shared" si="384"/>
        <v>2763</v>
      </c>
      <c r="B2764" s="26" t="s">
        <v>3592</v>
      </c>
      <c r="C2764" s="47">
        <v>45913</v>
      </c>
      <c r="D2764" s="47">
        <v>45918</v>
      </c>
      <c r="E2764" s="8">
        <v>603</v>
      </c>
      <c r="F2764" s="8">
        <f t="shared" si="387"/>
        <v>53064</v>
      </c>
      <c r="G2764" s="56">
        <f t="shared" si="388"/>
        <v>603</v>
      </c>
      <c r="H2764" s="26" t="s">
        <v>3600</v>
      </c>
      <c r="I2764" s="26"/>
      <c r="J2764" s="26">
        <v>1</v>
      </c>
      <c r="K2764" s="26">
        <v>1</v>
      </c>
      <c r="L2764" s="26">
        <f t="shared" si="392"/>
        <v>0</v>
      </c>
      <c r="M2764" s="26" t="s">
        <v>3635</v>
      </c>
      <c r="N2764" s="47">
        <v>45920</v>
      </c>
      <c r="O2764" s="57">
        <v>90510</v>
      </c>
      <c r="P2764" s="26" t="s">
        <v>303</v>
      </c>
      <c r="Q2764" s="26">
        <v>58155928736</v>
      </c>
      <c r="R2764" s="26" t="s">
        <v>41</v>
      </c>
      <c r="S2764" s="3">
        <v>-80</v>
      </c>
      <c r="T2764" s="58"/>
      <c r="U2764" s="26" t="s">
        <v>3604</v>
      </c>
      <c r="V2764" s="26" t="str">
        <f>VLOOKUP(P2764,'Customer List'!B:C,2,)</f>
        <v>Banglore</v>
      </c>
      <c r="W2764" s="59"/>
      <c r="X2764" s="47">
        <v>45922</v>
      </c>
      <c r="Y2764" s="26">
        <f t="shared" si="389"/>
        <v>2</v>
      </c>
      <c r="Z2764" s="26" t="str">
        <f t="shared" si="390"/>
        <v>Saturday</v>
      </c>
      <c r="AA2764" s="26" t="str">
        <f t="shared" si="391"/>
        <v>Monday</v>
      </c>
      <c r="AB2764" s="26" t="str">
        <f>VLOOKUP(U2764,'Currency Sheet'!A:C,3,)</f>
        <v>DOLLAR</v>
      </c>
      <c r="AC2764" s="71" t="str">
        <f>VLOOKUP(P2764,'Customer List'!B:D,3,)</f>
        <v>OutStation</v>
      </c>
    </row>
    <row r="2765" spans="1:29" x14ac:dyDescent="0.25">
      <c r="A2765" s="26">
        <f t="shared" si="384"/>
        <v>2764</v>
      </c>
      <c r="B2765" s="26" t="s">
        <v>3592</v>
      </c>
      <c r="C2765" s="47">
        <v>45913</v>
      </c>
      <c r="D2765" s="47">
        <v>45918</v>
      </c>
      <c r="E2765" s="8">
        <v>909</v>
      </c>
      <c r="F2765" s="8">
        <f t="shared" si="387"/>
        <v>79992</v>
      </c>
      <c r="G2765" s="56">
        <f t="shared" si="388"/>
        <v>909</v>
      </c>
      <c r="H2765" s="26" t="s">
        <v>3601</v>
      </c>
      <c r="I2765" s="26"/>
      <c r="J2765" s="26">
        <v>1</v>
      </c>
      <c r="K2765" s="26">
        <v>1</v>
      </c>
      <c r="L2765" s="26">
        <f t="shared" si="392"/>
        <v>0</v>
      </c>
      <c r="M2765" s="26" t="s">
        <v>3629</v>
      </c>
      <c r="N2765" s="47">
        <v>45920</v>
      </c>
      <c r="O2765" s="57">
        <v>146137.5</v>
      </c>
      <c r="P2765" s="26" t="s">
        <v>371</v>
      </c>
      <c r="Q2765" s="26">
        <v>58155927432</v>
      </c>
      <c r="R2765" s="26" t="s">
        <v>41</v>
      </c>
      <c r="S2765" s="3">
        <v>-80</v>
      </c>
      <c r="T2765" s="58"/>
      <c r="U2765" s="26" t="s">
        <v>3604</v>
      </c>
      <c r="V2765" s="26" t="str">
        <f>VLOOKUP(P2765,'Customer List'!B:C,2,)</f>
        <v>Gujrat</v>
      </c>
      <c r="W2765" s="59"/>
      <c r="X2765" s="47">
        <v>45922</v>
      </c>
      <c r="Y2765" s="26">
        <f t="shared" si="389"/>
        <v>2</v>
      </c>
      <c r="Z2765" s="26" t="str">
        <f t="shared" si="390"/>
        <v>Saturday</v>
      </c>
      <c r="AA2765" s="26" t="str">
        <f t="shared" si="391"/>
        <v>Monday</v>
      </c>
      <c r="AB2765" s="26" t="str">
        <f>VLOOKUP(U2765,'Currency Sheet'!A:C,3,)</f>
        <v>DOLLAR</v>
      </c>
      <c r="AC2765" s="71" t="str">
        <f>VLOOKUP(P2765,'Customer List'!B:D,3,)</f>
        <v>OutStation</v>
      </c>
    </row>
    <row r="2766" spans="1:29" x14ac:dyDescent="0.25">
      <c r="A2766" s="26">
        <f t="shared" si="384"/>
        <v>2765</v>
      </c>
      <c r="B2766" s="26" t="s">
        <v>3592</v>
      </c>
      <c r="C2766" s="47">
        <v>45913</v>
      </c>
      <c r="D2766" s="47">
        <v>45918</v>
      </c>
      <c r="E2766" s="8">
        <v>69</v>
      </c>
      <c r="F2766" s="8">
        <f t="shared" si="387"/>
        <v>6072</v>
      </c>
      <c r="G2766" s="56">
        <f t="shared" si="388"/>
        <v>69</v>
      </c>
      <c r="H2766" s="26" t="s">
        <v>356</v>
      </c>
      <c r="I2766" s="26"/>
      <c r="J2766" s="26">
        <v>1</v>
      </c>
      <c r="K2766" s="26">
        <v>1</v>
      </c>
      <c r="L2766" s="26">
        <f t="shared" si="392"/>
        <v>0</v>
      </c>
      <c r="M2766" s="26" t="s">
        <v>3681</v>
      </c>
      <c r="N2766" s="47">
        <v>45920</v>
      </c>
      <c r="O2766" s="57">
        <v>9900</v>
      </c>
      <c r="P2766" s="26" t="s">
        <v>841</v>
      </c>
      <c r="Q2766" s="26">
        <v>58155927664</v>
      </c>
      <c r="R2766" s="26" t="s">
        <v>41</v>
      </c>
      <c r="S2766" s="3">
        <v>4</v>
      </c>
      <c r="T2766" s="58"/>
      <c r="U2766" s="26" t="s">
        <v>3604</v>
      </c>
      <c r="V2766" s="26" t="str">
        <f>VLOOKUP(P2766,'Customer List'!B:C,2,)</f>
        <v>Hyderabad</v>
      </c>
      <c r="W2766" s="59"/>
      <c r="X2766" s="47">
        <v>45922</v>
      </c>
      <c r="Y2766" s="26">
        <f t="shared" si="389"/>
        <v>2</v>
      </c>
      <c r="Z2766" s="26" t="str">
        <f t="shared" si="390"/>
        <v>Saturday</v>
      </c>
      <c r="AA2766" s="26" t="str">
        <f t="shared" si="391"/>
        <v>Monday</v>
      </c>
      <c r="AB2766" s="26" t="str">
        <f>VLOOKUP(U2766,'Currency Sheet'!A:C,3,)</f>
        <v>DOLLAR</v>
      </c>
      <c r="AC2766" s="71" t="str">
        <f>VLOOKUP(P2766,'Customer List'!B:D,3,)</f>
        <v>OutStation</v>
      </c>
    </row>
    <row r="2767" spans="1:29" x14ac:dyDescent="0.25">
      <c r="A2767" s="26">
        <f t="shared" si="384"/>
        <v>2766</v>
      </c>
      <c r="B2767" s="26" t="s">
        <v>3592</v>
      </c>
      <c r="C2767" s="47">
        <v>45913</v>
      </c>
      <c r="D2767" s="47">
        <v>45918</v>
      </c>
      <c r="E2767" s="8">
        <v>237</v>
      </c>
      <c r="F2767" s="8">
        <f t="shared" si="387"/>
        <v>20856</v>
      </c>
      <c r="G2767" s="56">
        <f t="shared" si="388"/>
        <v>711</v>
      </c>
      <c r="H2767" s="26" t="s">
        <v>3602</v>
      </c>
      <c r="I2767" s="26"/>
      <c r="J2767" s="26">
        <v>3</v>
      </c>
      <c r="K2767" s="26">
        <v>3</v>
      </c>
      <c r="L2767" s="26">
        <f t="shared" si="392"/>
        <v>0</v>
      </c>
      <c r="M2767" s="26" t="s">
        <v>3683</v>
      </c>
      <c r="N2767" s="47">
        <v>45920</v>
      </c>
      <c r="O2767" s="57">
        <v>101400</v>
      </c>
      <c r="P2767" s="26" t="s">
        <v>841</v>
      </c>
      <c r="Q2767" s="26">
        <v>58155927664</v>
      </c>
      <c r="R2767" s="26" t="s">
        <v>41</v>
      </c>
      <c r="S2767" s="3">
        <v>4</v>
      </c>
      <c r="T2767" s="58"/>
      <c r="U2767" s="26" t="s">
        <v>3604</v>
      </c>
      <c r="V2767" s="26" t="str">
        <f>VLOOKUP(P2767,'Customer List'!B:C,2,)</f>
        <v>Hyderabad</v>
      </c>
      <c r="W2767" s="59"/>
      <c r="X2767" s="47">
        <v>45922</v>
      </c>
      <c r="Y2767" s="26">
        <f t="shared" si="389"/>
        <v>2</v>
      </c>
      <c r="Z2767" s="26" t="str">
        <f t="shared" si="390"/>
        <v>Saturday</v>
      </c>
      <c r="AA2767" s="26" t="str">
        <f t="shared" si="391"/>
        <v>Monday</v>
      </c>
      <c r="AB2767" s="26" t="str">
        <f>VLOOKUP(U2767,'Currency Sheet'!A:C,3,)</f>
        <v>DOLLAR</v>
      </c>
      <c r="AC2767" s="71" t="str">
        <f>VLOOKUP(P2767,'Customer List'!B:D,3,)</f>
        <v>OutStation</v>
      </c>
    </row>
    <row r="2768" spans="1:29" x14ac:dyDescent="0.25">
      <c r="A2768" s="26">
        <f t="shared" si="384"/>
        <v>2767</v>
      </c>
      <c r="B2768" s="26" t="s">
        <v>3592</v>
      </c>
      <c r="C2768" s="47">
        <v>45913</v>
      </c>
      <c r="D2768" s="47">
        <v>45918</v>
      </c>
      <c r="E2768" s="8">
        <v>393</v>
      </c>
      <c r="F2768" s="8">
        <f t="shared" si="387"/>
        <v>34584</v>
      </c>
      <c r="G2768" s="56">
        <f t="shared" si="388"/>
        <v>393</v>
      </c>
      <c r="H2768" s="26" t="s">
        <v>365</v>
      </c>
      <c r="I2768" s="26"/>
      <c r="J2768" s="26">
        <v>1</v>
      </c>
      <c r="K2768" s="26">
        <v>1</v>
      </c>
      <c r="L2768" s="26">
        <f t="shared" si="392"/>
        <v>0</v>
      </c>
      <c r="M2768" s="26" t="s">
        <v>3646</v>
      </c>
      <c r="N2768" s="47">
        <v>45919</v>
      </c>
      <c r="O2768" s="57">
        <v>50580</v>
      </c>
      <c r="P2768" s="26" t="s">
        <v>255</v>
      </c>
      <c r="Q2768" s="26" t="s">
        <v>2078</v>
      </c>
      <c r="R2768" s="26" t="s">
        <v>849</v>
      </c>
      <c r="S2768" s="3">
        <v>4</v>
      </c>
      <c r="T2768" s="58"/>
      <c r="U2768" s="26" t="s">
        <v>3604</v>
      </c>
      <c r="V2768" s="26" t="str">
        <f>VLOOKUP(P2768,'Customer List'!B:C,2,)</f>
        <v>Delhi</v>
      </c>
      <c r="W2768" s="59"/>
      <c r="X2768" s="47"/>
      <c r="Y2768" s="26" t="str">
        <f t="shared" si="389"/>
        <v/>
      </c>
      <c r="Z2768" s="26" t="str">
        <f t="shared" si="390"/>
        <v>Friday</v>
      </c>
      <c r="AA2768" s="26" t="str">
        <f t="shared" si="391"/>
        <v/>
      </c>
      <c r="AB2768" s="26" t="str">
        <f>VLOOKUP(U2768,'Currency Sheet'!A:C,3,)</f>
        <v>DOLLAR</v>
      </c>
      <c r="AC2768" s="71" t="str">
        <f>VLOOKUP(P2768,'Customer List'!B:D,3,)</f>
        <v>Local</v>
      </c>
    </row>
    <row r="2769" spans="1:29" x14ac:dyDescent="0.25">
      <c r="A2769" s="26">
        <f t="shared" si="384"/>
        <v>2768</v>
      </c>
      <c r="B2769" s="26" t="s">
        <v>3593</v>
      </c>
      <c r="C2769" s="47">
        <v>45912</v>
      </c>
      <c r="D2769" s="47">
        <v>45918</v>
      </c>
      <c r="E2769" s="8">
        <v>169.4</v>
      </c>
      <c r="F2769" s="8">
        <f t="shared" si="387"/>
        <v>14907.2</v>
      </c>
      <c r="G2769" s="56">
        <f t="shared" si="388"/>
        <v>169.4</v>
      </c>
      <c r="H2769" s="26">
        <v>100222</v>
      </c>
      <c r="I2769" s="26"/>
      <c r="J2769" s="26">
        <v>1</v>
      </c>
      <c r="K2769" s="26">
        <v>1</v>
      </c>
      <c r="L2769" s="26">
        <f t="shared" si="392"/>
        <v>0</v>
      </c>
      <c r="M2769" s="26" t="s">
        <v>3650</v>
      </c>
      <c r="N2769" s="47">
        <v>45919</v>
      </c>
      <c r="O2769" s="57">
        <v>18190.84</v>
      </c>
      <c r="P2769" s="26" t="s">
        <v>50</v>
      </c>
      <c r="Q2769" s="26" t="s">
        <v>2078</v>
      </c>
      <c r="R2769" s="26" t="s">
        <v>638</v>
      </c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89"/>
        <v/>
      </c>
      <c r="Z2769" s="26" t="str">
        <f t="shared" si="390"/>
        <v>Friday</v>
      </c>
      <c r="AA2769" s="26" t="str">
        <f t="shared" si="391"/>
        <v/>
      </c>
      <c r="AB2769" s="26" t="str">
        <f>VLOOKUP(U2769,'Currency Sheet'!A:C,3,)</f>
        <v>DOLLAR</v>
      </c>
      <c r="AC2769" s="71" t="str">
        <f>VLOOKUP(P2769,'Customer List'!B:D,3,)</f>
        <v>Local</v>
      </c>
    </row>
    <row r="2770" spans="1:29" x14ac:dyDescent="0.25">
      <c r="A2770" s="26">
        <f t="shared" si="384"/>
        <v>2769</v>
      </c>
      <c r="B2770" s="26" t="s">
        <v>3593</v>
      </c>
      <c r="C2770" s="47">
        <v>45912</v>
      </c>
      <c r="D2770" s="47">
        <v>45918</v>
      </c>
      <c r="E2770" s="8">
        <v>231.75</v>
      </c>
      <c r="F2770" s="8">
        <f t="shared" si="387"/>
        <v>20394</v>
      </c>
      <c r="G2770" s="56">
        <f t="shared" si="388"/>
        <v>231.75</v>
      </c>
      <c r="H2770" s="26">
        <v>101243</v>
      </c>
      <c r="I2770" s="26"/>
      <c r="J2770" s="26">
        <v>1</v>
      </c>
      <c r="K2770" s="26">
        <v>1</v>
      </c>
      <c r="L2770" s="26">
        <f t="shared" si="392"/>
        <v>0</v>
      </c>
      <c r="M2770" s="26" t="s">
        <v>3650</v>
      </c>
      <c r="N2770" s="47">
        <v>45919</v>
      </c>
      <c r="O2770" s="57">
        <v>23227.14</v>
      </c>
      <c r="P2770" s="26" t="s">
        <v>50</v>
      </c>
      <c r="Q2770" s="26" t="s">
        <v>2078</v>
      </c>
      <c r="R2770" s="26" t="s">
        <v>638</v>
      </c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89"/>
        <v/>
      </c>
      <c r="Z2770" s="26" t="str">
        <f t="shared" si="390"/>
        <v>Friday</v>
      </c>
      <c r="AA2770" s="26" t="str">
        <f t="shared" si="391"/>
        <v/>
      </c>
      <c r="AB2770" s="26" t="str">
        <f>VLOOKUP(U2770,'Currency Sheet'!A:C,3,)</f>
        <v>DOLLAR</v>
      </c>
      <c r="AC2770" s="71" t="str">
        <f>VLOOKUP(P2770,'Customer List'!B:D,3,)</f>
        <v>Local</v>
      </c>
    </row>
    <row r="2771" spans="1:29" x14ac:dyDescent="0.25">
      <c r="A2771" s="26">
        <f t="shared" si="384"/>
        <v>2770</v>
      </c>
      <c r="B2771" s="26" t="s">
        <v>3593</v>
      </c>
      <c r="C2771" s="47">
        <v>45912</v>
      </c>
      <c r="D2771" s="47">
        <v>45918</v>
      </c>
      <c r="E2771" s="8">
        <v>226.8</v>
      </c>
      <c r="F2771" s="8">
        <f t="shared" si="387"/>
        <v>19958.400000000001</v>
      </c>
      <c r="G2771" s="56">
        <f t="shared" si="388"/>
        <v>226.8</v>
      </c>
      <c r="H2771" s="26">
        <v>103056</v>
      </c>
      <c r="I2771" s="26"/>
      <c r="J2771" s="26">
        <v>1</v>
      </c>
      <c r="K2771" s="26">
        <v>1</v>
      </c>
      <c r="L2771" s="26">
        <f t="shared" si="392"/>
        <v>0</v>
      </c>
      <c r="M2771" s="26" t="s">
        <v>3650</v>
      </c>
      <c r="N2771" s="47">
        <v>45919</v>
      </c>
      <c r="O2771" s="57">
        <v>24354.68</v>
      </c>
      <c r="P2771" s="26" t="s">
        <v>50</v>
      </c>
      <c r="Q2771" s="26" t="s">
        <v>2078</v>
      </c>
      <c r="R2771" s="26" t="s">
        <v>638</v>
      </c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89"/>
        <v/>
      </c>
      <c r="Z2771" s="26" t="str">
        <f t="shared" si="390"/>
        <v>Friday</v>
      </c>
      <c r="AA2771" s="26" t="str">
        <f t="shared" si="391"/>
        <v/>
      </c>
      <c r="AB2771" s="26" t="str">
        <f>VLOOKUP(U2771,'Currency Sheet'!A:C,3,)</f>
        <v>DOLLAR</v>
      </c>
      <c r="AC2771" s="71" t="str">
        <f>VLOOKUP(P2771,'Customer List'!B:D,3,)</f>
        <v>Local</v>
      </c>
    </row>
    <row r="2772" spans="1:29" x14ac:dyDescent="0.25">
      <c r="A2772" s="26">
        <f t="shared" si="384"/>
        <v>2771</v>
      </c>
      <c r="B2772" s="26" t="s">
        <v>3593</v>
      </c>
      <c r="C2772" s="47">
        <v>45912</v>
      </c>
      <c r="D2772" s="47">
        <v>45918</v>
      </c>
      <c r="E2772" s="8">
        <v>215.6</v>
      </c>
      <c r="F2772" s="8">
        <f t="shared" si="387"/>
        <v>18972.8</v>
      </c>
      <c r="G2772" s="56">
        <f t="shared" si="388"/>
        <v>215.6</v>
      </c>
      <c r="H2772" s="26">
        <v>106310</v>
      </c>
      <c r="I2772" s="26"/>
      <c r="J2772" s="26">
        <v>1</v>
      </c>
      <c r="K2772" s="26">
        <v>1</v>
      </c>
      <c r="L2772" s="26">
        <f t="shared" si="392"/>
        <v>0</v>
      </c>
      <c r="M2772" s="26" t="s">
        <v>3650</v>
      </c>
      <c r="N2772" s="47">
        <v>45919</v>
      </c>
      <c r="O2772" s="57">
        <v>23151.98</v>
      </c>
      <c r="P2772" s="26" t="s">
        <v>50</v>
      </c>
      <c r="Q2772" s="26" t="s">
        <v>2078</v>
      </c>
      <c r="R2772" s="26" t="s">
        <v>638</v>
      </c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89"/>
        <v/>
      </c>
      <c r="Z2772" s="26" t="str">
        <f t="shared" si="390"/>
        <v>Friday</v>
      </c>
      <c r="AA2772" s="26" t="str">
        <f t="shared" si="391"/>
        <v/>
      </c>
      <c r="AB2772" s="26" t="str">
        <f>VLOOKUP(U2772,'Currency Sheet'!A:C,3,)</f>
        <v>DOLLAR</v>
      </c>
      <c r="AC2772" s="71" t="str">
        <f>VLOOKUP(P2772,'Customer List'!B:D,3,)</f>
        <v>Local</v>
      </c>
    </row>
    <row r="2773" spans="1:29" x14ac:dyDescent="0.25">
      <c r="A2773" s="26">
        <f t="shared" si="384"/>
        <v>2772</v>
      </c>
      <c r="B2773" s="26" t="s">
        <v>3593</v>
      </c>
      <c r="C2773" s="47">
        <v>45912</v>
      </c>
      <c r="D2773" s="47">
        <v>45918</v>
      </c>
      <c r="E2773" s="8">
        <v>177.75</v>
      </c>
      <c r="F2773" s="8">
        <f t="shared" si="387"/>
        <v>15642</v>
      </c>
      <c r="G2773" s="56">
        <f t="shared" si="388"/>
        <v>177.75</v>
      </c>
      <c r="H2773" s="26">
        <v>107632</v>
      </c>
      <c r="I2773" s="26"/>
      <c r="J2773" s="26">
        <v>1</v>
      </c>
      <c r="K2773" s="26">
        <v>1</v>
      </c>
      <c r="L2773" s="26">
        <f t="shared" si="392"/>
        <v>0</v>
      </c>
      <c r="M2773" s="26" t="s">
        <v>3650</v>
      </c>
      <c r="N2773" s="47">
        <v>45919</v>
      </c>
      <c r="O2773" s="57">
        <v>17814.990000000002</v>
      </c>
      <c r="P2773" s="26" t="s">
        <v>50</v>
      </c>
      <c r="Q2773" s="26" t="s">
        <v>2078</v>
      </c>
      <c r="R2773" s="26" t="s">
        <v>638</v>
      </c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89"/>
        <v/>
      </c>
      <c r="Z2773" s="26" t="str">
        <f t="shared" si="390"/>
        <v>Friday</v>
      </c>
      <c r="AA2773" s="26" t="str">
        <f t="shared" si="391"/>
        <v/>
      </c>
      <c r="AB2773" s="26" t="str">
        <f>VLOOKUP(U2773,'Currency Sheet'!A:C,3,)</f>
        <v>DOLLAR</v>
      </c>
      <c r="AC2773" s="71" t="str">
        <f>VLOOKUP(P2773,'Customer List'!B:D,3,)</f>
        <v>Local</v>
      </c>
    </row>
    <row r="2774" spans="1:29" x14ac:dyDescent="0.25">
      <c r="A2774" s="26">
        <f t="shared" si="384"/>
        <v>2773</v>
      </c>
      <c r="B2774" s="26" t="s">
        <v>3593</v>
      </c>
      <c r="C2774" s="47">
        <v>45912</v>
      </c>
      <c r="D2774" s="47">
        <v>45918</v>
      </c>
      <c r="E2774" s="8">
        <v>37.799999999999997</v>
      </c>
      <c r="F2774" s="8">
        <f t="shared" si="387"/>
        <v>3326.3999999999996</v>
      </c>
      <c r="G2774" s="56">
        <f t="shared" si="388"/>
        <v>37.799999999999997</v>
      </c>
      <c r="H2774" s="26">
        <v>115505</v>
      </c>
      <c r="I2774" s="26"/>
      <c r="J2774" s="26">
        <v>1</v>
      </c>
      <c r="K2774" s="26">
        <v>1</v>
      </c>
      <c r="L2774" s="26">
        <f t="shared" si="392"/>
        <v>0</v>
      </c>
      <c r="M2774" s="26" t="s">
        <v>3650</v>
      </c>
      <c r="N2774" s="47">
        <v>45919</v>
      </c>
      <c r="O2774" s="57">
        <v>4059.11</v>
      </c>
      <c r="P2774" s="26" t="s">
        <v>50</v>
      </c>
      <c r="Q2774" s="26" t="s">
        <v>2078</v>
      </c>
      <c r="R2774" s="26" t="s">
        <v>638</v>
      </c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89"/>
        <v/>
      </c>
      <c r="Z2774" s="26" t="str">
        <f t="shared" si="390"/>
        <v>Friday</v>
      </c>
      <c r="AA2774" s="26" t="str">
        <f t="shared" si="391"/>
        <v/>
      </c>
      <c r="AB2774" s="26" t="str">
        <f>VLOOKUP(U2774,'Currency Sheet'!A:C,3,)</f>
        <v>DOLLAR</v>
      </c>
      <c r="AC2774" s="71" t="str">
        <f>VLOOKUP(P2774,'Customer List'!B:D,3,)</f>
        <v>Local</v>
      </c>
    </row>
    <row r="2775" spans="1:29" x14ac:dyDescent="0.25">
      <c r="A2775" s="26">
        <f t="shared" si="384"/>
        <v>2774</v>
      </c>
      <c r="B2775" s="26" t="s">
        <v>3593</v>
      </c>
      <c r="C2775" s="47">
        <v>45912</v>
      </c>
      <c r="D2775" s="47">
        <v>45918</v>
      </c>
      <c r="E2775" s="8">
        <v>161.69999999999999</v>
      </c>
      <c r="F2775" s="8">
        <f t="shared" si="387"/>
        <v>14229.599999999999</v>
      </c>
      <c r="G2775" s="56">
        <f t="shared" si="388"/>
        <v>161.69999999999999</v>
      </c>
      <c r="H2775" s="26">
        <v>117318</v>
      </c>
      <c r="I2775" s="26"/>
      <c r="J2775" s="26">
        <v>1</v>
      </c>
      <c r="K2775" s="26">
        <v>1</v>
      </c>
      <c r="L2775" s="26">
        <f t="shared" si="392"/>
        <v>0</v>
      </c>
      <c r="M2775" s="26" t="s">
        <v>3650</v>
      </c>
      <c r="N2775" s="47">
        <v>45919</v>
      </c>
      <c r="O2775" s="57">
        <v>17363.98</v>
      </c>
      <c r="P2775" s="26" t="s">
        <v>50</v>
      </c>
      <c r="Q2775" s="26" t="s">
        <v>2078</v>
      </c>
      <c r="R2775" s="26" t="s">
        <v>638</v>
      </c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89"/>
        <v/>
      </c>
      <c r="Z2775" s="26" t="str">
        <f t="shared" si="390"/>
        <v>Friday</v>
      </c>
      <c r="AA2775" s="26" t="str">
        <f t="shared" si="391"/>
        <v/>
      </c>
      <c r="AB2775" s="26" t="str">
        <f>VLOOKUP(U2775,'Currency Sheet'!A:C,3,)</f>
        <v>DOLLAR</v>
      </c>
      <c r="AC2775" s="71" t="str">
        <f>VLOOKUP(P2775,'Customer List'!B:D,3,)</f>
        <v>Local</v>
      </c>
    </row>
    <row r="2776" spans="1:29" x14ac:dyDescent="0.25">
      <c r="A2776" s="26">
        <f t="shared" si="384"/>
        <v>2775</v>
      </c>
      <c r="B2776" s="26" t="s">
        <v>3593</v>
      </c>
      <c r="C2776" s="47">
        <v>45912</v>
      </c>
      <c r="D2776" s="47">
        <v>45918</v>
      </c>
      <c r="E2776" s="8">
        <v>227.25</v>
      </c>
      <c r="F2776" s="8">
        <f t="shared" si="387"/>
        <v>19998</v>
      </c>
      <c r="G2776" s="56">
        <f t="shared" si="388"/>
        <v>227.25</v>
      </c>
      <c r="H2776" s="26">
        <v>119721</v>
      </c>
      <c r="I2776" s="26"/>
      <c r="J2776" s="26">
        <v>1</v>
      </c>
      <c r="K2776" s="26">
        <v>1</v>
      </c>
      <c r="L2776" s="26">
        <f t="shared" si="392"/>
        <v>0</v>
      </c>
      <c r="M2776" s="26" t="s">
        <v>3650</v>
      </c>
      <c r="N2776" s="47">
        <v>45919</v>
      </c>
      <c r="O2776" s="57">
        <v>22776.13</v>
      </c>
      <c r="P2776" s="26" t="s">
        <v>50</v>
      </c>
      <c r="Q2776" s="26" t="s">
        <v>2078</v>
      </c>
      <c r="R2776" s="26" t="s">
        <v>638</v>
      </c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89"/>
        <v/>
      </c>
      <c r="Z2776" s="26" t="str">
        <f t="shared" si="390"/>
        <v>Friday</v>
      </c>
      <c r="AA2776" s="26" t="str">
        <f t="shared" si="391"/>
        <v/>
      </c>
      <c r="AB2776" s="26" t="str">
        <f>VLOOKUP(U2776,'Currency Sheet'!A:C,3,)</f>
        <v>DOLLAR</v>
      </c>
      <c r="AC2776" s="71" t="str">
        <f>VLOOKUP(P2776,'Customer List'!B:D,3,)</f>
        <v>Local</v>
      </c>
    </row>
    <row r="2777" spans="1:29" x14ac:dyDescent="0.25">
      <c r="A2777" s="26">
        <f t="shared" si="384"/>
        <v>2776</v>
      </c>
      <c r="B2777" s="26" t="s">
        <v>3593</v>
      </c>
      <c r="C2777" s="47">
        <v>45912</v>
      </c>
      <c r="D2777" s="47">
        <v>45918</v>
      </c>
      <c r="E2777" s="8">
        <v>160.30000000000001</v>
      </c>
      <c r="F2777" s="8">
        <f t="shared" si="387"/>
        <v>14106.400000000001</v>
      </c>
      <c r="G2777" s="56">
        <f t="shared" si="388"/>
        <v>160.30000000000001</v>
      </c>
      <c r="H2777" s="26">
        <v>121610</v>
      </c>
      <c r="I2777" s="26"/>
      <c r="J2777" s="26">
        <v>1</v>
      </c>
      <c r="K2777" s="26">
        <v>1</v>
      </c>
      <c r="L2777" s="26">
        <f t="shared" si="392"/>
        <v>0</v>
      </c>
      <c r="M2777" s="26" t="s">
        <v>3650</v>
      </c>
      <c r="N2777" s="47">
        <v>45919</v>
      </c>
      <c r="O2777" s="57">
        <v>17213.64</v>
      </c>
      <c r="P2777" s="26" t="s">
        <v>50</v>
      </c>
      <c r="Q2777" s="26" t="s">
        <v>2078</v>
      </c>
      <c r="R2777" s="26" t="s">
        <v>638</v>
      </c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89"/>
        <v/>
      </c>
      <c r="Z2777" s="26" t="str">
        <f t="shared" si="390"/>
        <v>Friday</v>
      </c>
      <c r="AA2777" s="26" t="str">
        <f t="shared" si="391"/>
        <v/>
      </c>
      <c r="AB2777" s="26" t="str">
        <f>VLOOKUP(U2777,'Currency Sheet'!A:C,3,)</f>
        <v>DOLLAR</v>
      </c>
      <c r="AC2777" s="71" t="str">
        <f>VLOOKUP(P2777,'Customer List'!B:D,3,)</f>
        <v>Local</v>
      </c>
    </row>
    <row r="2778" spans="1:29" x14ac:dyDescent="0.25">
      <c r="A2778" s="26">
        <f t="shared" si="384"/>
        <v>2777</v>
      </c>
      <c r="B2778" s="26" t="s">
        <v>3593</v>
      </c>
      <c r="C2778" s="47">
        <v>45912</v>
      </c>
      <c r="D2778" s="47">
        <v>45918</v>
      </c>
      <c r="E2778" s="8">
        <v>30.1</v>
      </c>
      <c r="F2778" s="8">
        <f t="shared" si="387"/>
        <v>2648.8</v>
      </c>
      <c r="G2778" s="56">
        <f t="shared" si="388"/>
        <v>30.1</v>
      </c>
      <c r="H2778" s="26">
        <v>123109</v>
      </c>
      <c r="I2778" s="26"/>
      <c r="J2778" s="26">
        <v>1</v>
      </c>
      <c r="K2778" s="26">
        <v>1</v>
      </c>
      <c r="L2778" s="26">
        <f t="shared" si="392"/>
        <v>0</v>
      </c>
      <c r="M2778" s="26" t="s">
        <v>3650</v>
      </c>
      <c r="N2778" s="47">
        <v>45919</v>
      </c>
      <c r="O2778" s="57">
        <v>3232.36</v>
      </c>
      <c r="P2778" s="26" t="s">
        <v>50</v>
      </c>
      <c r="Q2778" s="26" t="s">
        <v>2078</v>
      </c>
      <c r="R2778" s="26" t="s">
        <v>638</v>
      </c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89"/>
        <v/>
      </c>
      <c r="Z2778" s="26" t="str">
        <f t="shared" si="390"/>
        <v>Friday</v>
      </c>
      <c r="AA2778" s="26" t="str">
        <f t="shared" si="391"/>
        <v/>
      </c>
      <c r="AB2778" s="26" t="str">
        <f>VLOOKUP(U2778,'Currency Sheet'!A:C,3,)</f>
        <v>DOLLAR</v>
      </c>
      <c r="AC2778" s="71" t="str">
        <f>VLOOKUP(P2778,'Customer List'!B:D,3,)</f>
        <v>Local</v>
      </c>
    </row>
    <row r="2779" spans="1:29" x14ac:dyDescent="0.25">
      <c r="A2779" s="26">
        <f t="shared" si="384"/>
        <v>2778</v>
      </c>
      <c r="B2779" s="26" t="s">
        <v>3593</v>
      </c>
      <c r="C2779" s="47">
        <v>45912</v>
      </c>
      <c r="D2779" s="47">
        <v>45918</v>
      </c>
      <c r="E2779" s="8">
        <v>222.75</v>
      </c>
      <c r="F2779" s="8">
        <f t="shared" si="387"/>
        <v>19602</v>
      </c>
      <c r="G2779" s="56">
        <f t="shared" si="388"/>
        <v>445.5</v>
      </c>
      <c r="H2779" s="26">
        <v>125219</v>
      </c>
      <c r="I2779" s="26"/>
      <c r="J2779" s="26">
        <v>2</v>
      </c>
      <c r="K2779" s="26">
        <v>2</v>
      </c>
      <c r="L2779" s="26">
        <f t="shared" si="392"/>
        <v>0</v>
      </c>
      <c r="M2779" s="26" t="s">
        <v>3650</v>
      </c>
      <c r="N2779" s="47">
        <v>45919</v>
      </c>
      <c r="O2779" s="57">
        <f>22325.12*2</f>
        <v>44650.239999999998</v>
      </c>
      <c r="P2779" s="26" t="s">
        <v>50</v>
      </c>
      <c r="Q2779" s="26" t="s">
        <v>2078</v>
      </c>
      <c r="R2779" s="26" t="s">
        <v>638</v>
      </c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89"/>
        <v/>
      </c>
      <c r="Z2779" s="26" t="str">
        <f t="shared" si="390"/>
        <v>Friday</v>
      </c>
      <c r="AA2779" s="26" t="str">
        <f t="shared" si="391"/>
        <v/>
      </c>
      <c r="AB2779" s="26" t="str">
        <f>VLOOKUP(U2779,'Currency Sheet'!A:C,3,)</f>
        <v>DOLLAR</v>
      </c>
      <c r="AC2779" s="71" t="str">
        <f>VLOOKUP(P2779,'Customer List'!B:D,3,)</f>
        <v>Local</v>
      </c>
    </row>
    <row r="2780" spans="1:29" x14ac:dyDescent="0.25">
      <c r="A2780" s="26">
        <f t="shared" si="384"/>
        <v>2779</v>
      </c>
      <c r="B2780" s="26" t="s">
        <v>3593</v>
      </c>
      <c r="C2780" s="47">
        <v>45912</v>
      </c>
      <c r="D2780" s="47">
        <v>45918</v>
      </c>
      <c r="E2780" s="8">
        <v>95.2</v>
      </c>
      <c r="F2780" s="8">
        <f t="shared" si="387"/>
        <v>8377.6</v>
      </c>
      <c r="G2780" s="56">
        <f t="shared" si="388"/>
        <v>95.2</v>
      </c>
      <c r="H2780" s="26">
        <v>127647</v>
      </c>
      <c r="I2780" s="26"/>
      <c r="J2780" s="26">
        <v>1</v>
      </c>
      <c r="K2780" s="26">
        <v>1</v>
      </c>
      <c r="L2780" s="26">
        <f t="shared" si="392"/>
        <v>0</v>
      </c>
      <c r="M2780" s="26" t="s">
        <v>3650</v>
      </c>
      <c r="N2780" s="47">
        <v>45919</v>
      </c>
      <c r="O2780" s="57">
        <v>10222.950000000001</v>
      </c>
      <c r="P2780" s="26" t="s">
        <v>50</v>
      </c>
      <c r="Q2780" s="26" t="s">
        <v>2078</v>
      </c>
      <c r="R2780" s="26" t="s">
        <v>638</v>
      </c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89"/>
        <v/>
      </c>
      <c r="Z2780" s="26" t="str">
        <f t="shared" si="390"/>
        <v>Friday</v>
      </c>
      <c r="AA2780" s="26" t="str">
        <f t="shared" si="391"/>
        <v/>
      </c>
      <c r="AB2780" s="26" t="str">
        <f>VLOOKUP(U2780,'Currency Sheet'!A:C,3,)</f>
        <v>DOLLAR</v>
      </c>
      <c r="AC2780" s="71" t="str">
        <f>VLOOKUP(P2780,'Customer List'!B:D,3,)</f>
        <v>Local</v>
      </c>
    </row>
    <row r="2781" spans="1:29" x14ac:dyDescent="0.25">
      <c r="A2781" s="26">
        <f t="shared" si="384"/>
        <v>2780</v>
      </c>
      <c r="B2781" s="26" t="s">
        <v>3593</v>
      </c>
      <c r="C2781" s="47">
        <v>45912</v>
      </c>
      <c r="D2781" s="47">
        <v>45918</v>
      </c>
      <c r="E2781" s="8">
        <v>200.2</v>
      </c>
      <c r="F2781" s="8">
        <f t="shared" si="387"/>
        <v>17617.599999999999</v>
      </c>
      <c r="G2781" s="56">
        <f t="shared" si="388"/>
        <v>200.2</v>
      </c>
      <c r="H2781" s="26">
        <v>128016</v>
      </c>
      <c r="I2781" s="26"/>
      <c r="J2781" s="26">
        <v>1</v>
      </c>
      <c r="K2781" s="26">
        <v>1</v>
      </c>
      <c r="L2781" s="26">
        <f t="shared" si="392"/>
        <v>0</v>
      </c>
      <c r="M2781" s="26" t="s">
        <v>3650</v>
      </c>
      <c r="N2781" s="47">
        <v>45919</v>
      </c>
      <c r="O2781" s="57">
        <v>21498.26</v>
      </c>
      <c r="P2781" s="26" t="s">
        <v>50</v>
      </c>
      <c r="Q2781" s="26" t="s">
        <v>2078</v>
      </c>
      <c r="R2781" s="26" t="s">
        <v>638</v>
      </c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89"/>
        <v/>
      </c>
      <c r="Z2781" s="26" t="str">
        <f t="shared" si="390"/>
        <v>Friday</v>
      </c>
      <c r="AA2781" s="26" t="str">
        <f t="shared" si="391"/>
        <v/>
      </c>
      <c r="AB2781" s="26" t="str">
        <f>VLOOKUP(U2781,'Currency Sheet'!A:C,3,)</f>
        <v>DOLLAR</v>
      </c>
      <c r="AC2781" s="71" t="str">
        <f>VLOOKUP(P2781,'Customer List'!B:D,3,)</f>
        <v>Local</v>
      </c>
    </row>
    <row r="2782" spans="1:29" x14ac:dyDescent="0.25">
      <c r="A2782" s="26">
        <f t="shared" si="384"/>
        <v>2781</v>
      </c>
      <c r="B2782" s="26" t="s">
        <v>3593</v>
      </c>
      <c r="C2782" s="47">
        <v>45912</v>
      </c>
      <c r="D2782" s="47">
        <v>45918</v>
      </c>
      <c r="E2782" s="8">
        <v>212.1</v>
      </c>
      <c r="F2782" s="8">
        <f t="shared" si="387"/>
        <v>18664.8</v>
      </c>
      <c r="G2782" s="56">
        <f t="shared" si="388"/>
        <v>212.1</v>
      </c>
      <c r="H2782" s="26">
        <v>133518</v>
      </c>
      <c r="I2782" s="26"/>
      <c r="J2782" s="26">
        <v>1</v>
      </c>
      <c r="K2782" s="26">
        <v>1</v>
      </c>
      <c r="L2782" s="26">
        <f t="shared" si="392"/>
        <v>0</v>
      </c>
      <c r="M2782" s="26" t="s">
        <v>3650</v>
      </c>
      <c r="N2782" s="47">
        <v>45919</v>
      </c>
      <c r="O2782" s="57">
        <v>22776.13</v>
      </c>
      <c r="P2782" s="26" t="s">
        <v>50</v>
      </c>
      <c r="Q2782" s="26" t="s">
        <v>2078</v>
      </c>
      <c r="R2782" s="26" t="s">
        <v>638</v>
      </c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89"/>
        <v/>
      </c>
      <c r="Z2782" s="26" t="str">
        <f t="shared" si="390"/>
        <v>Friday</v>
      </c>
      <c r="AA2782" s="26" t="str">
        <f t="shared" si="391"/>
        <v/>
      </c>
      <c r="AB2782" s="26" t="str">
        <f>VLOOKUP(U2782,'Currency Sheet'!A:C,3,)</f>
        <v>DOLLAR</v>
      </c>
      <c r="AC2782" s="71" t="str">
        <f>VLOOKUP(P2782,'Customer List'!B:D,3,)</f>
        <v>Local</v>
      </c>
    </row>
    <row r="2783" spans="1:29" x14ac:dyDescent="0.25">
      <c r="A2783" s="26">
        <f t="shared" si="384"/>
        <v>2782</v>
      </c>
      <c r="B2783" s="26" t="s">
        <v>3593</v>
      </c>
      <c r="C2783" s="47">
        <v>45912</v>
      </c>
      <c r="D2783" s="47">
        <v>45918</v>
      </c>
      <c r="E2783" s="8">
        <v>194.25</v>
      </c>
      <c r="F2783" s="8">
        <f t="shared" si="387"/>
        <v>17094</v>
      </c>
      <c r="G2783" s="56">
        <f t="shared" si="388"/>
        <v>194.25</v>
      </c>
      <c r="H2783" s="26">
        <v>135221</v>
      </c>
      <c r="I2783" s="26"/>
      <c r="J2783" s="26">
        <v>1</v>
      </c>
      <c r="K2783" s="26">
        <v>1</v>
      </c>
      <c r="L2783" s="26">
        <f t="shared" si="392"/>
        <v>0</v>
      </c>
      <c r="M2783" s="26" t="s">
        <v>3650</v>
      </c>
      <c r="N2783" s="47">
        <v>45919</v>
      </c>
      <c r="O2783" s="57">
        <v>19468.71</v>
      </c>
      <c r="P2783" s="26" t="s">
        <v>50</v>
      </c>
      <c r="Q2783" s="26" t="s">
        <v>2078</v>
      </c>
      <c r="R2783" s="26" t="s">
        <v>638</v>
      </c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89"/>
        <v/>
      </c>
      <c r="Z2783" s="26" t="str">
        <f t="shared" si="390"/>
        <v>Friday</v>
      </c>
      <c r="AA2783" s="26" t="str">
        <f t="shared" si="391"/>
        <v/>
      </c>
      <c r="AB2783" s="26" t="str">
        <f>VLOOKUP(U2783,'Currency Sheet'!A:C,3,)</f>
        <v>DOLLAR</v>
      </c>
      <c r="AC2783" s="71" t="str">
        <f>VLOOKUP(P2783,'Customer List'!B:D,3,)</f>
        <v>Local</v>
      </c>
    </row>
    <row r="2784" spans="1:29" x14ac:dyDescent="0.25">
      <c r="A2784" s="26">
        <f t="shared" si="384"/>
        <v>2783</v>
      </c>
      <c r="B2784" s="26" t="s">
        <v>3593</v>
      </c>
      <c r="C2784" s="47">
        <v>45912</v>
      </c>
      <c r="D2784" s="47">
        <v>45918</v>
      </c>
      <c r="E2784" s="8">
        <v>259</v>
      </c>
      <c r="F2784" s="8">
        <f t="shared" si="387"/>
        <v>22792</v>
      </c>
      <c r="G2784" s="56">
        <f t="shared" si="388"/>
        <v>259</v>
      </c>
      <c r="H2784" s="26">
        <v>149014</v>
      </c>
      <c r="I2784" s="26"/>
      <c r="J2784" s="26">
        <v>1</v>
      </c>
      <c r="K2784" s="26">
        <v>1</v>
      </c>
      <c r="L2784" s="26">
        <f t="shared" si="392"/>
        <v>0</v>
      </c>
      <c r="M2784" s="26" t="s">
        <v>3650</v>
      </c>
      <c r="N2784" s="47">
        <v>45919</v>
      </c>
      <c r="O2784" s="57">
        <v>27812.44</v>
      </c>
      <c r="P2784" s="26" t="s">
        <v>50</v>
      </c>
      <c r="Q2784" s="26" t="s">
        <v>2078</v>
      </c>
      <c r="R2784" s="26" t="s">
        <v>638</v>
      </c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89"/>
        <v/>
      </c>
      <c r="Z2784" s="26" t="str">
        <f t="shared" si="390"/>
        <v>Friday</v>
      </c>
      <c r="AA2784" s="26" t="str">
        <f t="shared" si="391"/>
        <v/>
      </c>
      <c r="AB2784" s="26" t="str">
        <f>VLOOKUP(U2784,'Currency Sheet'!A:C,3,)</f>
        <v>DOLLAR</v>
      </c>
      <c r="AC2784" s="71" t="str">
        <f>VLOOKUP(P2784,'Customer List'!B:D,3,)</f>
        <v>Local</v>
      </c>
    </row>
    <row r="2785" spans="1:29" x14ac:dyDescent="0.25">
      <c r="A2785" s="26">
        <f t="shared" si="384"/>
        <v>2784</v>
      </c>
      <c r="B2785" s="26" t="s">
        <v>3593</v>
      </c>
      <c r="C2785" s="47">
        <v>45912</v>
      </c>
      <c r="D2785" s="47">
        <v>45918</v>
      </c>
      <c r="E2785" s="8">
        <v>202.5</v>
      </c>
      <c r="F2785" s="8">
        <f t="shared" si="387"/>
        <v>17820</v>
      </c>
      <c r="G2785" s="56">
        <f t="shared" si="388"/>
        <v>202.5</v>
      </c>
      <c r="H2785" s="26">
        <v>154319</v>
      </c>
      <c r="I2785" s="26"/>
      <c r="J2785" s="26">
        <v>1</v>
      </c>
      <c r="K2785" s="26">
        <v>1</v>
      </c>
      <c r="L2785" s="26">
        <f t="shared" si="392"/>
        <v>0</v>
      </c>
      <c r="M2785" s="26" t="s">
        <v>3650</v>
      </c>
      <c r="N2785" s="47">
        <v>45919</v>
      </c>
      <c r="O2785" s="57">
        <v>20295.560000000001</v>
      </c>
      <c r="P2785" s="26" t="s">
        <v>50</v>
      </c>
      <c r="Q2785" s="26" t="s">
        <v>2078</v>
      </c>
      <c r="R2785" s="26" t="s">
        <v>638</v>
      </c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89"/>
        <v/>
      </c>
      <c r="Z2785" s="26" t="str">
        <f t="shared" si="390"/>
        <v>Friday</v>
      </c>
      <c r="AA2785" s="26" t="str">
        <f t="shared" si="391"/>
        <v/>
      </c>
      <c r="AB2785" s="26" t="str">
        <f>VLOOKUP(U2785,'Currency Sheet'!A:C,3,)</f>
        <v>DOLLAR</v>
      </c>
      <c r="AC2785" s="71" t="str">
        <f>VLOOKUP(P2785,'Customer List'!B:D,3,)</f>
        <v>Local</v>
      </c>
    </row>
    <row r="2786" spans="1:29" x14ac:dyDescent="0.25">
      <c r="A2786" s="26">
        <f t="shared" si="384"/>
        <v>2785</v>
      </c>
      <c r="B2786" s="26" t="s">
        <v>3593</v>
      </c>
      <c r="C2786" s="47">
        <v>45912</v>
      </c>
      <c r="D2786" s="47">
        <v>45918</v>
      </c>
      <c r="E2786" s="8">
        <v>234.5</v>
      </c>
      <c r="F2786" s="8">
        <f t="shared" si="387"/>
        <v>20636</v>
      </c>
      <c r="G2786" s="56">
        <f t="shared" si="388"/>
        <v>234.5</v>
      </c>
      <c r="H2786" s="26">
        <v>156104</v>
      </c>
      <c r="I2786" s="26"/>
      <c r="J2786" s="26">
        <v>1</v>
      </c>
      <c r="K2786" s="26">
        <v>1</v>
      </c>
      <c r="L2786" s="26">
        <f t="shared" si="392"/>
        <v>0</v>
      </c>
      <c r="M2786" s="26" t="s">
        <v>3650</v>
      </c>
      <c r="N2786" s="47">
        <v>45919</v>
      </c>
      <c r="O2786" s="57">
        <v>25181.53</v>
      </c>
      <c r="P2786" s="26" t="s">
        <v>50</v>
      </c>
      <c r="Q2786" s="26" t="s">
        <v>2078</v>
      </c>
      <c r="R2786" s="26" t="s">
        <v>638</v>
      </c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89"/>
        <v/>
      </c>
      <c r="Z2786" s="26" t="str">
        <f t="shared" si="390"/>
        <v>Friday</v>
      </c>
      <c r="AA2786" s="26" t="str">
        <f t="shared" si="391"/>
        <v/>
      </c>
      <c r="AB2786" s="26" t="str">
        <f>VLOOKUP(U2786,'Currency Sheet'!A:C,3,)</f>
        <v>DOLLAR</v>
      </c>
      <c r="AC2786" s="71" t="str">
        <f>VLOOKUP(P2786,'Customer List'!B:D,3,)</f>
        <v>Local</v>
      </c>
    </row>
    <row r="2787" spans="1:29" x14ac:dyDescent="0.25">
      <c r="A2787" s="26">
        <f t="shared" si="384"/>
        <v>2786</v>
      </c>
      <c r="B2787" s="26" t="s">
        <v>3593</v>
      </c>
      <c r="C2787" s="47">
        <v>45912</v>
      </c>
      <c r="D2787" s="47">
        <v>45918</v>
      </c>
      <c r="E2787" s="8">
        <v>210</v>
      </c>
      <c r="F2787" s="8">
        <f t="shared" si="387"/>
        <v>18480</v>
      </c>
      <c r="G2787" s="56">
        <f t="shared" si="388"/>
        <v>210</v>
      </c>
      <c r="H2787" s="26">
        <v>156543</v>
      </c>
      <c r="I2787" s="26"/>
      <c r="J2787" s="26">
        <v>1</v>
      </c>
      <c r="K2787" s="26">
        <v>1</v>
      </c>
      <c r="L2787" s="26">
        <f t="shared" si="392"/>
        <v>0</v>
      </c>
      <c r="M2787" s="26" t="s">
        <v>3650</v>
      </c>
      <c r="N2787" s="47">
        <v>45919</v>
      </c>
      <c r="O2787" s="57">
        <v>21047.25</v>
      </c>
      <c r="P2787" s="26" t="s">
        <v>50</v>
      </c>
      <c r="Q2787" s="26" t="s">
        <v>2078</v>
      </c>
      <c r="R2787" s="26" t="s">
        <v>638</v>
      </c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89"/>
        <v/>
      </c>
      <c r="Z2787" s="26" t="str">
        <f t="shared" si="390"/>
        <v>Friday</v>
      </c>
      <c r="AA2787" s="26" t="str">
        <f t="shared" si="391"/>
        <v/>
      </c>
      <c r="AB2787" s="26" t="str">
        <f>VLOOKUP(U2787,'Currency Sheet'!A:C,3,)</f>
        <v>DOLLAR</v>
      </c>
      <c r="AC2787" s="71" t="str">
        <f>VLOOKUP(P2787,'Customer List'!B:D,3,)</f>
        <v>Local</v>
      </c>
    </row>
    <row r="2788" spans="1:29" x14ac:dyDescent="0.25">
      <c r="A2788" s="26">
        <f t="shared" si="384"/>
        <v>2787</v>
      </c>
      <c r="B2788" s="26" t="s">
        <v>3593</v>
      </c>
      <c r="C2788" s="47">
        <v>45912</v>
      </c>
      <c r="D2788" s="47">
        <v>45918</v>
      </c>
      <c r="E2788" s="8">
        <v>147</v>
      </c>
      <c r="F2788" s="8">
        <f t="shared" si="387"/>
        <v>12936</v>
      </c>
      <c r="G2788" s="56">
        <f t="shared" si="388"/>
        <v>147</v>
      </c>
      <c r="H2788" s="26">
        <v>161214</v>
      </c>
      <c r="I2788" s="26"/>
      <c r="J2788" s="26">
        <v>1</v>
      </c>
      <c r="K2788" s="26">
        <v>1</v>
      </c>
      <c r="L2788" s="26">
        <f t="shared" si="392"/>
        <v>0</v>
      </c>
      <c r="M2788" s="26" t="s">
        <v>3650</v>
      </c>
      <c r="N2788" s="47">
        <v>45919</v>
      </c>
      <c r="O2788" s="57">
        <v>15785.44</v>
      </c>
      <c r="P2788" s="26" t="s">
        <v>50</v>
      </c>
      <c r="Q2788" s="26" t="s">
        <v>2078</v>
      </c>
      <c r="R2788" s="26" t="s">
        <v>638</v>
      </c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89"/>
        <v/>
      </c>
      <c r="Z2788" s="26" t="str">
        <f t="shared" si="390"/>
        <v>Friday</v>
      </c>
      <c r="AA2788" s="26" t="str">
        <f t="shared" si="391"/>
        <v/>
      </c>
      <c r="AB2788" s="26" t="str">
        <f>VLOOKUP(U2788,'Currency Sheet'!A:C,3,)</f>
        <v>DOLLAR</v>
      </c>
      <c r="AC2788" s="71" t="str">
        <f>VLOOKUP(P2788,'Customer List'!B:D,3,)</f>
        <v>Local</v>
      </c>
    </row>
    <row r="2789" spans="1:29" x14ac:dyDescent="0.25">
      <c r="A2789" s="26">
        <f t="shared" si="384"/>
        <v>2788</v>
      </c>
      <c r="B2789" s="26" t="s">
        <v>3593</v>
      </c>
      <c r="C2789" s="47">
        <v>45912</v>
      </c>
      <c r="D2789" s="47">
        <v>45918</v>
      </c>
      <c r="E2789" s="8">
        <v>90.3</v>
      </c>
      <c r="F2789" s="8">
        <f t="shared" si="387"/>
        <v>7946.4</v>
      </c>
      <c r="G2789" s="56">
        <f t="shared" si="388"/>
        <v>90.3</v>
      </c>
      <c r="H2789" s="26">
        <v>302645</v>
      </c>
      <c r="I2789" s="26"/>
      <c r="J2789" s="26">
        <v>1</v>
      </c>
      <c r="K2789" s="26">
        <v>1</v>
      </c>
      <c r="L2789" s="26">
        <f t="shared" si="392"/>
        <v>0</v>
      </c>
      <c r="M2789" s="26" t="s">
        <v>3649</v>
      </c>
      <c r="N2789" s="47">
        <v>45919</v>
      </c>
      <c r="O2789" s="57">
        <v>11636.12</v>
      </c>
      <c r="P2789" s="26" t="s">
        <v>50</v>
      </c>
      <c r="Q2789" s="26" t="s">
        <v>2078</v>
      </c>
      <c r="R2789" s="26" t="s">
        <v>638</v>
      </c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89"/>
        <v/>
      </c>
      <c r="Z2789" s="26" t="str">
        <f t="shared" si="390"/>
        <v>Friday</v>
      </c>
      <c r="AA2789" s="26" t="str">
        <f t="shared" si="391"/>
        <v/>
      </c>
      <c r="AB2789" s="26" t="str">
        <f>VLOOKUP(U2789,'Currency Sheet'!A:C,3,)</f>
        <v>DOLLAR</v>
      </c>
      <c r="AC2789" s="71" t="str">
        <f>VLOOKUP(P2789,'Customer List'!B:D,3,)</f>
        <v>Local</v>
      </c>
    </row>
    <row r="2790" spans="1:29" x14ac:dyDescent="0.25">
      <c r="A2790" s="26">
        <f t="shared" si="384"/>
        <v>2789</v>
      </c>
      <c r="B2790" s="26" t="s">
        <v>3593</v>
      </c>
      <c r="C2790" s="47">
        <v>45912</v>
      </c>
      <c r="D2790" s="47">
        <v>45918</v>
      </c>
      <c r="E2790" s="8">
        <v>148.5</v>
      </c>
      <c r="F2790" s="8">
        <f t="shared" si="387"/>
        <v>13068</v>
      </c>
      <c r="G2790" s="56">
        <f t="shared" si="388"/>
        <v>148.5</v>
      </c>
      <c r="H2790" s="26">
        <v>304035</v>
      </c>
      <c r="I2790" s="26"/>
      <c r="J2790" s="26">
        <v>1</v>
      </c>
      <c r="K2790" s="26">
        <v>1</v>
      </c>
      <c r="L2790" s="26">
        <f t="shared" si="392"/>
        <v>0</v>
      </c>
      <c r="M2790" s="26" t="s">
        <v>3649</v>
      </c>
      <c r="N2790" s="47">
        <v>45919</v>
      </c>
      <c r="O2790" s="57">
        <v>17860.099999999999</v>
      </c>
      <c r="P2790" s="26" t="s">
        <v>50</v>
      </c>
      <c r="Q2790" s="26" t="s">
        <v>2078</v>
      </c>
      <c r="R2790" s="26" t="s">
        <v>638</v>
      </c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89"/>
        <v/>
      </c>
      <c r="Z2790" s="26" t="str">
        <f t="shared" si="390"/>
        <v>Friday</v>
      </c>
      <c r="AA2790" s="26" t="str">
        <f t="shared" si="391"/>
        <v/>
      </c>
      <c r="AB2790" s="26" t="str">
        <f>VLOOKUP(U2790,'Currency Sheet'!A:C,3,)</f>
        <v>DOLLAR</v>
      </c>
      <c r="AC2790" s="71" t="str">
        <f>VLOOKUP(P2790,'Customer List'!B:D,3,)</f>
        <v>Local</v>
      </c>
    </row>
    <row r="2791" spans="1:29" x14ac:dyDescent="0.25">
      <c r="A2791" s="26">
        <f t="shared" si="384"/>
        <v>2790</v>
      </c>
      <c r="B2791" s="26" t="s">
        <v>3593</v>
      </c>
      <c r="C2791" s="47">
        <v>45912</v>
      </c>
      <c r="D2791" s="47">
        <v>45918</v>
      </c>
      <c r="E2791" s="8">
        <v>165</v>
      </c>
      <c r="F2791" s="8">
        <f t="shared" si="387"/>
        <v>14520</v>
      </c>
      <c r="G2791" s="56">
        <f t="shared" si="388"/>
        <v>165</v>
      </c>
      <c r="H2791" s="26">
        <v>310933</v>
      </c>
      <c r="I2791" s="26"/>
      <c r="J2791" s="26">
        <v>1</v>
      </c>
      <c r="K2791" s="26">
        <v>1</v>
      </c>
      <c r="L2791" s="26">
        <f t="shared" si="392"/>
        <v>0</v>
      </c>
      <c r="M2791" s="26" t="s">
        <v>3649</v>
      </c>
      <c r="N2791" s="47">
        <v>45919</v>
      </c>
      <c r="O2791" s="57">
        <v>19844.55</v>
      </c>
      <c r="P2791" s="26" t="s">
        <v>50</v>
      </c>
      <c r="Q2791" s="26" t="s">
        <v>2078</v>
      </c>
      <c r="R2791" s="26" t="s">
        <v>638</v>
      </c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89"/>
        <v/>
      </c>
      <c r="Z2791" s="26" t="str">
        <f t="shared" si="390"/>
        <v>Friday</v>
      </c>
      <c r="AA2791" s="26" t="str">
        <f t="shared" si="391"/>
        <v/>
      </c>
      <c r="AB2791" s="26" t="str">
        <f>VLOOKUP(U2791,'Currency Sheet'!A:C,3,)</f>
        <v>DOLLAR</v>
      </c>
      <c r="AC2791" s="71" t="str">
        <f>VLOOKUP(P2791,'Customer List'!B:D,3,)</f>
        <v>Local</v>
      </c>
    </row>
    <row r="2792" spans="1:29" x14ac:dyDescent="0.25">
      <c r="A2792" s="26">
        <f t="shared" si="384"/>
        <v>2791</v>
      </c>
      <c r="B2792" s="26" t="s">
        <v>3593</v>
      </c>
      <c r="C2792" s="47">
        <v>45912</v>
      </c>
      <c r="D2792" s="47">
        <v>45918</v>
      </c>
      <c r="E2792" s="8">
        <v>86.8</v>
      </c>
      <c r="F2792" s="8">
        <f t="shared" si="387"/>
        <v>7638.4</v>
      </c>
      <c r="G2792" s="56">
        <f t="shared" si="388"/>
        <v>86.8</v>
      </c>
      <c r="H2792" s="26">
        <v>317417</v>
      </c>
      <c r="I2792" s="26"/>
      <c r="J2792" s="26">
        <v>1</v>
      </c>
      <c r="K2792" s="26">
        <v>1</v>
      </c>
      <c r="L2792" s="26">
        <f t="shared" si="392"/>
        <v>0</v>
      </c>
      <c r="M2792" s="26" t="s">
        <v>3649</v>
      </c>
      <c r="N2792" s="47">
        <v>45919</v>
      </c>
      <c r="O2792" s="57">
        <v>11185.11</v>
      </c>
      <c r="P2792" s="26" t="s">
        <v>50</v>
      </c>
      <c r="Q2792" s="26" t="s">
        <v>2078</v>
      </c>
      <c r="R2792" s="26" t="s">
        <v>638</v>
      </c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89"/>
        <v/>
      </c>
      <c r="Z2792" s="26" t="str">
        <f t="shared" si="390"/>
        <v>Friday</v>
      </c>
      <c r="AA2792" s="26" t="str">
        <f t="shared" si="391"/>
        <v/>
      </c>
      <c r="AB2792" s="26" t="str">
        <f>VLOOKUP(U2792,'Currency Sheet'!A:C,3,)</f>
        <v>DOLLAR</v>
      </c>
      <c r="AC2792" s="71" t="str">
        <f>VLOOKUP(P2792,'Customer List'!B:D,3,)</f>
        <v>Local</v>
      </c>
    </row>
    <row r="2793" spans="1:29" x14ac:dyDescent="0.25">
      <c r="A2793" s="26">
        <f t="shared" si="384"/>
        <v>2792</v>
      </c>
      <c r="B2793" s="26" t="s">
        <v>3593</v>
      </c>
      <c r="C2793" s="47">
        <v>45912</v>
      </c>
      <c r="D2793" s="47">
        <v>45918</v>
      </c>
      <c r="E2793" s="8">
        <v>83.3</v>
      </c>
      <c r="F2793" s="8">
        <f t="shared" si="387"/>
        <v>7330.4</v>
      </c>
      <c r="G2793" s="56">
        <f t="shared" si="388"/>
        <v>83.3</v>
      </c>
      <c r="H2793" s="26">
        <v>364102</v>
      </c>
      <c r="I2793" s="26"/>
      <c r="J2793" s="26">
        <v>1</v>
      </c>
      <c r="K2793" s="26">
        <v>1</v>
      </c>
      <c r="L2793" s="26">
        <f t="shared" si="392"/>
        <v>0</v>
      </c>
      <c r="M2793" s="26" t="s">
        <v>3647</v>
      </c>
      <c r="N2793" s="47">
        <v>45919</v>
      </c>
      <c r="O2793" s="57">
        <v>10734.1</v>
      </c>
      <c r="P2793" s="26" t="s">
        <v>50</v>
      </c>
      <c r="Q2793" s="26" t="s">
        <v>2078</v>
      </c>
      <c r="R2793" s="26" t="s">
        <v>638</v>
      </c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89"/>
        <v/>
      </c>
      <c r="Z2793" s="26" t="str">
        <f t="shared" si="390"/>
        <v>Friday</v>
      </c>
      <c r="AA2793" s="26" t="str">
        <f t="shared" si="391"/>
        <v/>
      </c>
      <c r="AB2793" s="26" t="str">
        <f>VLOOKUP(U2793,'Currency Sheet'!A:C,3,)</f>
        <v>DOLLAR</v>
      </c>
      <c r="AC2793" s="71" t="str">
        <f>VLOOKUP(P2793,'Customer List'!B:D,3,)</f>
        <v>Local</v>
      </c>
    </row>
    <row r="2794" spans="1:29" x14ac:dyDescent="0.25">
      <c r="A2794" s="26">
        <f t="shared" si="384"/>
        <v>2793</v>
      </c>
      <c r="B2794" s="26" t="s">
        <v>3593</v>
      </c>
      <c r="C2794" s="47">
        <v>45912</v>
      </c>
      <c r="D2794" s="47">
        <v>45918</v>
      </c>
      <c r="E2794" s="8">
        <v>430.5</v>
      </c>
      <c r="F2794" s="8">
        <f t="shared" si="387"/>
        <v>37884</v>
      </c>
      <c r="G2794" s="56">
        <f t="shared" si="388"/>
        <v>430.5</v>
      </c>
      <c r="H2794" s="26">
        <v>422604</v>
      </c>
      <c r="I2794" s="26"/>
      <c r="J2794" s="26">
        <v>1</v>
      </c>
      <c r="K2794" s="26">
        <v>1</v>
      </c>
      <c r="L2794" s="26">
        <f t="shared" si="392"/>
        <v>0</v>
      </c>
      <c r="M2794" s="26" t="s">
        <v>3647</v>
      </c>
      <c r="N2794" s="47">
        <v>45919</v>
      </c>
      <c r="O2794" s="57">
        <v>55474.54</v>
      </c>
      <c r="P2794" s="26" t="s">
        <v>50</v>
      </c>
      <c r="Q2794" s="26" t="s">
        <v>2078</v>
      </c>
      <c r="R2794" s="26" t="s">
        <v>638</v>
      </c>
      <c r="S2794" s="3">
        <v>4</v>
      </c>
      <c r="T2794" s="58"/>
      <c r="U2794" s="26" t="s">
        <v>19</v>
      </c>
      <c r="V2794" s="26" t="str">
        <f>VLOOKUP(P2794,'Customer List'!B:C,2,)</f>
        <v>Delhi</v>
      </c>
      <c r="W2794" s="59"/>
      <c r="X2794" s="47"/>
      <c r="Y2794" s="26" t="str">
        <f t="shared" si="389"/>
        <v/>
      </c>
      <c r="Z2794" s="26" t="str">
        <f t="shared" si="390"/>
        <v>Friday</v>
      </c>
      <c r="AA2794" s="26" t="str">
        <f t="shared" si="391"/>
        <v/>
      </c>
      <c r="AB2794" s="26" t="str">
        <f>VLOOKUP(U2794,'Currency Sheet'!A:C,3,)</f>
        <v>DOLLAR</v>
      </c>
      <c r="AC2794" s="71" t="str">
        <f>VLOOKUP(P2794,'Customer List'!B:D,3,)</f>
        <v>Local</v>
      </c>
    </row>
    <row r="2795" spans="1:29" x14ac:dyDescent="0.25">
      <c r="A2795" s="26">
        <f t="shared" si="384"/>
        <v>2794</v>
      </c>
      <c r="B2795" s="26" t="s">
        <v>3593</v>
      </c>
      <c r="C2795" s="47">
        <v>45912</v>
      </c>
      <c r="D2795" s="47">
        <v>45918</v>
      </c>
      <c r="E2795" s="8">
        <v>193.20000000000002</v>
      </c>
      <c r="F2795" s="8">
        <f t="shared" si="387"/>
        <v>17001.600000000002</v>
      </c>
      <c r="G2795" s="56">
        <f t="shared" si="388"/>
        <v>579.6</v>
      </c>
      <c r="H2795" s="26">
        <v>426803</v>
      </c>
      <c r="I2795" s="26"/>
      <c r="J2795" s="26">
        <v>3</v>
      </c>
      <c r="K2795" s="26">
        <v>3</v>
      </c>
      <c r="L2795" s="26">
        <f t="shared" si="392"/>
        <v>0</v>
      </c>
      <c r="M2795" s="26" t="s">
        <v>3650</v>
      </c>
      <c r="N2795" s="47">
        <v>45919</v>
      </c>
      <c r="O2795" s="57">
        <v>62239.74</v>
      </c>
      <c r="P2795" s="26" t="s">
        <v>50</v>
      </c>
      <c r="Q2795" s="26" t="s">
        <v>2078</v>
      </c>
      <c r="R2795" s="26" t="s">
        <v>638</v>
      </c>
      <c r="S2795" s="3">
        <v>4</v>
      </c>
      <c r="T2795" s="58"/>
      <c r="U2795" s="26" t="s">
        <v>19</v>
      </c>
      <c r="V2795" s="26" t="str">
        <f>VLOOKUP(P2795,'Customer List'!B:C,2,)</f>
        <v>Delhi</v>
      </c>
      <c r="W2795" s="59"/>
      <c r="X2795" s="47"/>
      <c r="Y2795" s="26" t="str">
        <f t="shared" si="389"/>
        <v/>
      </c>
      <c r="Z2795" s="26" t="str">
        <f t="shared" si="390"/>
        <v>Friday</v>
      </c>
      <c r="AA2795" s="26" t="str">
        <f t="shared" si="391"/>
        <v/>
      </c>
      <c r="AB2795" s="26" t="str">
        <f>VLOOKUP(U2795,'Currency Sheet'!A:C,3,)</f>
        <v>DOLLAR</v>
      </c>
      <c r="AC2795" s="71" t="str">
        <f>VLOOKUP(P2795,'Customer List'!B:D,3,)</f>
        <v>Local</v>
      </c>
    </row>
    <row r="2796" spans="1:29" x14ac:dyDescent="0.25">
      <c r="A2796" s="26">
        <f t="shared" si="384"/>
        <v>2795</v>
      </c>
      <c r="B2796" s="26" t="s">
        <v>3593</v>
      </c>
      <c r="C2796" s="47">
        <v>45912</v>
      </c>
      <c r="D2796" s="47">
        <v>45918</v>
      </c>
      <c r="E2796" s="8">
        <v>212.25</v>
      </c>
      <c r="F2796" s="8">
        <f t="shared" si="387"/>
        <v>18678</v>
      </c>
      <c r="G2796" s="56">
        <f t="shared" si="388"/>
        <v>212.25</v>
      </c>
      <c r="H2796" s="26">
        <v>505836</v>
      </c>
      <c r="I2796" s="26"/>
      <c r="J2796" s="26">
        <v>1</v>
      </c>
      <c r="K2796" s="26">
        <v>1</v>
      </c>
      <c r="L2796" s="26">
        <f t="shared" si="392"/>
        <v>0</v>
      </c>
      <c r="M2796" s="26" t="s">
        <v>3650</v>
      </c>
      <c r="N2796" s="47">
        <v>45919</v>
      </c>
      <c r="O2796" s="57">
        <v>21272.76</v>
      </c>
      <c r="P2796" s="26" t="s">
        <v>50</v>
      </c>
      <c r="Q2796" s="26" t="s">
        <v>2078</v>
      </c>
      <c r="R2796" s="26" t="s">
        <v>638</v>
      </c>
      <c r="S2796" s="3">
        <v>4</v>
      </c>
      <c r="T2796" s="58"/>
      <c r="U2796" s="26" t="s">
        <v>19</v>
      </c>
      <c r="V2796" s="26" t="str">
        <f>VLOOKUP(P2796,'Customer List'!B:C,2,)</f>
        <v>Delhi</v>
      </c>
      <c r="W2796" s="59"/>
      <c r="X2796" s="47"/>
      <c r="Y2796" s="26" t="str">
        <f t="shared" si="389"/>
        <v/>
      </c>
      <c r="Z2796" s="26" t="str">
        <f t="shared" si="390"/>
        <v>Friday</v>
      </c>
      <c r="AA2796" s="26" t="str">
        <f t="shared" si="391"/>
        <v/>
      </c>
      <c r="AB2796" s="26" t="str">
        <f>VLOOKUP(U2796,'Currency Sheet'!A:C,3,)</f>
        <v>DOLLAR</v>
      </c>
      <c r="AC2796" s="71" t="str">
        <f>VLOOKUP(P2796,'Customer List'!B:D,3,)</f>
        <v>Local</v>
      </c>
    </row>
    <row r="2797" spans="1:29" x14ac:dyDescent="0.25">
      <c r="A2797" s="26">
        <f t="shared" si="384"/>
        <v>2796</v>
      </c>
      <c r="B2797" s="26" t="s">
        <v>3593</v>
      </c>
      <c r="C2797" s="47">
        <v>45912</v>
      </c>
      <c r="D2797" s="47">
        <v>45918</v>
      </c>
      <c r="E2797" s="8">
        <v>137.9</v>
      </c>
      <c r="F2797" s="8">
        <f t="shared" si="387"/>
        <v>12135.2</v>
      </c>
      <c r="G2797" s="56">
        <f t="shared" si="388"/>
        <v>137.9</v>
      </c>
      <c r="H2797" s="26">
        <v>506304</v>
      </c>
      <c r="I2797" s="26"/>
      <c r="J2797" s="26">
        <v>1</v>
      </c>
      <c r="K2797" s="26">
        <v>1</v>
      </c>
      <c r="L2797" s="26">
        <f t="shared" si="392"/>
        <v>0</v>
      </c>
      <c r="M2797" s="26" t="s">
        <v>3650</v>
      </c>
      <c r="N2797" s="47">
        <v>45919</v>
      </c>
      <c r="O2797" s="57">
        <v>14808.24</v>
      </c>
      <c r="P2797" s="26" t="s">
        <v>50</v>
      </c>
      <c r="Q2797" s="26" t="s">
        <v>2078</v>
      </c>
      <c r="R2797" s="26" t="s">
        <v>638</v>
      </c>
      <c r="S2797" s="3">
        <v>4</v>
      </c>
      <c r="T2797" s="58"/>
      <c r="U2797" s="26" t="s">
        <v>19</v>
      </c>
      <c r="V2797" s="26" t="str">
        <f>VLOOKUP(P2797,'Customer List'!B:C,2,)</f>
        <v>Delhi</v>
      </c>
      <c r="W2797" s="59"/>
      <c r="X2797" s="47"/>
      <c r="Y2797" s="26" t="str">
        <f t="shared" si="389"/>
        <v/>
      </c>
      <c r="Z2797" s="26" t="str">
        <f t="shared" si="390"/>
        <v>Friday</v>
      </c>
      <c r="AA2797" s="26" t="str">
        <f t="shared" si="391"/>
        <v/>
      </c>
      <c r="AB2797" s="26" t="str">
        <f>VLOOKUP(U2797,'Currency Sheet'!A:C,3,)</f>
        <v>DOLLAR</v>
      </c>
      <c r="AC2797" s="71" t="str">
        <f>VLOOKUP(P2797,'Customer List'!B:D,3,)</f>
        <v>Local</v>
      </c>
    </row>
    <row r="2798" spans="1:29" x14ac:dyDescent="0.25">
      <c r="A2798" s="26">
        <f t="shared" si="384"/>
        <v>2797</v>
      </c>
      <c r="B2798" s="26" t="s">
        <v>3593</v>
      </c>
      <c r="C2798" s="47">
        <v>45912</v>
      </c>
      <c r="D2798" s="47">
        <v>45918</v>
      </c>
      <c r="E2798" s="8">
        <v>349.3</v>
      </c>
      <c r="F2798" s="8">
        <f t="shared" si="387"/>
        <v>30738.400000000001</v>
      </c>
      <c r="G2798" s="56">
        <f t="shared" si="388"/>
        <v>349.3</v>
      </c>
      <c r="H2798" s="26">
        <v>576406</v>
      </c>
      <c r="I2798" s="26"/>
      <c r="J2798" s="26">
        <v>1</v>
      </c>
      <c r="K2798" s="26">
        <v>1</v>
      </c>
      <c r="L2798" s="26">
        <f t="shared" si="392"/>
        <v>0</v>
      </c>
      <c r="M2798" s="26" t="s">
        <v>3648</v>
      </c>
      <c r="N2798" s="47">
        <v>45919</v>
      </c>
      <c r="O2798" s="57">
        <v>45011.05</v>
      </c>
      <c r="P2798" s="26" t="s">
        <v>50</v>
      </c>
      <c r="Q2798" s="26" t="s">
        <v>2078</v>
      </c>
      <c r="R2798" s="26" t="s">
        <v>638</v>
      </c>
      <c r="S2798" s="3">
        <v>-20</v>
      </c>
      <c r="T2798" s="58"/>
      <c r="U2798" s="26" t="s">
        <v>19</v>
      </c>
      <c r="V2798" s="26" t="str">
        <f>VLOOKUP(P2798,'Customer List'!B:C,2,)</f>
        <v>Delhi</v>
      </c>
      <c r="W2798" s="59"/>
      <c r="X2798" s="47"/>
      <c r="Y2798" s="26" t="str">
        <f t="shared" si="389"/>
        <v/>
      </c>
      <c r="Z2798" s="26" t="str">
        <f t="shared" si="390"/>
        <v>Friday</v>
      </c>
      <c r="AA2798" s="26" t="str">
        <f t="shared" si="391"/>
        <v/>
      </c>
      <c r="AB2798" s="26" t="str">
        <f>VLOOKUP(U2798,'Currency Sheet'!A:C,3,)</f>
        <v>DOLLAR</v>
      </c>
      <c r="AC2798" s="71" t="str">
        <f>VLOOKUP(P2798,'Customer List'!B:D,3,)</f>
        <v>Local</v>
      </c>
    </row>
    <row r="2799" spans="1:29" x14ac:dyDescent="0.25">
      <c r="A2799" s="26">
        <f t="shared" si="384"/>
        <v>2798</v>
      </c>
      <c r="B2799" s="26" t="s">
        <v>3594</v>
      </c>
      <c r="C2799" s="47">
        <v>45912</v>
      </c>
      <c r="D2799" s="47">
        <v>45918</v>
      </c>
      <c r="E2799" s="8">
        <v>121.1</v>
      </c>
      <c r="F2799" s="8">
        <f t="shared" si="387"/>
        <v>10656.8</v>
      </c>
      <c r="G2799" s="56">
        <f t="shared" si="388"/>
        <v>121.1</v>
      </c>
      <c r="H2799" s="26">
        <v>101208</v>
      </c>
      <c r="I2799" s="26"/>
      <c r="J2799" s="26">
        <v>1</v>
      </c>
      <c r="K2799" s="26">
        <v>1</v>
      </c>
      <c r="L2799" s="26">
        <f t="shared" si="392"/>
        <v>0</v>
      </c>
      <c r="M2799" s="26" t="s">
        <v>3657</v>
      </c>
      <c r="N2799" s="47">
        <v>45920</v>
      </c>
      <c r="O2799" s="57">
        <v>17429.75</v>
      </c>
      <c r="P2799" s="26" t="s">
        <v>2055</v>
      </c>
      <c r="Q2799" s="26">
        <v>58155928261</v>
      </c>
      <c r="R2799" s="26" t="s">
        <v>41</v>
      </c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>
        <v>45922</v>
      </c>
      <c r="Y2799" s="26">
        <f t="shared" si="389"/>
        <v>2</v>
      </c>
      <c r="Z2799" s="26" t="str">
        <f t="shared" si="390"/>
        <v>Saturday</v>
      </c>
      <c r="AA2799" s="26" t="str">
        <f t="shared" si="391"/>
        <v>Monday</v>
      </c>
      <c r="AB2799" s="26" t="str">
        <f>VLOOKUP(U2799,'Currency Sheet'!A:C,3,)</f>
        <v>DOLLAR</v>
      </c>
      <c r="AC2799" s="71" t="str">
        <f>VLOOKUP(P2799,'Customer List'!B:D,3,)</f>
        <v>OutStation</v>
      </c>
    </row>
    <row r="2800" spans="1:29" x14ac:dyDescent="0.25">
      <c r="A2800" s="26">
        <f t="shared" si="384"/>
        <v>2799</v>
      </c>
      <c r="B2800" s="26" t="s">
        <v>3594</v>
      </c>
      <c r="C2800" s="47">
        <v>45912</v>
      </c>
      <c r="D2800" s="47">
        <v>45918</v>
      </c>
      <c r="E2800" s="8">
        <v>160.30000000000001</v>
      </c>
      <c r="F2800" s="8">
        <f t="shared" si="387"/>
        <v>14106.400000000001</v>
      </c>
      <c r="G2800" s="56">
        <f t="shared" si="388"/>
        <v>320.60000000000002</v>
      </c>
      <c r="H2800" s="26">
        <v>101320</v>
      </c>
      <c r="I2800" s="26"/>
      <c r="J2800" s="26">
        <v>2</v>
      </c>
      <c r="K2800" s="26">
        <v>2</v>
      </c>
      <c r="L2800" s="26">
        <f t="shared" si="392"/>
        <v>0</v>
      </c>
      <c r="M2800" s="26" t="s">
        <v>3674</v>
      </c>
      <c r="N2800" s="47">
        <v>45920</v>
      </c>
      <c r="O2800" s="57">
        <v>42594</v>
      </c>
      <c r="P2800" s="26" t="s">
        <v>2052</v>
      </c>
      <c r="Q2800" s="26">
        <v>58155920056</v>
      </c>
      <c r="R2800" s="26" t="s">
        <v>41</v>
      </c>
      <c r="S2800" s="3">
        <v>4</v>
      </c>
      <c r="T2800" s="58"/>
      <c r="U2800" s="26" t="s">
        <v>19</v>
      </c>
      <c r="V2800" s="26" t="str">
        <f>VLOOKUP(P2800,'Customer List'!B:C,2,)</f>
        <v>Pune</v>
      </c>
      <c r="W2800" s="59"/>
      <c r="X2800" s="47">
        <v>45922</v>
      </c>
      <c r="Y2800" s="26">
        <f t="shared" si="389"/>
        <v>2</v>
      </c>
      <c r="Z2800" s="26" t="str">
        <f t="shared" si="390"/>
        <v>Saturday</v>
      </c>
      <c r="AA2800" s="26" t="str">
        <f t="shared" si="391"/>
        <v>Monday</v>
      </c>
      <c r="AB2800" s="26" t="str">
        <f>VLOOKUP(U2800,'Currency Sheet'!A:C,3,)</f>
        <v>DOLLAR</v>
      </c>
      <c r="AC2800" s="71" t="str">
        <f>VLOOKUP(P2800,'Customer List'!B:D,3,)</f>
        <v>OutStation</v>
      </c>
    </row>
    <row r="2801" spans="1:29" x14ac:dyDescent="0.25">
      <c r="A2801" s="26">
        <f t="shared" si="384"/>
        <v>2800</v>
      </c>
      <c r="B2801" s="26" t="s">
        <v>3594</v>
      </c>
      <c r="C2801" s="47">
        <v>45912</v>
      </c>
      <c r="D2801" s="47">
        <v>45918</v>
      </c>
      <c r="E2801" s="8">
        <v>65.8</v>
      </c>
      <c r="F2801" s="8">
        <f t="shared" si="387"/>
        <v>5790.4</v>
      </c>
      <c r="G2801" s="56">
        <f t="shared" si="388"/>
        <v>65.8</v>
      </c>
      <c r="H2801" s="26">
        <v>103112</v>
      </c>
      <c r="I2801" s="26"/>
      <c r="J2801" s="26">
        <v>1</v>
      </c>
      <c r="K2801" s="26">
        <v>1</v>
      </c>
      <c r="L2801" s="26">
        <f t="shared" si="392"/>
        <v>0</v>
      </c>
      <c r="M2801" s="26" t="s">
        <v>3657</v>
      </c>
      <c r="N2801" s="47">
        <v>45920</v>
      </c>
      <c r="O2801" s="57">
        <v>9470.5</v>
      </c>
      <c r="P2801" s="26" t="s">
        <v>2055</v>
      </c>
      <c r="Q2801" s="26">
        <v>58155928261</v>
      </c>
      <c r="R2801" s="26" t="s">
        <v>41</v>
      </c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>
        <v>45922</v>
      </c>
      <c r="Y2801" s="26">
        <f t="shared" si="389"/>
        <v>2</v>
      </c>
      <c r="Z2801" s="26" t="str">
        <f t="shared" si="390"/>
        <v>Saturday</v>
      </c>
      <c r="AA2801" s="26" t="str">
        <f t="shared" si="391"/>
        <v>Monday</v>
      </c>
      <c r="AB2801" s="26" t="str">
        <f>VLOOKUP(U2801,'Currency Sheet'!A:C,3,)</f>
        <v>DOLLAR</v>
      </c>
      <c r="AC2801" s="71" t="str">
        <f>VLOOKUP(P2801,'Customer List'!B:D,3,)</f>
        <v>OutStation</v>
      </c>
    </row>
    <row r="2802" spans="1:29" x14ac:dyDescent="0.25">
      <c r="A2802" s="26">
        <f t="shared" si="384"/>
        <v>2801</v>
      </c>
      <c r="B2802" s="26" t="s">
        <v>3594</v>
      </c>
      <c r="C2802" s="47">
        <v>45912</v>
      </c>
      <c r="D2802" s="47">
        <v>45918</v>
      </c>
      <c r="E2802" s="8">
        <v>137.19999999999999</v>
      </c>
      <c r="F2802" s="8">
        <f t="shared" si="387"/>
        <v>12073.599999999999</v>
      </c>
      <c r="G2802" s="56">
        <f t="shared" si="388"/>
        <v>137.19999999999999</v>
      </c>
      <c r="H2802" s="26">
        <v>103116</v>
      </c>
      <c r="I2802" s="26"/>
      <c r="J2802" s="26">
        <v>1</v>
      </c>
      <c r="K2802" s="26">
        <v>1</v>
      </c>
      <c r="L2802" s="26">
        <f t="shared" si="392"/>
        <v>0</v>
      </c>
      <c r="M2802" s="26" t="s">
        <v>3674</v>
      </c>
      <c r="N2802" s="47">
        <v>45920</v>
      </c>
      <c r="O2802" s="57">
        <v>18228</v>
      </c>
      <c r="P2802" s="26" t="s">
        <v>2052</v>
      </c>
      <c r="Q2802" s="26">
        <v>58155920056</v>
      </c>
      <c r="R2802" s="26" t="s">
        <v>41</v>
      </c>
      <c r="S2802" s="3">
        <v>4</v>
      </c>
      <c r="T2802" s="58"/>
      <c r="U2802" s="26" t="s">
        <v>19</v>
      </c>
      <c r="V2802" s="26" t="str">
        <f>VLOOKUP(P2802,'Customer List'!B:C,2,)</f>
        <v>Pune</v>
      </c>
      <c r="W2802" s="59"/>
      <c r="X2802" s="47">
        <v>45922</v>
      </c>
      <c r="Y2802" s="26">
        <f t="shared" si="389"/>
        <v>2</v>
      </c>
      <c r="Z2802" s="26" t="str">
        <f t="shared" si="390"/>
        <v>Saturday</v>
      </c>
      <c r="AA2802" s="26" t="str">
        <f t="shared" si="391"/>
        <v>Monday</v>
      </c>
      <c r="AB2802" s="26" t="str">
        <f>VLOOKUP(U2802,'Currency Sheet'!A:C,3,)</f>
        <v>DOLLAR</v>
      </c>
      <c r="AC2802" s="71" t="str">
        <f>VLOOKUP(P2802,'Customer List'!B:D,3,)</f>
        <v>OutStation</v>
      </c>
    </row>
    <row r="2803" spans="1:29" x14ac:dyDescent="0.25">
      <c r="A2803" s="26">
        <f t="shared" si="384"/>
        <v>2802</v>
      </c>
      <c r="B2803" s="26" t="s">
        <v>3594</v>
      </c>
      <c r="C2803" s="47">
        <v>45912</v>
      </c>
      <c r="D2803" s="47">
        <v>45918</v>
      </c>
      <c r="E2803" s="8">
        <v>150.5</v>
      </c>
      <c r="F2803" s="8">
        <f t="shared" si="387"/>
        <v>13244</v>
      </c>
      <c r="G2803" s="56">
        <f t="shared" si="388"/>
        <v>451.5</v>
      </c>
      <c r="H2803" s="26">
        <v>103227</v>
      </c>
      <c r="I2803" s="26"/>
      <c r="J2803" s="26">
        <v>3</v>
      </c>
      <c r="K2803" s="26">
        <v>3</v>
      </c>
      <c r="L2803" s="26">
        <f t="shared" si="392"/>
        <v>0</v>
      </c>
      <c r="M2803" s="26" t="s">
        <v>3674</v>
      </c>
      <c r="N2803" s="47">
        <v>45920</v>
      </c>
      <c r="O2803" s="57">
        <v>59985</v>
      </c>
      <c r="P2803" s="26" t="s">
        <v>2052</v>
      </c>
      <c r="Q2803" s="26">
        <v>58155920056</v>
      </c>
      <c r="R2803" s="26" t="s">
        <v>41</v>
      </c>
      <c r="S2803" s="3">
        <v>4</v>
      </c>
      <c r="T2803" s="58"/>
      <c r="U2803" s="26" t="s">
        <v>19</v>
      </c>
      <c r="V2803" s="26" t="str">
        <f>VLOOKUP(P2803,'Customer List'!B:C,2,)</f>
        <v>Pune</v>
      </c>
      <c r="W2803" s="59"/>
      <c r="X2803" s="47">
        <v>45922</v>
      </c>
      <c r="Y2803" s="26">
        <f t="shared" si="389"/>
        <v>2</v>
      </c>
      <c r="Z2803" s="26" t="str">
        <f t="shared" si="390"/>
        <v>Saturday</v>
      </c>
      <c r="AA2803" s="26" t="str">
        <f t="shared" si="391"/>
        <v>Monday</v>
      </c>
      <c r="AB2803" s="26" t="str">
        <f>VLOOKUP(U2803,'Currency Sheet'!A:C,3,)</f>
        <v>DOLLAR</v>
      </c>
      <c r="AC2803" s="71" t="str">
        <f>VLOOKUP(P2803,'Customer List'!B:D,3,)</f>
        <v>OutStation</v>
      </c>
    </row>
    <row r="2804" spans="1:29" x14ac:dyDescent="0.25">
      <c r="A2804" s="26">
        <f t="shared" si="384"/>
        <v>2803</v>
      </c>
      <c r="B2804" s="26" t="s">
        <v>3594</v>
      </c>
      <c r="C2804" s="47">
        <v>45912</v>
      </c>
      <c r="D2804" s="47">
        <v>45918</v>
      </c>
      <c r="E2804" s="8">
        <v>226.1</v>
      </c>
      <c r="F2804" s="8">
        <f t="shared" si="387"/>
        <v>19896.8</v>
      </c>
      <c r="G2804" s="56">
        <f t="shared" si="388"/>
        <v>226.1</v>
      </c>
      <c r="H2804" s="26">
        <v>116420</v>
      </c>
      <c r="I2804" s="26"/>
      <c r="J2804" s="26">
        <v>1</v>
      </c>
      <c r="K2804" s="26">
        <v>1</v>
      </c>
      <c r="L2804" s="26">
        <f t="shared" si="392"/>
        <v>0</v>
      </c>
      <c r="M2804" s="26" t="s">
        <v>3657</v>
      </c>
      <c r="N2804" s="47">
        <v>45920</v>
      </c>
      <c r="O2804" s="57">
        <v>32542.25</v>
      </c>
      <c r="P2804" s="26" t="s">
        <v>2055</v>
      </c>
      <c r="Q2804" s="26">
        <v>58155928261</v>
      </c>
      <c r="R2804" s="26" t="s">
        <v>41</v>
      </c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>
        <v>45922</v>
      </c>
      <c r="Y2804" s="26">
        <f t="shared" si="389"/>
        <v>2</v>
      </c>
      <c r="Z2804" s="26" t="str">
        <f t="shared" si="390"/>
        <v>Saturday</v>
      </c>
      <c r="AA2804" s="26" t="str">
        <f t="shared" si="391"/>
        <v>Monday</v>
      </c>
      <c r="AB2804" s="26" t="str">
        <f>VLOOKUP(U2804,'Currency Sheet'!A:C,3,)</f>
        <v>DOLLAR</v>
      </c>
      <c r="AC2804" s="71" t="str">
        <f>VLOOKUP(P2804,'Customer List'!B:D,3,)</f>
        <v>OutStation</v>
      </c>
    </row>
    <row r="2805" spans="1:29" x14ac:dyDescent="0.25">
      <c r="A2805" s="26">
        <f t="shared" si="384"/>
        <v>2804</v>
      </c>
      <c r="B2805" s="26" t="s">
        <v>3594</v>
      </c>
      <c r="C2805" s="47">
        <v>45912</v>
      </c>
      <c r="D2805" s="47">
        <v>45918</v>
      </c>
      <c r="E2805" s="8">
        <v>231.75</v>
      </c>
      <c r="F2805" s="8">
        <f t="shared" si="387"/>
        <v>20394</v>
      </c>
      <c r="G2805" s="56">
        <f t="shared" si="388"/>
        <v>231.75</v>
      </c>
      <c r="H2805" s="26">
        <v>117334</v>
      </c>
      <c r="I2805" s="26"/>
      <c r="J2805" s="26">
        <v>1</v>
      </c>
      <c r="K2805" s="26">
        <v>1</v>
      </c>
      <c r="L2805" s="26">
        <f t="shared" si="392"/>
        <v>0</v>
      </c>
      <c r="M2805" s="26" t="s">
        <v>3657</v>
      </c>
      <c r="N2805" s="47">
        <v>45920</v>
      </c>
      <c r="O2805" s="57">
        <v>31131.75</v>
      </c>
      <c r="P2805" s="26" t="s">
        <v>2055</v>
      </c>
      <c r="Q2805" s="26">
        <v>58155928261</v>
      </c>
      <c r="R2805" s="26" t="s">
        <v>41</v>
      </c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/>
      <c r="X2805" s="47">
        <v>45922</v>
      </c>
      <c r="Y2805" s="26">
        <f t="shared" si="389"/>
        <v>2</v>
      </c>
      <c r="Z2805" s="26" t="str">
        <f t="shared" si="390"/>
        <v>Saturday</v>
      </c>
      <c r="AA2805" s="26" t="str">
        <f t="shared" si="391"/>
        <v>Monday</v>
      </c>
      <c r="AB2805" s="26" t="str">
        <f>VLOOKUP(U2805,'Currency Sheet'!A:C,3,)</f>
        <v>DOLLAR</v>
      </c>
      <c r="AC2805" s="71" t="str">
        <f>VLOOKUP(P2805,'Customer List'!B:D,3,)</f>
        <v>OutStation</v>
      </c>
    </row>
    <row r="2806" spans="1:29" x14ac:dyDescent="0.25">
      <c r="A2806" s="26">
        <f t="shared" si="384"/>
        <v>2805</v>
      </c>
      <c r="B2806" s="26" t="s">
        <v>3594</v>
      </c>
      <c r="C2806" s="47">
        <v>45912</v>
      </c>
      <c r="D2806" s="47">
        <v>45918</v>
      </c>
      <c r="E2806" s="8">
        <v>129.5</v>
      </c>
      <c r="F2806" s="8">
        <f t="shared" si="387"/>
        <v>11396</v>
      </c>
      <c r="G2806" s="56">
        <f t="shared" si="388"/>
        <v>129.5</v>
      </c>
      <c r="H2806" s="26">
        <v>123108</v>
      </c>
      <c r="I2806" s="26"/>
      <c r="J2806" s="26">
        <v>1</v>
      </c>
      <c r="K2806" s="26">
        <v>1</v>
      </c>
      <c r="L2806" s="26">
        <f t="shared" si="392"/>
        <v>0</v>
      </c>
      <c r="M2806" s="26" t="s">
        <v>3657</v>
      </c>
      <c r="N2806" s="47">
        <v>45920</v>
      </c>
      <c r="O2806" s="57">
        <v>18638.75</v>
      </c>
      <c r="P2806" s="26" t="s">
        <v>2055</v>
      </c>
      <c r="Q2806" s="26">
        <v>58155928261</v>
      </c>
      <c r="R2806" s="26" t="s">
        <v>41</v>
      </c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>
        <v>45922</v>
      </c>
      <c r="Y2806" s="26">
        <f t="shared" si="389"/>
        <v>2</v>
      </c>
      <c r="Z2806" s="26" t="str">
        <f t="shared" si="390"/>
        <v>Saturday</v>
      </c>
      <c r="AA2806" s="26" t="str">
        <f t="shared" si="391"/>
        <v>Monday</v>
      </c>
      <c r="AB2806" s="26" t="str">
        <f>VLOOKUP(U2806,'Currency Sheet'!A:C,3,)</f>
        <v>DOLLAR</v>
      </c>
      <c r="AC2806" s="71" t="str">
        <f>VLOOKUP(P2806,'Customer List'!B:D,3,)</f>
        <v>OutStation</v>
      </c>
    </row>
    <row r="2807" spans="1:29" x14ac:dyDescent="0.25">
      <c r="A2807" s="26">
        <f t="shared" si="384"/>
        <v>2806</v>
      </c>
      <c r="B2807" s="26" t="s">
        <v>3594</v>
      </c>
      <c r="C2807" s="47">
        <v>45912</v>
      </c>
      <c r="D2807" s="47">
        <v>45918</v>
      </c>
      <c r="E2807" s="8">
        <v>212.1</v>
      </c>
      <c r="F2807" s="8">
        <f t="shared" si="387"/>
        <v>18664.8</v>
      </c>
      <c r="G2807" s="56">
        <f t="shared" si="388"/>
        <v>212.1</v>
      </c>
      <c r="H2807" s="26">
        <v>127624</v>
      </c>
      <c r="I2807" s="26"/>
      <c r="J2807" s="26">
        <v>1</v>
      </c>
      <c r="K2807" s="26">
        <v>1</v>
      </c>
      <c r="L2807" s="26">
        <f t="shared" si="392"/>
        <v>0</v>
      </c>
      <c r="M2807" s="26" t="s">
        <v>3657</v>
      </c>
      <c r="N2807" s="47">
        <v>45920</v>
      </c>
      <c r="O2807" s="57">
        <v>30527.25</v>
      </c>
      <c r="P2807" s="26" t="s">
        <v>2055</v>
      </c>
      <c r="Q2807" s="26">
        <v>58155928261</v>
      </c>
      <c r="R2807" s="26" t="s">
        <v>41</v>
      </c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/>
      <c r="X2807" s="47">
        <v>45922</v>
      </c>
      <c r="Y2807" s="26">
        <f t="shared" si="389"/>
        <v>2</v>
      </c>
      <c r="Z2807" s="26" t="str">
        <f t="shared" si="390"/>
        <v>Saturday</v>
      </c>
      <c r="AA2807" s="26" t="str">
        <f t="shared" si="391"/>
        <v>Monday</v>
      </c>
      <c r="AB2807" s="26" t="str">
        <f>VLOOKUP(U2807,'Currency Sheet'!A:C,3,)</f>
        <v>DOLLAR</v>
      </c>
      <c r="AC2807" s="71" t="str">
        <f>VLOOKUP(P2807,'Customer List'!B:D,3,)</f>
        <v>OutStation</v>
      </c>
    </row>
    <row r="2808" spans="1:29" x14ac:dyDescent="0.25">
      <c r="A2808" s="26">
        <f t="shared" si="384"/>
        <v>2807</v>
      </c>
      <c r="B2808" s="26" t="s">
        <v>3594</v>
      </c>
      <c r="C2808" s="47">
        <v>45912</v>
      </c>
      <c r="D2808" s="47">
        <v>45918</v>
      </c>
      <c r="E2808" s="8">
        <v>234.5</v>
      </c>
      <c r="F2808" s="8">
        <f t="shared" si="387"/>
        <v>20636</v>
      </c>
      <c r="G2808" s="56">
        <f t="shared" si="388"/>
        <v>234.5</v>
      </c>
      <c r="H2808" s="26">
        <v>128012</v>
      </c>
      <c r="I2808" s="26"/>
      <c r="J2808" s="26">
        <v>1</v>
      </c>
      <c r="K2808" s="26">
        <v>1</v>
      </c>
      <c r="L2808" s="26">
        <f t="shared" si="392"/>
        <v>0</v>
      </c>
      <c r="M2808" s="26" t="s">
        <v>3657</v>
      </c>
      <c r="N2808" s="47">
        <v>45920</v>
      </c>
      <c r="O2808" s="57">
        <v>33751.25</v>
      </c>
      <c r="P2808" s="26" t="s">
        <v>2055</v>
      </c>
      <c r="Q2808" s="26">
        <v>58155928261</v>
      </c>
      <c r="R2808" s="26" t="s">
        <v>41</v>
      </c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>
        <v>45922</v>
      </c>
      <c r="Y2808" s="26">
        <f t="shared" si="389"/>
        <v>2</v>
      </c>
      <c r="Z2808" s="26" t="str">
        <f t="shared" si="390"/>
        <v>Saturday</v>
      </c>
      <c r="AA2808" s="26" t="str">
        <f t="shared" si="391"/>
        <v>Monday</v>
      </c>
      <c r="AB2808" s="26" t="str">
        <f>VLOOKUP(U2808,'Currency Sheet'!A:C,3,)</f>
        <v>DOLLAR</v>
      </c>
      <c r="AC2808" s="71" t="str">
        <f>VLOOKUP(P2808,'Customer List'!B:D,3,)</f>
        <v>OutStation</v>
      </c>
    </row>
    <row r="2809" spans="1:29" x14ac:dyDescent="0.25">
      <c r="A2809" s="26">
        <f t="shared" si="384"/>
        <v>2808</v>
      </c>
      <c r="B2809" s="26" t="s">
        <v>3594</v>
      </c>
      <c r="C2809" s="47">
        <v>45912</v>
      </c>
      <c r="D2809" s="47">
        <v>45918</v>
      </c>
      <c r="E2809" s="8">
        <v>227.25</v>
      </c>
      <c r="F2809" s="8">
        <f t="shared" si="387"/>
        <v>19998</v>
      </c>
      <c r="G2809" s="56">
        <f t="shared" si="388"/>
        <v>227.25</v>
      </c>
      <c r="H2809" s="26">
        <v>141727</v>
      </c>
      <c r="I2809" s="26"/>
      <c r="J2809" s="26">
        <v>1</v>
      </c>
      <c r="K2809" s="26">
        <v>1</v>
      </c>
      <c r="L2809" s="26">
        <f t="shared" si="392"/>
        <v>0</v>
      </c>
      <c r="M2809" s="26" t="s">
        <v>3657</v>
      </c>
      <c r="N2809" s="47">
        <v>45920</v>
      </c>
      <c r="O2809" s="57">
        <v>30527.25</v>
      </c>
      <c r="P2809" s="26" t="s">
        <v>2055</v>
      </c>
      <c r="Q2809" s="26">
        <v>58155928261</v>
      </c>
      <c r="R2809" s="26" t="s">
        <v>41</v>
      </c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>
        <v>45922</v>
      </c>
      <c r="Y2809" s="26">
        <f t="shared" si="389"/>
        <v>2</v>
      </c>
      <c r="Z2809" s="26" t="str">
        <f t="shared" si="390"/>
        <v>Saturday</v>
      </c>
      <c r="AA2809" s="26" t="str">
        <f t="shared" si="391"/>
        <v>Monday</v>
      </c>
      <c r="AB2809" s="26" t="str">
        <f>VLOOKUP(U2809,'Currency Sheet'!A:C,3,)</f>
        <v>DOLLAR</v>
      </c>
      <c r="AC2809" s="71" t="str">
        <f>VLOOKUP(P2809,'Customer List'!B:D,3,)</f>
        <v>OutStation</v>
      </c>
    </row>
    <row r="2810" spans="1:29" x14ac:dyDescent="0.25">
      <c r="A2810" s="26">
        <f t="shared" si="384"/>
        <v>2809</v>
      </c>
      <c r="B2810" s="26" t="s">
        <v>3594</v>
      </c>
      <c r="C2810" s="47">
        <v>45912</v>
      </c>
      <c r="D2810" s="47">
        <v>45918</v>
      </c>
      <c r="E2810" s="8">
        <v>193.2</v>
      </c>
      <c r="F2810" s="8">
        <f t="shared" si="387"/>
        <v>17001.599999999999</v>
      </c>
      <c r="G2810" s="56">
        <f t="shared" si="388"/>
        <v>193.2</v>
      </c>
      <c r="H2810" s="26">
        <v>156604</v>
      </c>
      <c r="I2810" s="26"/>
      <c r="J2810" s="26">
        <v>1</v>
      </c>
      <c r="K2810" s="26">
        <v>1</v>
      </c>
      <c r="L2810" s="26">
        <f t="shared" si="392"/>
        <v>0</v>
      </c>
      <c r="M2810" s="26" t="s">
        <v>3670</v>
      </c>
      <c r="N2810" s="47">
        <v>45920</v>
      </c>
      <c r="O2810" s="57">
        <v>20964.96</v>
      </c>
      <c r="P2810" s="26" t="s">
        <v>277</v>
      </c>
      <c r="Q2810" s="26">
        <v>58155927303</v>
      </c>
      <c r="R2810" s="26"/>
      <c r="S2810" s="3">
        <v>4</v>
      </c>
      <c r="T2810" s="58"/>
      <c r="U2810" s="26" t="s">
        <v>19</v>
      </c>
      <c r="V2810" s="26" t="str">
        <f>VLOOKUP(P2810,'Customer List'!B:C,2,)</f>
        <v>Pune</v>
      </c>
      <c r="W2810" s="59"/>
      <c r="X2810" s="47"/>
      <c r="Y2810" s="26" t="str">
        <f t="shared" si="389"/>
        <v/>
      </c>
      <c r="Z2810" s="26" t="str">
        <f t="shared" si="390"/>
        <v>Saturday</v>
      </c>
      <c r="AA2810" s="26" t="str">
        <f t="shared" si="391"/>
        <v/>
      </c>
      <c r="AB2810" s="26" t="str">
        <f>VLOOKUP(U2810,'Currency Sheet'!A:C,3,)</f>
        <v>DOLLAR</v>
      </c>
      <c r="AC2810" s="71" t="str">
        <f>VLOOKUP(P2810,'Customer List'!B:D,3,)</f>
        <v>OutStation</v>
      </c>
    </row>
    <row r="2811" spans="1:29" x14ac:dyDescent="0.25">
      <c r="A2811" s="26">
        <f t="shared" si="384"/>
        <v>2810</v>
      </c>
      <c r="B2811" s="26" t="s">
        <v>3594</v>
      </c>
      <c r="C2811" s="47">
        <v>45912</v>
      </c>
      <c r="D2811" s="47">
        <v>45918</v>
      </c>
      <c r="E2811" s="8">
        <v>157.5</v>
      </c>
      <c r="F2811" s="8">
        <f t="shared" si="387"/>
        <v>13860</v>
      </c>
      <c r="G2811" s="56">
        <f t="shared" si="388"/>
        <v>315</v>
      </c>
      <c r="H2811" s="26">
        <v>159214</v>
      </c>
      <c r="I2811" s="26"/>
      <c r="J2811" s="26">
        <v>2</v>
      </c>
      <c r="K2811" s="26">
        <v>2</v>
      </c>
      <c r="L2811" s="26">
        <f t="shared" si="392"/>
        <v>0</v>
      </c>
      <c r="M2811" s="26" t="s">
        <v>3657</v>
      </c>
      <c r="N2811" s="47">
        <v>45920</v>
      </c>
      <c r="O2811" s="57">
        <v>45337.5</v>
      </c>
      <c r="P2811" s="26" t="s">
        <v>2055</v>
      </c>
      <c r="Q2811" s="26">
        <v>58155928261</v>
      </c>
      <c r="R2811" s="26" t="s">
        <v>41</v>
      </c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>
        <v>45922</v>
      </c>
      <c r="Y2811" s="26">
        <f t="shared" si="389"/>
        <v>2</v>
      </c>
      <c r="Z2811" s="26" t="str">
        <f t="shared" si="390"/>
        <v>Saturday</v>
      </c>
      <c r="AA2811" s="26" t="str">
        <f t="shared" si="391"/>
        <v>Monday</v>
      </c>
      <c r="AB2811" s="26" t="str">
        <f>VLOOKUP(U2811,'Currency Sheet'!A:C,3,)</f>
        <v>DOLLAR</v>
      </c>
      <c r="AC2811" s="71" t="str">
        <f>VLOOKUP(P2811,'Customer List'!B:D,3,)</f>
        <v>OutStation</v>
      </c>
    </row>
    <row r="2812" spans="1:29" x14ac:dyDescent="0.25">
      <c r="A2812" s="26">
        <f t="shared" si="384"/>
        <v>2811</v>
      </c>
      <c r="B2812" s="26" t="s">
        <v>3594</v>
      </c>
      <c r="C2812" s="47">
        <v>45912</v>
      </c>
      <c r="D2812" s="47">
        <v>45918</v>
      </c>
      <c r="E2812" s="8">
        <v>68.599999999999994</v>
      </c>
      <c r="F2812" s="8">
        <f t="shared" si="387"/>
        <v>6036.7999999999993</v>
      </c>
      <c r="G2812" s="56">
        <f t="shared" si="388"/>
        <v>343</v>
      </c>
      <c r="H2812" s="26">
        <v>300602</v>
      </c>
      <c r="I2812" s="26"/>
      <c r="J2812" s="26">
        <v>5</v>
      </c>
      <c r="K2812" s="26">
        <v>5</v>
      </c>
      <c r="L2812" s="26">
        <f t="shared" si="392"/>
        <v>0</v>
      </c>
      <c r="M2812" s="26" t="s">
        <v>3672</v>
      </c>
      <c r="N2812" s="47">
        <v>45920</v>
      </c>
      <c r="O2812" s="57">
        <v>53165</v>
      </c>
      <c r="P2812" s="26" t="s">
        <v>631</v>
      </c>
      <c r="Q2812" s="26">
        <v>58155919651</v>
      </c>
      <c r="R2812" s="26" t="s">
        <v>41</v>
      </c>
      <c r="S2812" s="3">
        <v>4</v>
      </c>
      <c r="T2812" s="58"/>
      <c r="U2812" s="26" t="s">
        <v>19</v>
      </c>
      <c r="V2812" s="26" t="str">
        <f>VLOOKUP(P2812,'Customer List'!B:C,2,)</f>
        <v>Telangana</v>
      </c>
      <c r="W2812" s="59"/>
      <c r="X2812" s="47">
        <v>45922</v>
      </c>
      <c r="Y2812" s="26">
        <f t="shared" si="389"/>
        <v>2</v>
      </c>
      <c r="Z2812" s="26" t="str">
        <f t="shared" si="390"/>
        <v>Saturday</v>
      </c>
      <c r="AA2812" s="26" t="str">
        <f t="shared" si="391"/>
        <v>Monday</v>
      </c>
      <c r="AB2812" s="26" t="str">
        <f>VLOOKUP(U2812,'Currency Sheet'!A:C,3,)</f>
        <v>DOLLAR</v>
      </c>
      <c r="AC2812" s="71" t="str">
        <f>VLOOKUP(P2812,'Customer List'!B:D,3,)</f>
        <v>OutStation</v>
      </c>
    </row>
    <row r="2813" spans="1:29" x14ac:dyDescent="0.25">
      <c r="A2813" s="26">
        <f t="shared" si="384"/>
        <v>2812</v>
      </c>
      <c r="B2813" s="26" t="s">
        <v>3594</v>
      </c>
      <c r="C2813" s="47">
        <v>45912</v>
      </c>
      <c r="D2813" s="47">
        <v>45918</v>
      </c>
      <c r="E2813" s="8">
        <v>297</v>
      </c>
      <c r="F2813" s="8">
        <f t="shared" si="387"/>
        <v>26136</v>
      </c>
      <c r="G2813" s="56">
        <f t="shared" si="388"/>
        <v>891</v>
      </c>
      <c r="H2813" s="26">
        <v>301044</v>
      </c>
      <c r="I2813" s="26"/>
      <c r="J2813" s="26">
        <v>3</v>
      </c>
      <c r="K2813" s="26">
        <v>3</v>
      </c>
      <c r="L2813" s="26">
        <f t="shared" si="392"/>
        <v>0</v>
      </c>
      <c r="M2813" s="26" t="s">
        <v>3657</v>
      </c>
      <c r="N2813" s="47">
        <v>45920</v>
      </c>
      <c r="O2813" s="57">
        <v>119691</v>
      </c>
      <c r="P2813" s="26" t="s">
        <v>2055</v>
      </c>
      <c r="Q2813" s="26">
        <v>58155928261</v>
      </c>
      <c r="R2813" s="26" t="s">
        <v>41</v>
      </c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>
        <v>45922</v>
      </c>
      <c r="Y2813" s="26">
        <f t="shared" si="389"/>
        <v>2</v>
      </c>
      <c r="Z2813" s="26" t="str">
        <f t="shared" si="390"/>
        <v>Saturday</v>
      </c>
      <c r="AA2813" s="26" t="str">
        <f t="shared" si="391"/>
        <v>Monday</v>
      </c>
      <c r="AB2813" s="26" t="str">
        <f>VLOOKUP(U2813,'Currency Sheet'!A:C,3,)</f>
        <v>DOLLAR</v>
      </c>
      <c r="AC2813" s="71" t="str">
        <f>VLOOKUP(P2813,'Customer List'!B:D,3,)</f>
        <v>OutStation</v>
      </c>
    </row>
    <row r="2814" spans="1:29" x14ac:dyDescent="0.25">
      <c r="A2814" s="26">
        <f t="shared" si="384"/>
        <v>2813</v>
      </c>
      <c r="B2814" s="26" t="s">
        <v>3594</v>
      </c>
      <c r="C2814" s="47">
        <v>45912</v>
      </c>
      <c r="D2814" s="47">
        <v>45918</v>
      </c>
      <c r="E2814" s="8">
        <v>207.9</v>
      </c>
      <c r="F2814" s="8">
        <f t="shared" si="387"/>
        <v>18295.2</v>
      </c>
      <c r="G2814" s="56">
        <f t="shared" si="388"/>
        <v>623.70000000000005</v>
      </c>
      <c r="H2814" s="26">
        <v>302910</v>
      </c>
      <c r="I2814" s="26"/>
      <c r="J2814" s="26">
        <v>3</v>
      </c>
      <c r="K2814" s="26">
        <v>3</v>
      </c>
      <c r="L2814" s="26">
        <f t="shared" si="392"/>
        <v>0</v>
      </c>
      <c r="M2814" s="26" t="s">
        <v>3657</v>
      </c>
      <c r="N2814" s="47">
        <v>45920</v>
      </c>
      <c r="O2814" s="57">
        <v>89768.25</v>
      </c>
      <c r="P2814" s="26" t="s">
        <v>2055</v>
      </c>
      <c r="Q2814" s="26">
        <v>58155928261</v>
      </c>
      <c r="R2814" s="26" t="s">
        <v>41</v>
      </c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/>
      <c r="X2814" s="47">
        <v>45922</v>
      </c>
      <c r="Y2814" s="26">
        <f t="shared" si="389"/>
        <v>2</v>
      </c>
      <c r="Z2814" s="26" t="str">
        <f t="shared" si="390"/>
        <v>Saturday</v>
      </c>
      <c r="AA2814" s="26" t="str">
        <f t="shared" si="391"/>
        <v>Monday</v>
      </c>
      <c r="AB2814" s="26" t="str">
        <f>VLOOKUP(U2814,'Currency Sheet'!A:C,3,)</f>
        <v>DOLLAR</v>
      </c>
      <c r="AC2814" s="71" t="str">
        <f>VLOOKUP(P2814,'Customer List'!B:D,3,)</f>
        <v>OutStation</v>
      </c>
    </row>
    <row r="2815" spans="1:29" x14ac:dyDescent="0.25">
      <c r="A2815" s="26">
        <f t="shared" si="384"/>
        <v>2814</v>
      </c>
      <c r="B2815" s="26" t="s">
        <v>3594</v>
      </c>
      <c r="C2815" s="47">
        <v>45912</v>
      </c>
      <c r="D2815" s="47">
        <v>45918</v>
      </c>
      <c r="E2815" s="8">
        <v>153</v>
      </c>
      <c r="F2815" s="8">
        <f t="shared" si="387"/>
        <v>13464</v>
      </c>
      <c r="G2815" s="56">
        <f t="shared" si="388"/>
        <v>306</v>
      </c>
      <c r="H2815" s="26">
        <v>303529</v>
      </c>
      <c r="I2815" s="26"/>
      <c r="J2815" s="26">
        <v>2</v>
      </c>
      <c r="K2815" s="26">
        <v>2</v>
      </c>
      <c r="L2815" s="26">
        <f t="shared" si="392"/>
        <v>0</v>
      </c>
      <c r="M2815" s="26" t="s">
        <v>3651</v>
      </c>
      <c r="N2815" s="47">
        <v>45923</v>
      </c>
      <c r="O2815" s="57">
        <v>46165</v>
      </c>
      <c r="P2815" s="26" t="s">
        <v>654</v>
      </c>
      <c r="Q2815" s="26" t="s">
        <v>2078</v>
      </c>
      <c r="R2815" s="26" t="s">
        <v>638</v>
      </c>
      <c r="S2815" s="3">
        <v>4</v>
      </c>
      <c r="T2815" s="58" t="s">
        <v>3708</v>
      </c>
      <c r="U2815" s="26" t="s">
        <v>19</v>
      </c>
      <c r="V2815" s="26" t="str">
        <f>VLOOKUP(P2815,'Customer List'!B:C,2,)</f>
        <v>Delhi</v>
      </c>
      <c r="W2815" s="59" t="s">
        <v>606</v>
      </c>
      <c r="X2815" s="47"/>
      <c r="Y2815" s="26" t="str">
        <f t="shared" si="389"/>
        <v/>
      </c>
      <c r="Z2815" s="26" t="str">
        <f t="shared" si="390"/>
        <v>Tuesday</v>
      </c>
      <c r="AA2815" s="26" t="str">
        <f t="shared" si="391"/>
        <v/>
      </c>
      <c r="AB2815" s="26" t="str">
        <f>VLOOKUP(U2815,'Currency Sheet'!A:C,3,)</f>
        <v>DOLLAR</v>
      </c>
      <c r="AC2815" s="71" t="str">
        <f>VLOOKUP(P2815,'Customer List'!B:D,3,)</f>
        <v>Local</v>
      </c>
    </row>
    <row r="2816" spans="1:29" x14ac:dyDescent="0.25">
      <c r="A2816" s="26">
        <f t="shared" si="384"/>
        <v>2815</v>
      </c>
      <c r="B2816" s="26" t="s">
        <v>3594</v>
      </c>
      <c r="C2816" s="47">
        <v>45912</v>
      </c>
      <c r="D2816" s="47">
        <v>45918</v>
      </c>
      <c r="E2816" s="8">
        <v>300.75</v>
      </c>
      <c r="F2816" s="8">
        <f t="shared" si="387"/>
        <v>26466</v>
      </c>
      <c r="G2816" s="56">
        <f t="shared" si="388"/>
        <v>902.25</v>
      </c>
      <c r="H2816" s="26">
        <v>304042</v>
      </c>
      <c r="I2816" s="26"/>
      <c r="J2816" s="26">
        <v>3</v>
      </c>
      <c r="K2816" s="26">
        <v>3</v>
      </c>
      <c r="L2816" s="26">
        <f t="shared" si="392"/>
        <v>0</v>
      </c>
      <c r="M2816" s="26" t="s">
        <v>3657</v>
      </c>
      <c r="N2816" s="47">
        <v>45920</v>
      </c>
      <c r="O2816" s="57">
        <v>121202.25</v>
      </c>
      <c r="P2816" s="26" t="s">
        <v>2055</v>
      </c>
      <c r="Q2816" s="26">
        <v>58155928261</v>
      </c>
      <c r="R2816" s="26" t="s">
        <v>41</v>
      </c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>
        <v>45922</v>
      </c>
      <c r="Y2816" s="26">
        <f t="shared" si="389"/>
        <v>2</v>
      </c>
      <c r="Z2816" s="26" t="str">
        <f t="shared" si="390"/>
        <v>Saturday</v>
      </c>
      <c r="AA2816" s="26" t="str">
        <f t="shared" si="391"/>
        <v>Monday</v>
      </c>
      <c r="AB2816" s="26" t="str">
        <f>VLOOKUP(U2816,'Currency Sheet'!A:C,3,)</f>
        <v>DOLLAR</v>
      </c>
      <c r="AC2816" s="71" t="str">
        <f>VLOOKUP(P2816,'Customer List'!B:D,3,)</f>
        <v>OutStation</v>
      </c>
    </row>
    <row r="2817" spans="1:29" x14ac:dyDescent="0.25">
      <c r="A2817" s="26">
        <f t="shared" si="384"/>
        <v>2816</v>
      </c>
      <c r="B2817" s="26" t="s">
        <v>3594</v>
      </c>
      <c r="C2817" s="47">
        <v>45912</v>
      </c>
      <c r="D2817" s="47">
        <v>45918</v>
      </c>
      <c r="E2817" s="8">
        <v>185.5</v>
      </c>
      <c r="F2817" s="8">
        <f t="shared" si="387"/>
        <v>16324</v>
      </c>
      <c r="G2817" s="56">
        <f t="shared" si="388"/>
        <v>371</v>
      </c>
      <c r="H2817" s="26">
        <v>304120</v>
      </c>
      <c r="I2817" s="26"/>
      <c r="J2817" s="26">
        <v>2</v>
      </c>
      <c r="K2817" s="26">
        <v>2</v>
      </c>
      <c r="L2817" s="26">
        <f t="shared" si="392"/>
        <v>0</v>
      </c>
      <c r="M2817" s="26" t="s">
        <v>3657</v>
      </c>
      <c r="N2817" s="47">
        <v>45920</v>
      </c>
      <c r="O2817" s="57">
        <v>53397.5</v>
      </c>
      <c r="P2817" s="26" t="s">
        <v>2055</v>
      </c>
      <c r="Q2817" s="26">
        <v>58155928261</v>
      </c>
      <c r="R2817" s="26" t="s">
        <v>41</v>
      </c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/>
      <c r="X2817" s="47">
        <v>45922</v>
      </c>
      <c r="Y2817" s="26">
        <f t="shared" si="389"/>
        <v>2</v>
      </c>
      <c r="Z2817" s="26" t="str">
        <f t="shared" si="390"/>
        <v>Saturday</v>
      </c>
      <c r="AA2817" s="26" t="str">
        <f t="shared" si="391"/>
        <v>Monday</v>
      </c>
      <c r="AB2817" s="26" t="str">
        <f>VLOOKUP(U2817,'Currency Sheet'!A:C,3,)</f>
        <v>DOLLAR</v>
      </c>
      <c r="AC2817" s="71" t="str">
        <f>VLOOKUP(P2817,'Customer List'!B:D,3,)</f>
        <v>OutStation</v>
      </c>
    </row>
    <row r="2818" spans="1:29" x14ac:dyDescent="0.25">
      <c r="A2818" s="26">
        <f t="shared" si="384"/>
        <v>2817</v>
      </c>
      <c r="B2818" s="26" t="s">
        <v>3594</v>
      </c>
      <c r="C2818" s="47">
        <v>45912</v>
      </c>
      <c r="D2818" s="47">
        <v>45918</v>
      </c>
      <c r="E2818" s="8">
        <v>226.1</v>
      </c>
      <c r="F2818" s="8">
        <f t="shared" si="387"/>
        <v>19896.8</v>
      </c>
      <c r="G2818" s="56">
        <f t="shared" si="388"/>
        <v>678.3</v>
      </c>
      <c r="H2818" s="26">
        <v>305636</v>
      </c>
      <c r="I2818" s="26"/>
      <c r="J2818" s="26">
        <v>3</v>
      </c>
      <c r="K2818" s="26">
        <v>3</v>
      </c>
      <c r="L2818" s="26">
        <f t="shared" si="392"/>
        <v>0</v>
      </c>
      <c r="M2818" s="26" t="s">
        <v>3657</v>
      </c>
      <c r="N2818" s="47">
        <v>45920</v>
      </c>
      <c r="O2818" s="57">
        <v>97626.75</v>
      </c>
      <c r="P2818" s="26" t="s">
        <v>2055</v>
      </c>
      <c r="Q2818" s="26">
        <v>58155928261</v>
      </c>
      <c r="R2818" s="26" t="s">
        <v>41</v>
      </c>
      <c r="S2818" s="3">
        <v>4</v>
      </c>
      <c r="T2818" s="58"/>
      <c r="U2818" s="26" t="s">
        <v>19</v>
      </c>
      <c r="V2818" s="26" t="str">
        <f>VLOOKUP(P2818,'Customer List'!B:C,2,)</f>
        <v>Hyderabad</v>
      </c>
      <c r="W2818" s="59"/>
      <c r="X2818" s="47">
        <v>45922</v>
      </c>
      <c r="Y2818" s="26">
        <f t="shared" si="389"/>
        <v>2</v>
      </c>
      <c r="Z2818" s="26" t="str">
        <f t="shared" si="390"/>
        <v>Saturday</v>
      </c>
      <c r="AA2818" s="26" t="str">
        <f t="shared" si="391"/>
        <v>Monday</v>
      </c>
      <c r="AB2818" s="26" t="str">
        <f>VLOOKUP(U2818,'Currency Sheet'!A:C,3,)</f>
        <v>DOLLAR</v>
      </c>
      <c r="AC2818" s="71" t="str">
        <f>VLOOKUP(P2818,'Customer List'!B:D,3,)</f>
        <v>OutStation</v>
      </c>
    </row>
    <row r="2819" spans="1:29" x14ac:dyDescent="0.25">
      <c r="A2819" s="26">
        <f t="shared" si="384"/>
        <v>2818</v>
      </c>
      <c r="B2819" s="26" t="s">
        <v>3594</v>
      </c>
      <c r="C2819" s="47">
        <v>45912</v>
      </c>
      <c r="D2819" s="47">
        <v>45918</v>
      </c>
      <c r="E2819" s="8">
        <v>318</v>
      </c>
      <c r="F2819" s="8">
        <f t="shared" si="387"/>
        <v>27984</v>
      </c>
      <c r="G2819" s="56">
        <f t="shared" si="388"/>
        <v>318</v>
      </c>
      <c r="H2819" s="26">
        <v>308120</v>
      </c>
      <c r="I2819" s="26"/>
      <c r="J2819" s="26">
        <v>1</v>
      </c>
      <c r="K2819" s="26">
        <v>1</v>
      </c>
      <c r="L2819" s="26">
        <f t="shared" si="392"/>
        <v>0</v>
      </c>
      <c r="M2819" s="26" t="s">
        <v>3689</v>
      </c>
      <c r="N2819" s="47">
        <v>45920</v>
      </c>
      <c r="O2819" s="57">
        <v>36252</v>
      </c>
      <c r="P2819" s="26" t="s">
        <v>243</v>
      </c>
      <c r="Q2819" s="26">
        <v>58155920465</v>
      </c>
      <c r="R2819" s="26" t="s">
        <v>41</v>
      </c>
      <c r="S2819" s="3">
        <v>4</v>
      </c>
      <c r="T2819" s="58"/>
      <c r="U2819" s="26" t="s">
        <v>19</v>
      </c>
      <c r="V2819" s="26" t="str">
        <f>VLOOKUP(P2819,'Customer List'!B:C,2,)</f>
        <v>Mumbai</v>
      </c>
      <c r="W2819" s="59"/>
      <c r="X2819" s="47">
        <v>45922</v>
      </c>
      <c r="Y2819" s="26">
        <f t="shared" si="389"/>
        <v>2</v>
      </c>
      <c r="Z2819" s="26" t="str">
        <f t="shared" si="390"/>
        <v>Saturday</v>
      </c>
      <c r="AA2819" s="26" t="str">
        <f t="shared" si="391"/>
        <v>Monday</v>
      </c>
      <c r="AB2819" s="26" t="str">
        <f>VLOOKUP(U2819,'Currency Sheet'!A:C,3,)</f>
        <v>DOLLAR</v>
      </c>
      <c r="AC2819" s="71" t="str">
        <f>VLOOKUP(P2819,'Customer List'!B:D,3,)</f>
        <v>OutStation</v>
      </c>
    </row>
    <row r="2820" spans="1:29" x14ac:dyDescent="0.25">
      <c r="A2820" s="26">
        <f t="shared" si="384"/>
        <v>2819</v>
      </c>
      <c r="B2820" s="26" t="s">
        <v>3594</v>
      </c>
      <c r="C2820" s="47">
        <v>45912</v>
      </c>
      <c r="D2820" s="47">
        <v>45918</v>
      </c>
      <c r="E2820" s="8">
        <v>204.4</v>
      </c>
      <c r="F2820" s="8">
        <f t="shared" si="387"/>
        <v>17987.2</v>
      </c>
      <c r="G2820" s="56">
        <f t="shared" si="388"/>
        <v>613.20000000000005</v>
      </c>
      <c r="H2820" s="26">
        <v>324406</v>
      </c>
      <c r="I2820" s="26"/>
      <c r="J2820" s="26">
        <v>3</v>
      </c>
      <c r="K2820" s="26">
        <v>3</v>
      </c>
      <c r="L2820" s="26">
        <f t="shared" si="392"/>
        <v>0</v>
      </c>
      <c r="M2820" s="26" t="s">
        <v>3657</v>
      </c>
      <c r="N2820" s="47">
        <v>45920</v>
      </c>
      <c r="O2820" s="57">
        <v>88257</v>
      </c>
      <c r="P2820" s="26" t="s">
        <v>2055</v>
      </c>
      <c r="Q2820" s="26">
        <v>58155928261</v>
      </c>
      <c r="R2820" s="26" t="s">
        <v>41</v>
      </c>
      <c r="S2820" s="3">
        <v>4</v>
      </c>
      <c r="T2820" s="58"/>
      <c r="U2820" s="26" t="s">
        <v>19</v>
      </c>
      <c r="V2820" s="26" t="str">
        <f>VLOOKUP(P2820,'Customer List'!B:C,2,)</f>
        <v>Hyderabad</v>
      </c>
      <c r="W2820" s="59"/>
      <c r="X2820" s="47">
        <v>45922</v>
      </c>
      <c r="Y2820" s="26">
        <f t="shared" si="389"/>
        <v>2</v>
      </c>
      <c r="Z2820" s="26" t="str">
        <f t="shared" si="390"/>
        <v>Saturday</v>
      </c>
      <c r="AA2820" s="26" t="str">
        <f t="shared" si="391"/>
        <v>Monday</v>
      </c>
      <c r="AB2820" s="26" t="str">
        <f>VLOOKUP(U2820,'Currency Sheet'!A:C,3,)</f>
        <v>DOLLAR</v>
      </c>
      <c r="AC2820" s="71" t="str">
        <f>VLOOKUP(P2820,'Customer List'!B:D,3,)</f>
        <v>OutStation</v>
      </c>
    </row>
    <row r="2821" spans="1:29" x14ac:dyDescent="0.25">
      <c r="A2821" s="26">
        <f t="shared" ref="A2821:A2879" si="393">A2820+1</f>
        <v>2820</v>
      </c>
      <c r="B2821" s="26" t="s">
        <v>3594</v>
      </c>
      <c r="C2821" s="47">
        <v>45912</v>
      </c>
      <c r="D2821" s="47">
        <v>45918</v>
      </c>
      <c r="E2821" s="8">
        <v>334.5</v>
      </c>
      <c r="F2821" s="8">
        <f t="shared" si="387"/>
        <v>29436</v>
      </c>
      <c r="G2821" s="56">
        <f t="shared" si="388"/>
        <v>1003.5</v>
      </c>
      <c r="H2821" s="26">
        <v>353230</v>
      </c>
      <c r="I2821" s="26"/>
      <c r="J2821" s="26">
        <v>3</v>
      </c>
      <c r="K2821" s="26">
        <v>3</v>
      </c>
      <c r="L2821" s="26">
        <f t="shared" si="392"/>
        <v>0</v>
      </c>
      <c r="M2821" s="26" t="s">
        <v>3657</v>
      </c>
      <c r="N2821" s="47">
        <v>45920</v>
      </c>
      <c r="O2821" s="57">
        <v>134803.5</v>
      </c>
      <c r="P2821" s="26" t="s">
        <v>2055</v>
      </c>
      <c r="Q2821" s="26">
        <v>58155928261</v>
      </c>
      <c r="R2821" s="26" t="s">
        <v>41</v>
      </c>
      <c r="S2821" s="3">
        <v>4</v>
      </c>
      <c r="T2821" s="58"/>
      <c r="U2821" s="26" t="s">
        <v>19</v>
      </c>
      <c r="V2821" s="26" t="str">
        <f>VLOOKUP(P2821,'Customer List'!B:C,2,)</f>
        <v>Hyderabad</v>
      </c>
      <c r="W2821" s="59"/>
      <c r="X2821" s="47">
        <v>45922</v>
      </c>
      <c r="Y2821" s="26">
        <f t="shared" si="389"/>
        <v>2</v>
      </c>
      <c r="Z2821" s="26" t="str">
        <f t="shared" si="390"/>
        <v>Saturday</v>
      </c>
      <c r="AA2821" s="26" t="str">
        <f t="shared" si="391"/>
        <v>Monday</v>
      </c>
      <c r="AB2821" s="26" t="str">
        <f>VLOOKUP(U2821,'Currency Sheet'!A:C,3,)</f>
        <v>DOLLAR</v>
      </c>
      <c r="AC2821" s="71" t="str">
        <f>VLOOKUP(P2821,'Customer List'!B:D,3,)</f>
        <v>OutStation</v>
      </c>
    </row>
    <row r="2822" spans="1:29" x14ac:dyDescent="0.25">
      <c r="A2822" s="26">
        <f t="shared" si="393"/>
        <v>2821</v>
      </c>
      <c r="B2822" s="26" t="s">
        <v>3594</v>
      </c>
      <c r="C2822" s="47">
        <v>45912</v>
      </c>
      <c r="D2822" s="47">
        <v>45918</v>
      </c>
      <c r="E2822" s="8">
        <v>156.75</v>
      </c>
      <c r="F2822" s="8">
        <f t="shared" ref="F2822:F2864" si="394">IF(AB2822="DOLLAR",E2822*88,E2822)</f>
        <v>13794</v>
      </c>
      <c r="G2822" s="56">
        <f t="shared" ref="G2822:G2864" si="395">E2822*J2822</f>
        <v>156.75</v>
      </c>
      <c r="H2822" s="26">
        <v>356619</v>
      </c>
      <c r="I2822" s="26"/>
      <c r="J2822" s="26">
        <v>1</v>
      </c>
      <c r="K2822" s="26">
        <v>1</v>
      </c>
      <c r="L2822" s="26">
        <f t="shared" si="392"/>
        <v>0</v>
      </c>
      <c r="M2822" s="26" t="s">
        <v>3662</v>
      </c>
      <c r="N2822" s="47">
        <v>45920</v>
      </c>
      <c r="O2822" s="57">
        <v>22676.5</v>
      </c>
      <c r="P2822" s="26" t="s">
        <v>267</v>
      </c>
      <c r="Q2822" s="26">
        <v>58155923210</v>
      </c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ref="Y2822:Y2863" si="396">IF(X2822="", "", X2822-N2822)</f>
        <v/>
      </c>
      <c r="Z2822" s="26" t="str">
        <f t="shared" ref="Z2822:Z2863" si="397">IF(N2822="", "", TEXT(N2822, "dddd"))</f>
        <v>Saturday</v>
      </c>
      <c r="AA2822" s="26" t="str">
        <f t="shared" ref="AA2822:AA2863" si="398">IF(X2822="", "", TEXT(X2822, "dddd"))</f>
        <v/>
      </c>
      <c r="AB2822" s="26" t="str">
        <f>VLOOKUP(U2822,'Currency Sheet'!A:C,3,)</f>
        <v>DOLLAR</v>
      </c>
      <c r="AC2822" s="71" t="str">
        <f>VLOOKUP(P2822,'Customer List'!B:D,3,)</f>
        <v>OutStation</v>
      </c>
    </row>
    <row r="2823" spans="1:29" x14ac:dyDescent="0.25">
      <c r="A2823" s="26">
        <f t="shared" si="393"/>
        <v>2822</v>
      </c>
      <c r="B2823" s="26" t="s">
        <v>3594</v>
      </c>
      <c r="C2823" s="47">
        <v>45912</v>
      </c>
      <c r="D2823" s="47">
        <v>45918</v>
      </c>
      <c r="E2823" s="8">
        <v>136.5</v>
      </c>
      <c r="F2823" s="8">
        <f t="shared" si="394"/>
        <v>12012</v>
      </c>
      <c r="G2823" s="56">
        <f t="shared" si="395"/>
        <v>136.5</v>
      </c>
      <c r="H2823" s="26">
        <v>359413</v>
      </c>
      <c r="I2823" s="26"/>
      <c r="J2823" s="26">
        <v>1</v>
      </c>
      <c r="K2823" s="26">
        <v>1</v>
      </c>
      <c r="L2823" s="26">
        <f t="shared" si="392"/>
        <v>0</v>
      </c>
      <c r="M2823" s="26" t="s">
        <v>3662</v>
      </c>
      <c r="N2823" s="47">
        <v>45920</v>
      </c>
      <c r="O2823" s="57">
        <v>19747</v>
      </c>
      <c r="P2823" s="26" t="s">
        <v>267</v>
      </c>
      <c r="Q2823" s="26">
        <v>58155923210</v>
      </c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/>
      <c r="X2823" s="47"/>
      <c r="Y2823" s="26" t="str">
        <f t="shared" si="396"/>
        <v/>
      </c>
      <c r="Z2823" s="26" t="str">
        <f t="shared" si="397"/>
        <v>Saturday</v>
      </c>
      <c r="AA2823" s="26" t="str">
        <f t="shared" si="398"/>
        <v/>
      </c>
      <c r="AB2823" s="26" t="str">
        <f>VLOOKUP(U2823,'Currency Sheet'!A:C,3,)</f>
        <v>DOLLAR</v>
      </c>
      <c r="AC2823" s="71" t="str">
        <f>VLOOKUP(P2823,'Customer List'!B:D,3,)</f>
        <v>OutStation</v>
      </c>
    </row>
    <row r="2824" spans="1:29" x14ac:dyDescent="0.25">
      <c r="A2824" s="26">
        <f t="shared" si="393"/>
        <v>2823</v>
      </c>
      <c r="B2824" s="26" t="s">
        <v>3594</v>
      </c>
      <c r="C2824" s="47">
        <v>45912</v>
      </c>
      <c r="D2824" s="47">
        <v>45918</v>
      </c>
      <c r="E2824" s="8">
        <v>177.75</v>
      </c>
      <c r="F2824" s="8">
        <f t="shared" si="394"/>
        <v>15642</v>
      </c>
      <c r="G2824" s="56">
        <f t="shared" si="395"/>
        <v>177.75</v>
      </c>
      <c r="H2824" s="26">
        <v>360731</v>
      </c>
      <c r="I2824" s="26"/>
      <c r="J2824" s="26">
        <v>1</v>
      </c>
      <c r="K2824" s="26">
        <v>1</v>
      </c>
      <c r="L2824" s="26">
        <f t="shared" ref="L2824:L2863" si="399">J2824-K2824</f>
        <v>0</v>
      </c>
      <c r="M2824" s="26" t="s">
        <v>3662</v>
      </c>
      <c r="N2824" s="47">
        <v>45920</v>
      </c>
      <c r="O2824" s="57">
        <v>25714.5</v>
      </c>
      <c r="P2824" s="26" t="s">
        <v>267</v>
      </c>
      <c r="Q2824" s="26">
        <v>58155923210</v>
      </c>
      <c r="R2824" s="26"/>
      <c r="S2824" s="3">
        <v>4</v>
      </c>
      <c r="T2824" s="58"/>
      <c r="U2824" s="26" t="s">
        <v>19</v>
      </c>
      <c r="V2824" s="26" t="str">
        <f>VLOOKUP(P2824,'Customer List'!B:C,2,)</f>
        <v>Pune</v>
      </c>
      <c r="W2824" s="59"/>
      <c r="X2824" s="47"/>
      <c r="Y2824" s="26" t="str">
        <f t="shared" si="396"/>
        <v/>
      </c>
      <c r="Z2824" s="26" t="str">
        <f t="shared" si="397"/>
        <v>Saturday</v>
      </c>
      <c r="AA2824" s="26" t="str">
        <f t="shared" si="398"/>
        <v/>
      </c>
      <c r="AB2824" s="26" t="str">
        <f>VLOOKUP(U2824,'Currency Sheet'!A:C,3,)</f>
        <v>DOLLAR</v>
      </c>
      <c r="AC2824" s="71" t="str">
        <f>VLOOKUP(P2824,'Customer List'!B:D,3,)</f>
        <v>OutStation</v>
      </c>
    </row>
    <row r="2825" spans="1:29" x14ac:dyDescent="0.25">
      <c r="A2825" s="26">
        <f t="shared" si="393"/>
        <v>2824</v>
      </c>
      <c r="B2825" s="26" t="s">
        <v>3594</v>
      </c>
      <c r="C2825" s="47">
        <v>45912</v>
      </c>
      <c r="D2825" s="47">
        <v>45918</v>
      </c>
      <c r="E2825" s="8">
        <v>259</v>
      </c>
      <c r="F2825" s="8">
        <f t="shared" si="394"/>
        <v>22792</v>
      </c>
      <c r="G2825" s="56">
        <f t="shared" si="395"/>
        <v>259</v>
      </c>
      <c r="H2825" s="26">
        <v>369616</v>
      </c>
      <c r="I2825" s="26"/>
      <c r="J2825" s="26">
        <v>1</v>
      </c>
      <c r="K2825" s="26">
        <v>1</v>
      </c>
      <c r="L2825" s="26">
        <f t="shared" si="399"/>
        <v>0</v>
      </c>
      <c r="M2825" s="26" t="s">
        <v>3666</v>
      </c>
      <c r="N2825" s="47">
        <v>45920</v>
      </c>
      <c r="O2825" s="57">
        <v>34410</v>
      </c>
      <c r="P2825" s="26" t="s">
        <v>893</v>
      </c>
      <c r="Q2825" s="26">
        <v>58155919286</v>
      </c>
      <c r="R2825" s="26" t="s">
        <v>41</v>
      </c>
      <c r="S2825" s="3">
        <v>4</v>
      </c>
      <c r="T2825" s="58"/>
      <c r="U2825" s="26" t="s">
        <v>19</v>
      </c>
      <c r="V2825" s="26" t="str">
        <f>VLOOKUP(P2825,'Customer List'!B:C,2,)</f>
        <v>Banglore</v>
      </c>
      <c r="W2825" s="59"/>
      <c r="X2825" s="47">
        <v>45922</v>
      </c>
      <c r="Y2825" s="26">
        <f t="shared" si="396"/>
        <v>2</v>
      </c>
      <c r="Z2825" s="26" t="str">
        <f t="shared" si="397"/>
        <v>Saturday</v>
      </c>
      <c r="AA2825" s="26" t="str">
        <f t="shared" si="398"/>
        <v>Monday</v>
      </c>
      <c r="AB2825" s="26" t="str">
        <f>VLOOKUP(U2825,'Currency Sheet'!A:C,3,)</f>
        <v>DOLLAR</v>
      </c>
      <c r="AC2825" s="71" t="str">
        <f>VLOOKUP(P2825,'Customer List'!B:D,3,)</f>
        <v>OutStation</v>
      </c>
    </row>
    <row r="2826" spans="1:29" x14ac:dyDescent="0.25">
      <c r="A2826" s="26">
        <f t="shared" si="393"/>
        <v>2825</v>
      </c>
      <c r="B2826" s="26" t="s">
        <v>3594</v>
      </c>
      <c r="C2826" s="47">
        <v>45912</v>
      </c>
      <c r="D2826" s="47">
        <v>45918</v>
      </c>
      <c r="E2826" s="8">
        <v>316.5</v>
      </c>
      <c r="F2826" s="8">
        <f t="shared" si="394"/>
        <v>27852</v>
      </c>
      <c r="G2826" s="56">
        <f t="shared" si="395"/>
        <v>633</v>
      </c>
      <c r="H2826" s="26">
        <v>373746</v>
      </c>
      <c r="I2826" s="26"/>
      <c r="J2826" s="26">
        <v>2</v>
      </c>
      <c r="K2826" s="26">
        <v>2</v>
      </c>
      <c r="L2826" s="26">
        <f t="shared" si="399"/>
        <v>0</v>
      </c>
      <c r="M2826" s="26" t="s">
        <v>3667</v>
      </c>
      <c r="N2826" s="47">
        <v>45920</v>
      </c>
      <c r="O2826" s="57">
        <v>91574</v>
      </c>
      <c r="P2826" s="26" t="s">
        <v>893</v>
      </c>
      <c r="Q2826" s="26">
        <v>58155919286</v>
      </c>
      <c r="R2826" s="26" t="s">
        <v>41</v>
      </c>
      <c r="S2826" s="3">
        <v>4</v>
      </c>
      <c r="T2826" s="58"/>
      <c r="U2826" s="26" t="s">
        <v>19</v>
      </c>
      <c r="V2826" s="26" t="str">
        <f>VLOOKUP(P2826,'Customer List'!B:C,2,)</f>
        <v>Banglore</v>
      </c>
      <c r="W2826" s="59"/>
      <c r="X2826" s="47">
        <v>45922</v>
      </c>
      <c r="Y2826" s="26">
        <f t="shared" si="396"/>
        <v>2</v>
      </c>
      <c r="Z2826" s="26" t="str">
        <f t="shared" si="397"/>
        <v>Saturday</v>
      </c>
      <c r="AA2826" s="26" t="str">
        <f t="shared" si="398"/>
        <v>Monday</v>
      </c>
      <c r="AB2826" s="26" t="str">
        <f>VLOOKUP(U2826,'Currency Sheet'!A:C,3,)</f>
        <v>DOLLAR</v>
      </c>
      <c r="AC2826" s="71" t="str">
        <f>VLOOKUP(P2826,'Customer List'!B:D,3,)</f>
        <v>OutStation</v>
      </c>
    </row>
    <row r="2827" spans="1:29" x14ac:dyDescent="0.25">
      <c r="A2827" s="26">
        <f t="shared" si="393"/>
        <v>2826</v>
      </c>
      <c r="B2827" s="26" t="s">
        <v>3594</v>
      </c>
      <c r="C2827" s="47">
        <v>45912</v>
      </c>
      <c r="D2827" s="47">
        <v>45918</v>
      </c>
      <c r="E2827" s="8">
        <v>99.4</v>
      </c>
      <c r="F2827" s="8">
        <f t="shared" si="394"/>
        <v>8747.2000000000007</v>
      </c>
      <c r="G2827" s="56">
        <f t="shared" si="395"/>
        <v>99.4</v>
      </c>
      <c r="H2827" s="26">
        <v>379207</v>
      </c>
      <c r="I2827" s="26"/>
      <c r="J2827" s="26">
        <v>1</v>
      </c>
      <c r="K2827" s="26">
        <v>1</v>
      </c>
      <c r="L2827" s="26">
        <f t="shared" si="399"/>
        <v>0</v>
      </c>
      <c r="M2827" s="26" t="s">
        <v>3662</v>
      </c>
      <c r="N2827" s="47">
        <v>45920</v>
      </c>
      <c r="O2827" s="57">
        <v>15407</v>
      </c>
      <c r="P2827" s="26" t="s">
        <v>267</v>
      </c>
      <c r="Q2827" s="26">
        <v>58155923210</v>
      </c>
      <c r="R2827" s="26"/>
      <c r="S2827" s="3">
        <v>4</v>
      </c>
      <c r="T2827" s="58"/>
      <c r="U2827" s="26" t="s">
        <v>19</v>
      </c>
      <c r="V2827" s="26" t="str">
        <f>VLOOKUP(P2827,'Customer List'!B:C,2,)</f>
        <v>Pune</v>
      </c>
      <c r="W2827" s="59"/>
      <c r="X2827" s="47"/>
      <c r="Y2827" s="26" t="str">
        <f t="shared" si="396"/>
        <v/>
      </c>
      <c r="Z2827" s="26" t="str">
        <f t="shared" si="397"/>
        <v>Saturday</v>
      </c>
      <c r="AA2827" s="26" t="str">
        <f t="shared" si="398"/>
        <v/>
      </c>
      <c r="AB2827" s="26" t="str">
        <f>VLOOKUP(U2827,'Currency Sheet'!A:C,3,)</f>
        <v>DOLLAR</v>
      </c>
      <c r="AC2827" s="71" t="str">
        <f>VLOOKUP(P2827,'Customer List'!B:D,3,)</f>
        <v>OutStation</v>
      </c>
    </row>
    <row r="2828" spans="1:29" x14ac:dyDescent="0.25">
      <c r="A2828" s="26">
        <f t="shared" si="393"/>
        <v>2827</v>
      </c>
      <c r="B2828" s="26" t="s">
        <v>3594</v>
      </c>
      <c r="C2828" s="47">
        <v>45912</v>
      </c>
      <c r="D2828" s="47">
        <v>45918</v>
      </c>
      <c r="E2828" s="8">
        <v>199.5</v>
      </c>
      <c r="F2828" s="8">
        <f t="shared" si="394"/>
        <v>17556</v>
      </c>
      <c r="G2828" s="56">
        <f t="shared" si="395"/>
        <v>598.5</v>
      </c>
      <c r="H2828" s="26">
        <v>384808</v>
      </c>
      <c r="I2828" s="26"/>
      <c r="J2828" s="26">
        <v>3</v>
      </c>
      <c r="K2828" s="26">
        <v>3</v>
      </c>
      <c r="L2828" s="26">
        <f t="shared" si="399"/>
        <v>0</v>
      </c>
      <c r="M2828" s="26" t="s">
        <v>3657</v>
      </c>
      <c r="N2828" s="47">
        <v>45920</v>
      </c>
      <c r="O2828" s="57">
        <v>86141.25</v>
      </c>
      <c r="P2828" s="26" t="s">
        <v>2055</v>
      </c>
      <c r="Q2828" s="26">
        <v>58155928261</v>
      </c>
      <c r="R2828" s="26" t="s">
        <v>41</v>
      </c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>
        <v>45922</v>
      </c>
      <c r="Y2828" s="26">
        <f t="shared" si="396"/>
        <v>2</v>
      </c>
      <c r="Z2828" s="26" t="str">
        <f t="shared" si="397"/>
        <v>Saturday</v>
      </c>
      <c r="AA2828" s="26" t="str">
        <f t="shared" si="398"/>
        <v>Monday</v>
      </c>
      <c r="AB2828" s="26" t="str">
        <f>VLOOKUP(U2828,'Currency Sheet'!A:C,3,)</f>
        <v>DOLLAR</v>
      </c>
      <c r="AC2828" s="71" t="str">
        <f>VLOOKUP(P2828,'Customer List'!B:D,3,)</f>
        <v>OutStation</v>
      </c>
    </row>
    <row r="2829" spans="1:29" x14ac:dyDescent="0.25">
      <c r="A2829" s="26">
        <f t="shared" si="393"/>
        <v>2828</v>
      </c>
      <c r="B2829" s="26" t="s">
        <v>3594</v>
      </c>
      <c r="C2829" s="47">
        <v>45912</v>
      </c>
      <c r="D2829" s="47">
        <v>45918</v>
      </c>
      <c r="E2829" s="8">
        <v>250.6</v>
      </c>
      <c r="F2829" s="8">
        <f t="shared" si="394"/>
        <v>22052.799999999999</v>
      </c>
      <c r="G2829" s="56">
        <f t="shared" si="395"/>
        <v>250.6</v>
      </c>
      <c r="H2829" s="26">
        <v>395004</v>
      </c>
      <c r="I2829" s="26"/>
      <c r="J2829" s="26">
        <v>1</v>
      </c>
      <c r="K2829" s="26"/>
      <c r="L2829" s="26">
        <f t="shared" si="399"/>
        <v>1</v>
      </c>
      <c r="M2829" s="26"/>
      <c r="N2829" s="47"/>
      <c r="O2829" s="57"/>
      <c r="P2829" s="26" t="s">
        <v>626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Delhi</v>
      </c>
      <c r="W2829" s="59" t="s">
        <v>606</v>
      </c>
      <c r="X2829" s="47"/>
      <c r="Y2829" s="26" t="str">
        <f t="shared" si="396"/>
        <v/>
      </c>
      <c r="Z2829" s="26" t="str">
        <f t="shared" si="397"/>
        <v/>
      </c>
      <c r="AA2829" s="26" t="str">
        <f t="shared" si="398"/>
        <v/>
      </c>
      <c r="AB2829" s="26" t="str">
        <f>VLOOKUP(U2829,'Currency Sheet'!A:C,3,)</f>
        <v>DOLLAR</v>
      </c>
      <c r="AC2829" s="71" t="str">
        <f>VLOOKUP(P2829,'Customer List'!B:D,3,)</f>
        <v>Local</v>
      </c>
    </row>
    <row r="2830" spans="1:29" x14ac:dyDescent="0.25">
      <c r="A2830" s="26">
        <f t="shared" si="393"/>
        <v>2829</v>
      </c>
      <c r="B2830" s="26" t="s">
        <v>3594</v>
      </c>
      <c r="C2830" s="47">
        <v>45912</v>
      </c>
      <c r="D2830" s="47">
        <v>45918</v>
      </c>
      <c r="E2830" s="8">
        <v>116.89999999999999</v>
      </c>
      <c r="F2830" s="8">
        <f t="shared" si="394"/>
        <v>10287.199999999999</v>
      </c>
      <c r="G2830" s="56">
        <f t="shared" si="395"/>
        <v>350.7</v>
      </c>
      <c r="H2830" s="26">
        <v>400118</v>
      </c>
      <c r="I2830" s="26"/>
      <c r="J2830" s="26">
        <v>3</v>
      </c>
      <c r="K2830" s="26">
        <v>3</v>
      </c>
      <c r="L2830" s="26">
        <f t="shared" si="399"/>
        <v>0</v>
      </c>
      <c r="M2830" s="26" t="s">
        <v>3657</v>
      </c>
      <c r="N2830" s="47">
        <v>45920</v>
      </c>
      <c r="O2830" s="57">
        <v>50475.75</v>
      </c>
      <c r="P2830" s="26" t="s">
        <v>2055</v>
      </c>
      <c r="Q2830" s="26">
        <v>58155928261</v>
      </c>
      <c r="R2830" s="26" t="s">
        <v>41</v>
      </c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>
        <v>45922</v>
      </c>
      <c r="Y2830" s="26">
        <f t="shared" si="396"/>
        <v>2</v>
      </c>
      <c r="Z2830" s="26" t="str">
        <f t="shared" si="397"/>
        <v>Saturday</v>
      </c>
      <c r="AA2830" s="26" t="str">
        <f t="shared" si="398"/>
        <v>Monday</v>
      </c>
      <c r="AB2830" s="26" t="str">
        <f>VLOOKUP(U2830,'Currency Sheet'!A:C,3,)</f>
        <v>DOLLAR</v>
      </c>
      <c r="AC2830" s="71" t="str">
        <f>VLOOKUP(P2830,'Customer List'!B:D,3,)</f>
        <v>OutStation</v>
      </c>
    </row>
    <row r="2831" spans="1:29" x14ac:dyDescent="0.25">
      <c r="A2831" s="26">
        <f t="shared" si="393"/>
        <v>2830</v>
      </c>
      <c r="B2831" s="26" t="s">
        <v>3594</v>
      </c>
      <c r="C2831" s="47">
        <v>45912</v>
      </c>
      <c r="D2831" s="47">
        <v>45918</v>
      </c>
      <c r="E2831" s="8">
        <v>125.3</v>
      </c>
      <c r="F2831" s="8">
        <f t="shared" si="394"/>
        <v>11026.4</v>
      </c>
      <c r="G2831" s="56">
        <f t="shared" si="395"/>
        <v>375.9</v>
      </c>
      <c r="H2831" s="26">
        <v>400128</v>
      </c>
      <c r="I2831" s="26"/>
      <c r="J2831" s="26">
        <v>3</v>
      </c>
      <c r="K2831" s="26">
        <v>3</v>
      </c>
      <c r="L2831" s="26">
        <f t="shared" si="399"/>
        <v>0</v>
      </c>
      <c r="M2831" s="26" t="s">
        <v>3657</v>
      </c>
      <c r="N2831" s="47">
        <v>45920</v>
      </c>
      <c r="O2831" s="57">
        <v>54102.75</v>
      </c>
      <c r="P2831" s="26" t="s">
        <v>2055</v>
      </c>
      <c r="Q2831" s="26">
        <v>58155928261</v>
      </c>
      <c r="R2831" s="26" t="s">
        <v>41</v>
      </c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/>
      <c r="X2831" s="47">
        <v>45922</v>
      </c>
      <c r="Y2831" s="26">
        <f t="shared" si="396"/>
        <v>2</v>
      </c>
      <c r="Z2831" s="26" t="str">
        <f t="shared" si="397"/>
        <v>Saturday</v>
      </c>
      <c r="AA2831" s="26" t="str">
        <f t="shared" si="398"/>
        <v>Monday</v>
      </c>
      <c r="AB2831" s="26" t="str">
        <f>VLOOKUP(U2831,'Currency Sheet'!A:C,3,)</f>
        <v>DOLLAR</v>
      </c>
      <c r="AC2831" s="71" t="str">
        <f>VLOOKUP(P2831,'Customer List'!B:D,3,)</f>
        <v>OutStation</v>
      </c>
    </row>
    <row r="2832" spans="1:29" x14ac:dyDescent="0.25">
      <c r="A2832" s="26">
        <f t="shared" si="393"/>
        <v>2831</v>
      </c>
      <c r="B2832" s="26" t="s">
        <v>3594</v>
      </c>
      <c r="C2832" s="47">
        <v>45912</v>
      </c>
      <c r="D2832" s="47">
        <v>45918</v>
      </c>
      <c r="E2832" s="8">
        <v>32.9</v>
      </c>
      <c r="F2832" s="8">
        <f t="shared" si="394"/>
        <v>2895.2</v>
      </c>
      <c r="G2832" s="56">
        <f t="shared" si="395"/>
        <v>32.9</v>
      </c>
      <c r="H2832" s="26">
        <v>400137</v>
      </c>
      <c r="I2832" s="26"/>
      <c r="J2832" s="26">
        <v>1</v>
      </c>
      <c r="K2832" s="26">
        <v>1</v>
      </c>
      <c r="L2832" s="26">
        <f t="shared" si="399"/>
        <v>0</v>
      </c>
      <c r="M2832" s="26" t="s">
        <v>3676</v>
      </c>
      <c r="N2832" s="47">
        <v>45920</v>
      </c>
      <c r="O2832" s="57">
        <v>4794</v>
      </c>
      <c r="P2832" s="26" t="s">
        <v>630</v>
      </c>
      <c r="Q2832" s="26">
        <v>58155918612</v>
      </c>
      <c r="R2832" s="26" t="s">
        <v>41</v>
      </c>
      <c r="S2832" s="3">
        <v>4</v>
      </c>
      <c r="T2832" s="58"/>
      <c r="U2832" s="26" t="s">
        <v>19</v>
      </c>
      <c r="V2832" s="26" t="str">
        <f>VLOOKUP(P2832,'Customer List'!B:C,2,)</f>
        <v>Gujrat</v>
      </c>
      <c r="W2832" s="59"/>
      <c r="X2832" s="47">
        <v>45922</v>
      </c>
      <c r="Y2832" s="26">
        <f t="shared" si="396"/>
        <v>2</v>
      </c>
      <c r="Z2832" s="26" t="str">
        <f t="shared" si="397"/>
        <v>Saturday</v>
      </c>
      <c r="AA2832" s="26" t="str">
        <f t="shared" si="398"/>
        <v>Monday</v>
      </c>
      <c r="AB2832" s="26" t="str">
        <f>VLOOKUP(U2832,'Currency Sheet'!A:C,3,)</f>
        <v>DOLLAR</v>
      </c>
      <c r="AC2832" s="71" t="str">
        <f>VLOOKUP(P2832,'Customer List'!B:D,3,)</f>
        <v>OutStation</v>
      </c>
    </row>
    <row r="2833" spans="1:29" x14ac:dyDescent="0.25">
      <c r="A2833" s="26">
        <f t="shared" si="393"/>
        <v>2832</v>
      </c>
      <c r="B2833" s="26" t="s">
        <v>3594</v>
      </c>
      <c r="C2833" s="47">
        <v>45912</v>
      </c>
      <c r="D2833" s="47">
        <v>45918</v>
      </c>
      <c r="E2833" s="8">
        <v>82.6</v>
      </c>
      <c r="F2833" s="8">
        <f t="shared" si="394"/>
        <v>7268.7999999999993</v>
      </c>
      <c r="G2833" s="56">
        <f t="shared" si="395"/>
        <v>82.6</v>
      </c>
      <c r="H2833" s="26">
        <v>400208</v>
      </c>
      <c r="I2833" s="26"/>
      <c r="J2833" s="26">
        <v>1</v>
      </c>
      <c r="K2833" s="26">
        <v>1</v>
      </c>
      <c r="L2833" s="26">
        <f t="shared" si="399"/>
        <v>0</v>
      </c>
      <c r="M2833" s="26" t="s">
        <v>3657</v>
      </c>
      <c r="N2833" s="47">
        <v>45920</v>
      </c>
      <c r="O2833" s="57">
        <v>11888.5</v>
      </c>
      <c r="P2833" s="26" t="s">
        <v>2055</v>
      </c>
      <c r="Q2833" s="26">
        <v>58155928261</v>
      </c>
      <c r="R2833" s="26" t="s">
        <v>41</v>
      </c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>
        <v>45922</v>
      </c>
      <c r="Y2833" s="26">
        <f t="shared" si="396"/>
        <v>2</v>
      </c>
      <c r="Z2833" s="26" t="str">
        <f t="shared" si="397"/>
        <v>Saturday</v>
      </c>
      <c r="AA2833" s="26" t="str">
        <f t="shared" si="398"/>
        <v>Monday</v>
      </c>
      <c r="AB2833" s="26" t="str">
        <f>VLOOKUP(U2833,'Currency Sheet'!A:C,3,)</f>
        <v>DOLLAR</v>
      </c>
      <c r="AC2833" s="71" t="str">
        <f>VLOOKUP(P2833,'Customer List'!B:D,3,)</f>
        <v>OutStation</v>
      </c>
    </row>
    <row r="2834" spans="1:29" x14ac:dyDescent="0.25">
      <c r="A2834" s="26">
        <f t="shared" si="393"/>
        <v>2833</v>
      </c>
      <c r="B2834" s="26" t="s">
        <v>3594</v>
      </c>
      <c r="C2834" s="47">
        <v>45912</v>
      </c>
      <c r="D2834" s="47">
        <v>45918</v>
      </c>
      <c r="E2834" s="8">
        <v>309.75</v>
      </c>
      <c r="F2834" s="8">
        <f t="shared" si="394"/>
        <v>27258</v>
      </c>
      <c r="G2834" s="56">
        <f t="shared" si="395"/>
        <v>929.25</v>
      </c>
      <c r="H2834" s="26">
        <v>400274</v>
      </c>
      <c r="I2834" s="26"/>
      <c r="J2834" s="26">
        <v>3</v>
      </c>
      <c r="K2834" s="26">
        <v>3</v>
      </c>
      <c r="L2834" s="26">
        <f t="shared" si="399"/>
        <v>0</v>
      </c>
      <c r="M2834" s="26" t="s">
        <v>3657</v>
      </c>
      <c r="N2834" s="47">
        <v>45920</v>
      </c>
      <c r="O2834" s="57">
        <v>124829.25</v>
      </c>
      <c r="P2834" s="26" t="s">
        <v>2055</v>
      </c>
      <c r="Q2834" s="26">
        <v>58155928261</v>
      </c>
      <c r="R2834" s="26" t="s">
        <v>41</v>
      </c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>
        <v>45922</v>
      </c>
      <c r="Y2834" s="26">
        <f t="shared" si="396"/>
        <v>2</v>
      </c>
      <c r="Z2834" s="26" t="str">
        <f t="shared" si="397"/>
        <v>Saturday</v>
      </c>
      <c r="AA2834" s="26" t="str">
        <f t="shared" si="398"/>
        <v>Monday</v>
      </c>
      <c r="AB2834" s="26" t="str">
        <f>VLOOKUP(U2834,'Currency Sheet'!A:C,3,)</f>
        <v>DOLLAR</v>
      </c>
      <c r="AC2834" s="71" t="str">
        <f>VLOOKUP(P2834,'Customer List'!B:D,3,)</f>
        <v>OutStation</v>
      </c>
    </row>
    <row r="2835" spans="1:29" x14ac:dyDescent="0.25">
      <c r="A2835" s="26">
        <f t="shared" si="393"/>
        <v>2834</v>
      </c>
      <c r="B2835" s="26" t="s">
        <v>3594</v>
      </c>
      <c r="C2835" s="47">
        <v>45912</v>
      </c>
      <c r="D2835" s="47">
        <v>45918</v>
      </c>
      <c r="E2835" s="8">
        <v>135.1</v>
      </c>
      <c r="F2835" s="8">
        <f t="shared" si="394"/>
        <v>11888.8</v>
      </c>
      <c r="G2835" s="56">
        <f t="shared" si="395"/>
        <v>270.2</v>
      </c>
      <c r="H2835" s="26">
        <v>400334</v>
      </c>
      <c r="I2835" s="26"/>
      <c r="J2835" s="26">
        <v>2</v>
      </c>
      <c r="K2835" s="26">
        <v>2</v>
      </c>
      <c r="L2835" s="26">
        <f t="shared" si="399"/>
        <v>0</v>
      </c>
      <c r="M2835" s="26" t="s">
        <v>3657</v>
      </c>
      <c r="N2835" s="47">
        <v>45920</v>
      </c>
      <c r="O2835" s="57">
        <v>38889.5</v>
      </c>
      <c r="P2835" s="26" t="s">
        <v>2055</v>
      </c>
      <c r="Q2835" s="26">
        <v>58155928261</v>
      </c>
      <c r="R2835" s="26" t="s">
        <v>41</v>
      </c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/>
      <c r="X2835" s="47">
        <v>45922</v>
      </c>
      <c r="Y2835" s="26">
        <f t="shared" si="396"/>
        <v>2</v>
      </c>
      <c r="Z2835" s="26" t="str">
        <f t="shared" si="397"/>
        <v>Saturday</v>
      </c>
      <c r="AA2835" s="26" t="str">
        <f t="shared" si="398"/>
        <v>Monday</v>
      </c>
      <c r="AB2835" s="26" t="str">
        <f>VLOOKUP(U2835,'Currency Sheet'!A:C,3,)</f>
        <v>DOLLAR</v>
      </c>
      <c r="AC2835" s="71" t="str">
        <f>VLOOKUP(P2835,'Customer List'!B:D,3,)</f>
        <v>OutStation</v>
      </c>
    </row>
    <row r="2836" spans="1:29" x14ac:dyDescent="0.25">
      <c r="A2836" s="26">
        <f t="shared" si="393"/>
        <v>2835</v>
      </c>
      <c r="B2836" s="26" t="s">
        <v>3594</v>
      </c>
      <c r="C2836" s="47">
        <v>45912</v>
      </c>
      <c r="D2836" s="47">
        <v>45918</v>
      </c>
      <c r="E2836" s="8">
        <v>346.5</v>
      </c>
      <c r="F2836" s="8">
        <f t="shared" si="394"/>
        <v>30492</v>
      </c>
      <c r="G2836" s="56">
        <f t="shared" si="395"/>
        <v>346.5</v>
      </c>
      <c r="H2836" s="26">
        <v>405225</v>
      </c>
      <c r="I2836" s="26"/>
      <c r="J2836" s="26">
        <v>1</v>
      </c>
      <c r="K2836" s="26">
        <v>1</v>
      </c>
      <c r="L2836" s="26">
        <f t="shared" si="399"/>
        <v>0</v>
      </c>
      <c r="M2836" s="26" t="s">
        <v>3658</v>
      </c>
      <c r="N2836" s="47">
        <v>45920</v>
      </c>
      <c r="O2836" s="57">
        <v>71610</v>
      </c>
      <c r="P2836" s="26" t="s">
        <v>3603</v>
      </c>
      <c r="Q2836" s="26">
        <v>58155920745</v>
      </c>
      <c r="R2836" s="26" t="s">
        <v>41</v>
      </c>
      <c r="S2836" s="3">
        <v>4</v>
      </c>
      <c r="T2836" s="58"/>
      <c r="U2836" s="26" t="s">
        <v>19</v>
      </c>
      <c r="V2836" s="26" t="str">
        <f>VLOOKUP(P2836,'Customer List'!B:C,2,)</f>
        <v>Bhopal</v>
      </c>
      <c r="W2836" s="59"/>
      <c r="X2836" s="47">
        <v>45922</v>
      </c>
      <c r="Y2836" s="26">
        <f t="shared" si="396"/>
        <v>2</v>
      </c>
      <c r="Z2836" s="26" t="str">
        <f t="shared" si="397"/>
        <v>Saturday</v>
      </c>
      <c r="AA2836" s="26" t="str">
        <f t="shared" si="398"/>
        <v>Monday</v>
      </c>
      <c r="AB2836" s="26" t="str">
        <f>VLOOKUP(U2836,'Currency Sheet'!A:C,3,)</f>
        <v>DOLLAR</v>
      </c>
      <c r="AC2836" s="71" t="str">
        <f>VLOOKUP(P2836,'Customer List'!B:D,3,)</f>
        <v>OutStation</v>
      </c>
    </row>
    <row r="2837" spans="1:29" x14ac:dyDescent="0.25">
      <c r="A2837" s="26">
        <f t="shared" si="393"/>
        <v>2836</v>
      </c>
      <c r="B2837" s="26" t="s">
        <v>3594</v>
      </c>
      <c r="C2837" s="47">
        <v>45912</v>
      </c>
      <c r="D2837" s="47">
        <v>45918</v>
      </c>
      <c r="E2837" s="8">
        <v>160.29999999999998</v>
      </c>
      <c r="F2837" s="8">
        <f t="shared" si="394"/>
        <v>14106.399999999998</v>
      </c>
      <c r="G2837" s="56">
        <f t="shared" si="395"/>
        <v>480.9</v>
      </c>
      <c r="H2837" s="26">
        <v>422302</v>
      </c>
      <c r="I2837" s="26"/>
      <c r="J2837" s="26">
        <v>3</v>
      </c>
      <c r="K2837" s="26">
        <v>3</v>
      </c>
      <c r="L2837" s="26">
        <f t="shared" si="399"/>
        <v>0</v>
      </c>
      <c r="M2837" s="26" t="s">
        <v>3657</v>
      </c>
      <c r="N2837" s="47">
        <v>45920</v>
      </c>
      <c r="O2837" s="57">
        <v>69215.25</v>
      </c>
      <c r="P2837" s="26" t="s">
        <v>2055</v>
      </c>
      <c r="Q2837" s="26">
        <v>58155928261</v>
      </c>
      <c r="R2837" s="26" t="s">
        <v>41</v>
      </c>
      <c r="S2837" s="3">
        <v>4</v>
      </c>
      <c r="T2837" s="58"/>
      <c r="U2837" s="26" t="s">
        <v>19</v>
      </c>
      <c r="V2837" s="26" t="str">
        <f>VLOOKUP(P2837,'Customer List'!B:C,2,)</f>
        <v>Hyderabad</v>
      </c>
      <c r="W2837" s="59"/>
      <c r="X2837" s="47">
        <v>45922</v>
      </c>
      <c r="Y2837" s="26">
        <f t="shared" si="396"/>
        <v>2</v>
      </c>
      <c r="Z2837" s="26" t="str">
        <f t="shared" si="397"/>
        <v>Saturday</v>
      </c>
      <c r="AA2837" s="26" t="str">
        <f t="shared" si="398"/>
        <v>Monday</v>
      </c>
      <c r="AB2837" s="26" t="str">
        <f>VLOOKUP(U2837,'Currency Sheet'!A:C,3,)</f>
        <v>DOLLAR</v>
      </c>
      <c r="AC2837" s="71" t="str">
        <f>VLOOKUP(P2837,'Customer List'!B:D,3,)</f>
        <v>OutStation</v>
      </c>
    </row>
    <row r="2838" spans="1:29" x14ac:dyDescent="0.25">
      <c r="A2838" s="26">
        <f t="shared" si="393"/>
        <v>2837</v>
      </c>
      <c r="B2838" s="26" t="s">
        <v>3594</v>
      </c>
      <c r="C2838" s="47">
        <v>45912</v>
      </c>
      <c r="D2838" s="47">
        <v>45918</v>
      </c>
      <c r="E2838" s="8">
        <v>31.5</v>
      </c>
      <c r="F2838" s="8">
        <f t="shared" si="394"/>
        <v>2772</v>
      </c>
      <c r="G2838" s="56">
        <f t="shared" si="395"/>
        <v>126</v>
      </c>
      <c r="H2838" s="26">
        <v>423201</v>
      </c>
      <c r="I2838" s="26"/>
      <c r="J2838" s="26">
        <v>4</v>
      </c>
      <c r="K2838" s="26">
        <v>4</v>
      </c>
      <c r="L2838" s="26">
        <f t="shared" si="399"/>
        <v>0</v>
      </c>
      <c r="M2838" s="26" t="s">
        <v>3660</v>
      </c>
      <c r="N2838" s="47">
        <v>45920</v>
      </c>
      <c r="O2838" s="57">
        <v>18900</v>
      </c>
      <c r="P2838" s="26" t="s">
        <v>622</v>
      </c>
      <c r="Q2838" s="26">
        <v>58155918542</v>
      </c>
      <c r="R2838" s="26" t="s">
        <v>41</v>
      </c>
      <c r="S2838" s="3">
        <v>-20</v>
      </c>
      <c r="T2838" s="58"/>
      <c r="U2838" s="26" t="s">
        <v>19</v>
      </c>
      <c r="V2838" s="26" t="str">
        <f>VLOOKUP(P2838,'Customer List'!B:C,2,)</f>
        <v>Hyderabad</v>
      </c>
      <c r="W2838" s="59"/>
      <c r="X2838" s="47">
        <v>45922</v>
      </c>
      <c r="Y2838" s="26">
        <f t="shared" si="396"/>
        <v>2</v>
      </c>
      <c r="Z2838" s="26" t="str">
        <f t="shared" si="397"/>
        <v>Saturday</v>
      </c>
      <c r="AA2838" s="26" t="str">
        <f t="shared" si="398"/>
        <v>Monday</v>
      </c>
      <c r="AB2838" s="26" t="str">
        <f>VLOOKUP(U2838,'Currency Sheet'!A:C,3,)</f>
        <v>DOLLAR</v>
      </c>
      <c r="AC2838" s="71" t="str">
        <f>VLOOKUP(P2838,'Customer List'!B:D,3,)</f>
        <v>OutStation</v>
      </c>
    </row>
    <row r="2839" spans="1:29" x14ac:dyDescent="0.25">
      <c r="A2839" s="26">
        <f t="shared" si="393"/>
        <v>2838</v>
      </c>
      <c r="B2839" s="26" t="s">
        <v>3594</v>
      </c>
      <c r="C2839" s="47">
        <v>45912</v>
      </c>
      <c r="D2839" s="47">
        <v>45918</v>
      </c>
      <c r="E2839" s="8">
        <v>193.5</v>
      </c>
      <c r="F2839" s="8">
        <f t="shared" si="394"/>
        <v>17028</v>
      </c>
      <c r="G2839" s="56">
        <f t="shared" si="395"/>
        <v>193.5</v>
      </c>
      <c r="H2839" s="26">
        <v>424902</v>
      </c>
      <c r="I2839" s="26"/>
      <c r="J2839" s="26">
        <v>1</v>
      </c>
      <c r="K2839" s="26">
        <v>1</v>
      </c>
      <c r="L2839" s="26">
        <f t="shared" si="399"/>
        <v>0</v>
      </c>
      <c r="M2839" s="26" t="s">
        <v>3677</v>
      </c>
      <c r="N2839" s="47">
        <v>45920</v>
      </c>
      <c r="O2839" s="57">
        <v>27993</v>
      </c>
      <c r="P2839" s="26" t="s">
        <v>3605</v>
      </c>
      <c r="Q2839" s="26">
        <v>58155919916</v>
      </c>
      <c r="R2839" s="26" t="s">
        <v>41</v>
      </c>
      <c r="S2839" s="3">
        <v>4</v>
      </c>
      <c r="T2839" s="58"/>
      <c r="U2839" s="26" t="s">
        <v>19</v>
      </c>
      <c r="V2839" s="26" t="str">
        <f>VLOOKUP(P2839,'Customer List'!B:C,2,)</f>
        <v>Hyderabad</v>
      </c>
      <c r="W2839" s="59"/>
      <c r="X2839" s="47">
        <v>45922</v>
      </c>
      <c r="Y2839" s="26">
        <f t="shared" si="396"/>
        <v>2</v>
      </c>
      <c r="Z2839" s="26" t="str">
        <f t="shared" si="397"/>
        <v>Saturday</v>
      </c>
      <c r="AA2839" s="26" t="str">
        <f t="shared" si="398"/>
        <v>Monday</v>
      </c>
      <c r="AB2839" s="26" t="str">
        <f>VLOOKUP(U2839,'Currency Sheet'!A:C,3,)</f>
        <v>DOLLAR</v>
      </c>
      <c r="AC2839" s="71" t="str">
        <f>VLOOKUP(P2839,'Customer List'!B:D,3,)</f>
        <v>OutStation</v>
      </c>
    </row>
    <row r="2840" spans="1:29" x14ac:dyDescent="0.25">
      <c r="A2840" s="26">
        <f t="shared" si="393"/>
        <v>2839</v>
      </c>
      <c r="B2840" s="26" t="s">
        <v>3594</v>
      </c>
      <c r="C2840" s="47">
        <v>45912</v>
      </c>
      <c r="D2840" s="47">
        <v>45918</v>
      </c>
      <c r="E2840" s="8">
        <v>394.1</v>
      </c>
      <c r="F2840" s="8">
        <f t="shared" si="394"/>
        <v>34680.800000000003</v>
      </c>
      <c r="G2840" s="56">
        <f t="shared" si="395"/>
        <v>394.1</v>
      </c>
      <c r="H2840" s="26">
        <v>426103</v>
      </c>
      <c r="I2840" s="26"/>
      <c r="J2840" s="26">
        <v>1</v>
      </c>
      <c r="K2840" s="26">
        <v>1</v>
      </c>
      <c r="L2840" s="26">
        <f t="shared" si="399"/>
        <v>0</v>
      </c>
      <c r="M2840" s="26" t="s">
        <v>3668</v>
      </c>
      <c r="N2840" s="47">
        <v>45920</v>
      </c>
      <c r="O2840" s="57">
        <v>61085.5</v>
      </c>
      <c r="P2840" s="26" t="s">
        <v>2288</v>
      </c>
      <c r="Q2840" s="26">
        <v>58155921154</v>
      </c>
      <c r="R2840" s="26" t="s">
        <v>41</v>
      </c>
      <c r="S2840" s="3">
        <v>4</v>
      </c>
      <c r="T2840" s="58"/>
      <c r="U2840" s="26" t="s">
        <v>19</v>
      </c>
      <c r="V2840" s="26" t="str">
        <f>VLOOKUP(P2840,'Customer List'!B:C,2,)</f>
        <v>Ahemedabad</v>
      </c>
      <c r="W2840" s="59"/>
      <c r="X2840" s="47">
        <v>45922</v>
      </c>
      <c r="Y2840" s="26">
        <f t="shared" si="396"/>
        <v>2</v>
      </c>
      <c r="Z2840" s="26" t="str">
        <f t="shared" si="397"/>
        <v>Saturday</v>
      </c>
      <c r="AA2840" s="26" t="str">
        <f t="shared" si="398"/>
        <v>Monday</v>
      </c>
      <c r="AB2840" s="26" t="str">
        <f>VLOOKUP(U2840,'Currency Sheet'!A:C,3,)</f>
        <v>DOLLAR</v>
      </c>
      <c r="AC2840" s="71" t="str">
        <f>VLOOKUP(P2840,'Customer List'!B:D,3,)</f>
        <v>OutStation</v>
      </c>
    </row>
    <row r="2841" spans="1:29" x14ac:dyDescent="0.25">
      <c r="A2841" s="26">
        <f t="shared" si="393"/>
        <v>2840</v>
      </c>
      <c r="B2841" s="26" t="s">
        <v>3594</v>
      </c>
      <c r="C2841" s="47">
        <v>45912</v>
      </c>
      <c r="D2841" s="47">
        <v>45918</v>
      </c>
      <c r="E2841" s="8">
        <v>107.10000000000001</v>
      </c>
      <c r="F2841" s="8">
        <f t="shared" si="394"/>
        <v>9424.8000000000011</v>
      </c>
      <c r="G2841" s="56">
        <f t="shared" si="395"/>
        <v>642.6</v>
      </c>
      <c r="H2841" s="26">
        <v>426202</v>
      </c>
      <c r="I2841" s="26"/>
      <c r="J2841" s="26">
        <v>6</v>
      </c>
      <c r="K2841" s="26">
        <v>6</v>
      </c>
      <c r="L2841" s="26">
        <f t="shared" si="399"/>
        <v>0</v>
      </c>
      <c r="M2841" s="26" t="s">
        <v>3669</v>
      </c>
      <c r="N2841" s="47">
        <v>45920</v>
      </c>
      <c r="O2841" s="57">
        <v>69731.28</v>
      </c>
      <c r="P2841" s="26" t="s">
        <v>277</v>
      </c>
      <c r="Q2841" s="26">
        <v>58155927303</v>
      </c>
      <c r="R2841" s="26"/>
      <c r="S2841" s="3" t="s">
        <v>300</v>
      </c>
      <c r="T2841" s="58"/>
      <c r="U2841" s="26" t="s">
        <v>19</v>
      </c>
      <c r="V2841" s="26" t="str">
        <f>VLOOKUP(P2841,'Customer List'!B:C,2,)</f>
        <v>Pune</v>
      </c>
      <c r="W2841" s="59"/>
      <c r="X2841" s="47"/>
      <c r="Y2841" s="26" t="str">
        <f t="shared" si="396"/>
        <v/>
      </c>
      <c r="Z2841" s="26" t="str">
        <f t="shared" si="397"/>
        <v>Saturday</v>
      </c>
      <c r="AA2841" s="26" t="str">
        <f t="shared" si="398"/>
        <v/>
      </c>
      <c r="AB2841" s="26" t="str">
        <f>VLOOKUP(U2841,'Currency Sheet'!A:C,3,)</f>
        <v>DOLLAR</v>
      </c>
      <c r="AC2841" s="71" t="str">
        <f>VLOOKUP(P2841,'Customer List'!B:D,3,)</f>
        <v>OutStation</v>
      </c>
    </row>
    <row r="2842" spans="1:29" x14ac:dyDescent="0.25">
      <c r="A2842" s="26">
        <f t="shared" si="393"/>
        <v>2841</v>
      </c>
      <c r="B2842" s="26" t="s">
        <v>3594</v>
      </c>
      <c r="C2842" s="47">
        <v>45912</v>
      </c>
      <c r="D2842" s="47">
        <v>45918</v>
      </c>
      <c r="E2842" s="8">
        <v>78.400000000000006</v>
      </c>
      <c r="F2842" s="8">
        <f t="shared" si="394"/>
        <v>6899.2000000000007</v>
      </c>
      <c r="G2842" s="56">
        <f t="shared" si="395"/>
        <v>78.400000000000006</v>
      </c>
      <c r="H2842" s="26">
        <v>575304</v>
      </c>
      <c r="I2842" s="26"/>
      <c r="J2842" s="26">
        <v>1</v>
      </c>
      <c r="K2842" s="26">
        <v>1</v>
      </c>
      <c r="L2842" s="26">
        <f t="shared" si="399"/>
        <v>0</v>
      </c>
      <c r="M2842" s="26" t="s">
        <v>3664</v>
      </c>
      <c r="N2842" s="47">
        <v>45920</v>
      </c>
      <c r="O2842" s="57">
        <v>12152</v>
      </c>
      <c r="P2842" s="26" t="s">
        <v>296</v>
      </c>
      <c r="Q2842" s="26">
        <v>58155922554</v>
      </c>
      <c r="R2842" s="26"/>
      <c r="S2842" s="3">
        <v>-20</v>
      </c>
      <c r="T2842" s="58"/>
      <c r="U2842" s="26" t="s">
        <v>19</v>
      </c>
      <c r="V2842" s="26" t="str">
        <f>VLOOKUP(P2842,'Customer List'!B:C,2,)</f>
        <v>Kerala</v>
      </c>
      <c r="W2842" s="59"/>
      <c r="X2842" s="47"/>
      <c r="Y2842" s="26" t="str">
        <f t="shared" si="396"/>
        <v/>
      </c>
      <c r="Z2842" s="26" t="str">
        <f t="shared" si="397"/>
        <v>Saturday</v>
      </c>
      <c r="AA2842" s="26" t="str">
        <f t="shared" si="398"/>
        <v/>
      </c>
      <c r="AB2842" s="26" t="str">
        <f>VLOOKUP(U2842,'Currency Sheet'!A:C,3,)</f>
        <v>DOLLAR</v>
      </c>
      <c r="AC2842" s="71" t="str">
        <f>VLOOKUP(P2842,'Customer List'!B:D,3,)</f>
        <v>OutStation</v>
      </c>
    </row>
    <row r="2843" spans="1:29" x14ac:dyDescent="0.25">
      <c r="A2843" s="26">
        <f t="shared" si="393"/>
        <v>2842</v>
      </c>
      <c r="B2843" s="26" t="s">
        <v>3594</v>
      </c>
      <c r="C2843" s="47">
        <v>45912</v>
      </c>
      <c r="D2843" s="47">
        <v>45918</v>
      </c>
      <c r="E2843" s="8">
        <v>177.1</v>
      </c>
      <c r="F2843" s="8">
        <f t="shared" si="394"/>
        <v>15584.8</v>
      </c>
      <c r="G2843" s="56">
        <f t="shared" si="395"/>
        <v>177.1</v>
      </c>
      <c r="H2843" s="26">
        <v>582304</v>
      </c>
      <c r="I2843" s="26"/>
      <c r="J2843" s="26">
        <v>1</v>
      </c>
      <c r="K2843" s="26">
        <v>1</v>
      </c>
      <c r="L2843" s="26">
        <f t="shared" si="399"/>
        <v>0</v>
      </c>
      <c r="M2843" s="26" t="s">
        <v>3670</v>
      </c>
      <c r="N2843" s="47">
        <v>45920</v>
      </c>
      <c r="O2843" s="57">
        <v>19217.88</v>
      </c>
      <c r="P2843" s="26" t="s">
        <v>277</v>
      </c>
      <c r="Q2843" s="26">
        <v>58155927303</v>
      </c>
      <c r="R2843" s="26"/>
      <c r="S2843" s="3">
        <v>-20</v>
      </c>
      <c r="T2843" s="58"/>
      <c r="U2843" s="26" t="s">
        <v>19</v>
      </c>
      <c r="V2843" s="26" t="str">
        <f>VLOOKUP(P2843,'Customer List'!B:C,2,)</f>
        <v>Pune</v>
      </c>
      <c r="W2843" s="59"/>
      <c r="X2843" s="47"/>
      <c r="Y2843" s="26" t="str">
        <f t="shared" si="396"/>
        <v/>
      </c>
      <c r="Z2843" s="26" t="str">
        <f t="shared" si="397"/>
        <v>Saturday</v>
      </c>
      <c r="AA2843" s="26" t="str">
        <f t="shared" si="398"/>
        <v/>
      </c>
      <c r="AB2843" s="26" t="str">
        <f>VLOOKUP(U2843,'Currency Sheet'!A:C,3,)</f>
        <v>DOLLAR</v>
      </c>
      <c r="AC2843" s="71" t="str">
        <f>VLOOKUP(P2843,'Customer List'!B:D,3,)</f>
        <v>OutStation</v>
      </c>
    </row>
    <row r="2844" spans="1:29" x14ac:dyDescent="0.25">
      <c r="A2844" s="26">
        <f t="shared" si="393"/>
        <v>2843</v>
      </c>
      <c r="B2844" s="26" t="s">
        <v>3594</v>
      </c>
      <c r="C2844" s="47">
        <v>45912</v>
      </c>
      <c r="D2844" s="47">
        <v>45918</v>
      </c>
      <c r="E2844" s="8">
        <v>267.39999999999998</v>
      </c>
      <c r="F2844" s="8">
        <f t="shared" si="394"/>
        <v>23531.199999999997</v>
      </c>
      <c r="G2844" s="56">
        <f t="shared" si="395"/>
        <v>267.39999999999998</v>
      </c>
      <c r="H2844" s="26">
        <v>626810</v>
      </c>
      <c r="I2844" s="26"/>
      <c r="J2844" s="26">
        <v>1</v>
      </c>
      <c r="K2844" s="26">
        <v>1</v>
      </c>
      <c r="L2844" s="26">
        <f t="shared" si="399"/>
        <v>0</v>
      </c>
      <c r="M2844" s="26" t="s">
        <v>3656</v>
      </c>
      <c r="N2844" s="47">
        <v>45920</v>
      </c>
      <c r="O2844" s="57">
        <v>41447</v>
      </c>
      <c r="P2844" s="26" t="s">
        <v>2053</v>
      </c>
      <c r="Q2844" s="26">
        <v>58155918682</v>
      </c>
      <c r="R2844" s="26" t="s">
        <v>41</v>
      </c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>
        <v>45922</v>
      </c>
      <c r="Y2844" s="26">
        <f t="shared" si="396"/>
        <v>2</v>
      </c>
      <c r="Z2844" s="26" t="str">
        <f t="shared" si="397"/>
        <v>Saturday</v>
      </c>
      <c r="AA2844" s="26" t="str">
        <f t="shared" si="398"/>
        <v>Monday</v>
      </c>
      <c r="AB2844" s="26" t="str">
        <f>VLOOKUP(U2844,'Currency Sheet'!A:C,3,)</f>
        <v>DOLLAR</v>
      </c>
      <c r="AC2844" s="71" t="str">
        <f>VLOOKUP(P2844,'Customer List'!B:D,3,)</f>
        <v>OutStation</v>
      </c>
    </row>
    <row r="2845" spans="1:29" x14ac:dyDescent="0.25">
      <c r="A2845" s="26">
        <f t="shared" si="393"/>
        <v>2844</v>
      </c>
      <c r="B2845" s="26" t="s">
        <v>3594</v>
      </c>
      <c r="C2845" s="47">
        <v>45912</v>
      </c>
      <c r="D2845" s="47">
        <v>45918</v>
      </c>
      <c r="E2845" s="8">
        <v>82.6</v>
      </c>
      <c r="F2845" s="8">
        <f t="shared" si="394"/>
        <v>7268.7999999999993</v>
      </c>
      <c r="G2845" s="56">
        <f t="shared" si="395"/>
        <v>82.6</v>
      </c>
      <c r="H2845" s="26">
        <v>740042</v>
      </c>
      <c r="I2845" s="26"/>
      <c r="J2845" s="26">
        <v>1</v>
      </c>
      <c r="K2845" s="26">
        <v>1</v>
      </c>
      <c r="L2845" s="26">
        <f t="shared" si="399"/>
        <v>0</v>
      </c>
      <c r="M2845" s="26" t="s">
        <v>3671</v>
      </c>
      <c r="N2845" s="47">
        <v>45920</v>
      </c>
      <c r="O2845" s="57">
        <v>13717.5</v>
      </c>
      <c r="P2845" s="26" t="s">
        <v>1139</v>
      </c>
      <c r="Q2845" s="26">
        <v>58155921386</v>
      </c>
      <c r="R2845" s="26" t="s">
        <v>41</v>
      </c>
      <c r="S2845" s="3">
        <v>4</v>
      </c>
      <c r="T2845" s="58" t="s">
        <v>3624</v>
      </c>
      <c r="U2845" s="26" t="s">
        <v>19</v>
      </c>
      <c r="V2845" s="26" t="str">
        <f>VLOOKUP(P2845,'Customer List'!B:C,2,)</f>
        <v>Banglore</v>
      </c>
      <c r="W2845" s="59"/>
      <c r="X2845" s="47">
        <v>45922</v>
      </c>
      <c r="Y2845" s="26">
        <f t="shared" si="396"/>
        <v>2</v>
      </c>
      <c r="Z2845" s="26" t="str">
        <f t="shared" si="397"/>
        <v>Saturday</v>
      </c>
      <c r="AA2845" s="26" t="str">
        <f t="shared" si="398"/>
        <v>Monday</v>
      </c>
      <c r="AB2845" s="26" t="str">
        <f>VLOOKUP(U2845,'Currency Sheet'!A:C,3,)</f>
        <v>DOLLAR</v>
      </c>
      <c r="AC2845" s="71" t="str">
        <f>VLOOKUP(P2845,'Customer List'!B:D,3,)</f>
        <v>OutStation</v>
      </c>
    </row>
    <row r="2846" spans="1:29" x14ac:dyDescent="0.25">
      <c r="A2846" s="26">
        <f t="shared" si="393"/>
        <v>2845</v>
      </c>
      <c r="B2846" s="26" t="s">
        <v>3594</v>
      </c>
      <c r="C2846" s="47">
        <v>45912</v>
      </c>
      <c r="D2846" s="47">
        <v>45918</v>
      </c>
      <c r="E2846" s="8">
        <v>82.6</v>
      </c>
      <c r="F2846" s="8">
        <f t="shared" si="394"/>
        <v>7268.7999999999993</v>
      </c>
      <c r="G2846" s="56">
        <f t="shared" si="395"/>
        <v>82.6</v>
      </c>
      <c r="H2846" s="26">
        <v>740043</v>
      </c>
      <c r="I2846" s="26"/>
      <c r="J2846" s="26">
        <v>1</v>
      </c>
      <c r="K2846" s="26">
        <v>1</v>
      </c>
      <c r="L2846" s="26">
        <f t="shared" si="399"/>
        <v>0</v>
      </c>
      <c r="M2846" s="26" t="s">
        <v>3671</v>
      </c>
      <c r="N2846" s="47">
        <v>45920</v>
      </c>
      <c r="O2846" s="57">
        <v>13717.5</v>
      </c>
      <c r="P2846" s="26" t="s">
        <v>1139</v>
      </c>
      <c r="Q2846" s="26">
        <v>58155921386</v>
      </c>
      <c r="R2846" s="26" t="s">
        <v>41</v>
      </c>
      <c r="S2846" s="3">
        <v>4</v>
      </c>
      <c r="T2846" s="58" t="s">
        <v>3624</v>
      </c>
      <c r="U2846" s="26" t="s">
        <v>19</v>
      </c>
      <c r="V2846" s="26" t="str">
        <f>VLOOKUP(P2846,'Customer List'!B:C,2,)</f>
        <v>Banglore</v>
      </c>
      <c r="W2846" s="59"/>
      <c r="X2846" s="47">
        <v>45922</v>
      </c>
      <c r="Y2846" s="26">
        <f t="shared" si="396"/>
        <v>2</v>
      </c>
      <c r="Z2846" s="26" t="str">
        <f t="shared" si="397"/>
        <v>Saturday</v>
      </c>
      <c r="AA2846" s="26" t="str">
        <f t="shared" si="398"/>
        <v>Monday</v>
      </c>
      <c r="AB2846" s="26" t="str">
        <f>VLOOKUP(U2846,'Currency Sheet'!A:C,3,)</f>
        <v>DOLLAR</v>
      </c>
      <c r="AC2846" s="71" t="str">
        <f>VLOOKUP(P2846,'Customer List'!B:D,3,)</f>
        <v>OutStation</v>
      </c>
    </row>
    <row r="2847" spans="1:29" x14ac:dyDescent="0.25">
      <c r="A2847" s="26">
        <f t="shared" si="393"/>
        <v>2846</v>
      </c>
      <c r="B2847" s="26" t="s">
        <v>3594</v>
      </c>
      <c r="C2847" s="47">
        <v>45912</v>
      </c>
      <c r="D2847" s="47">
        <v>45918</v>
      </c>
      <c r="E2847" s="8">
        <v>82.6</v>
      </c>
      <c r="F2847" s="8">
        <f t="shared" si="394"/>
        <v>7268.7999999999993</v>
      </c>
      <c r="G2847" s="56">
        <f t="shared" si="395"/>
        <v>82.6</v>
      </c>
      <c r="H2847" s="26">
        <v>740044</v>
      </c>
      <c r="I2847" s="26"/>
      <c r="J2847" s="26">
        <v>1</v>
      </c>
      <c r="K2847" s="26">
        <v>1</v>
      </c>
      <c r="L2847" s="26">
        <f t="shared" si="399"/>
        <v>0</v>
      </c>
      <c r="M2847" s="26" t="s">
        <v>3671</v>
      </c>
      <c r="N2847" s="47">
        <v>45920</v>
      </c>
      <c r="O2847" s="57">
        <v>13717.5</v>
      </c>
      <c r="P2847" s="26" t="s">
        <v>1139</v>
      </c>
      <c r="Q2847" s="26">
        <v>58155921386</v>
      </c>
      <c r="R2847" s="26" t="s">
        <v>41</v>
      </c>
      <c r="S2847" s="3">
        <v>4</v>
      </c>
      <c r="T2847" s="58" t="s">
        <v>3624</v>
      </c>
      <c r="U2847" s="26" t="s">
        <v>19</v>
      </c>
      <c r="V2847" s="26" t="str">
        <f>VLOOKUP(P2847,'Customer List'!B:C,2,)</f>
        <v>Banglore</v>
      </c>
      <c r="W2847" s="59"/>
      <c r="X2847" s="47">
        <v>45922</v>
      </c>
      <c r="Y2847" s="26">
        <f t="shared" si="396"/>
        <v>2</v>
      </c>
      <c r="Z2847" s="26" t="str">
        <f t="shared" si="397"/>
        <v>Saturday</v>
      </c>
      <c r="AA2847" s="26" t="str">
        <f t="shared" si="398"/>
        <v>Monday</v>
      </c>
      <c r="AB2847" s="26" t="str">
        <f>VLOOKUP(U2847,'Currency Sheet'!A:C,3,)</f>
        <v>DOLLAR</v>
      </c>
      <c r="AC2847" s="71" t="str">
        <f>VLOOKUP(P2847,'Customer List'!B:D,3,)</f>
        <v>OutStation</v>
      </c>
    </row>
    <row r="2848" spans="1:29" x14ac:dyDescent="0.25">
      <c r="A2848" s="26">
        <f t="shared" si="393"/>
        <v>2847</v>
      </c>
      <c r="B2848" s="26" t="s">
        <v>3594</v>
      </c>
      <c r="C2848" s="47">
        <v>45912</v>
      </c>
      <c r="D2848" s="47">
        <v>45918</v>
      </c>
      <c r="E2848" s="8">
        <v>82.6</v>
      </c>
      <c r="F2848" s="8">
        <f t="shared" si="394"/>
        <v>7268.7999999999993</v>
      </c>
      <c r="G2848" s="56">
        <f t="shared" si="395"/>
        <v>82.6</v>
      </c>
      <c r="H2848" s="26">
        <v>740045</v>
      </c>
      <c r="I2848" s="26"/>
      <c r="J2848" s="26">
        <v>1</v>
      </c>
      <c r="K2848" s="26">
        <v>1</v>
      </c>
      <c r="L2848" s="26">
        <f t="shared" si="399"/>
        <v>0</v>
      </c>
      <c r="M2848" s="26" t="s">
        <v>3671</v>
      </c>
      <c r="N2848" s="47">
        <v>45920</v>
      </c>
      <c r="O2848" s="57">
        <v>13717.5</v>
      </c>
      <c r="P2848" s="26" t="s">
        <v>1139</v>
      </c>
      <c r="Q2848" s="26">
        <v>58155921386</v>
      </c>
      <c r="R2848" s="26" t="s">
        <v>41</v>
      </c>
      <c r="S2848" s="3">
        <v>4</v>
      </c>
      <c r="T2848" s="58" t="s">
        <v>3624</v>
      </c>
      <c r="U2848" s="26" t="s">
        <v>19</v>
      </c>
      <c r="V2848" s="26" t="str">
        <f>VLOOKUP(P2848,'Customer List'!B:C,2,)</f>
        <v>Banglore</v>
      </c>
      <c r="W2848" s="59"/>
      <c r="X2848" s="47">
        <v>45922</v>
      </c>
      <c r="Y2848" s="26">
        <f t="shared" si="396"/>
        <v>2</v>
      </c>
      <c r="Z2848" s="26" t="str">
        <f t="shared" si="397"/>
        <v>Saturday</v>
      </c>
      <c r="AA2848" s="26" t="str">
        <f t="shared" si="398"/>
        <v>Monday</v>
      </c>
      <c r="AB2848" s="26" t="str">
        <f>VLOOKUP(U2848,'Currency Sheet'!A:C,3,)</f>
        <v>DOLLAR</v>
      </c>
      <c r="AC2848" s="71" t="str">
        <f>VLOOKUP(P2848,'Customer List'!B:D,3,)</f>
        <v>OutStation</v>
      </c>
    </row>
    <row r="2849" spans="1:29" x14ac:dyDescent="0.25">
      <c r="A2849" s="26">
        <f t="shared" si="393"/>
        <v>2848</v>
      </c>
      <c r="B2849" s="26" t="s">
        <v>3594</v>
      </c>
      <c r="C2849" s="47">
        <v>45912</v>
      </c>
      <c r="D2849" s="47">
        <v>45918</v>
      </c>
      <c r="E2849" s="8">
        <v>82.6</v>
      </c>
      <c r="F2849" s="8">
        <f t="shared" si="394"/>
        <v>7268.7999999999993</v>
      </c>
      <c r="G2849" s="56">
        <f t="shared" si="395"/>
        <v>82.6</v>
      </c>
      <c r="H2849" s="26">
        <v>740046</v>
      </c>
      <c r="I2849" s="26"/>
      <c r="J2849" s="26">
        <v>1</v>
      </c>
      <c r="K2849" s="26">
        <v>1</v>
      </c>
      <c r="L2849" s="26">
        <f t="shared" si="399"/>
        <v>0</v>
      </c>
      <c r="M2849" s="26" t="s">
        <v>3671</v>
      </c>
      <c r="N2849" s="47">
        <v>45920</v>
      </c>
      <c r="O2849" s="57">
        <v>13717.5</v>
      </c>
      <c r="P2849" s="26" t="s">
        <v>1139</v>
      </c>
      <c r="Q2849" s="26">
        <v>58155921386</v>
      </c>
      <c r="R2849" s="26" t="s">
        <v>41</v>
      </c>
      <c r="S2849" s="3">
        <v>4</v>
      </c>
      <c r="T2849" s="58" t="s">
        <v>3624</v>
      </c>
      <c r="U2849" s="26" t="s">
        <v>19</v>
      </c>
      <c r="V2849" s="26" t="str">
        <f>VLOOKUP(P2849,'Customer List'!B:C,2,)</f>
        <v>Banglore</v>
      </c>
      <c r="W2849" s="59"/>
      <c r="X2849" s="47">
        <v>45922</v>
      </c>
      <c r="Y2849" s="26">
        <f t="shared" si="396"/>
        <v>2</v>
      </c>
      <c r="Z2849" s="26" t="str">
        <f t="shared" si="397"/>
        <v>Saturday</v>
      </c>
      <c r="AA2849" s="26" t="str">
        <f t="shared" si="398"/>
        <v>Monday</v>
      </c>
      <c r="AB2849" s="26" t="str">
        <f>VLOOKUP(U2849,'Currency Sheet'!A:C,3,)</f>
        <v>DOLLAR</v>
      </c>
      <c r="AC2849" s="71" t="str">
        <f>VLOOKUP(P2849,'Customer List'!B:D,3,)</f>
        <v>OutStation</v>
      </c>
    </row>
    <row r="2850" spans="1:29" x14ac:dyDescent="0.25">
      <c r="A2850" s="26">
        <f t="shared" si="393"/>
        <v>2849</v>
      </c>
      <c r="B2850" s="26" t="s">
        <v>3594</v>
      </c>
      <c r="C2850" s="47">
        <v>45912</v>
      </c>
      <c r="D2850" s="47">
        <v>45918</v>
      </c>
      <c r="E2850" s="8">
        <v>82.6</v>
      </c>
      <c r="F2850" s="8">
        <f t="shared" si="394"/>
        <v>7268.7999999999993</v>
      </c>
      <c r="G2850" s="56">
        <f t="shared" si="395"/>
        <v>82.6</v>
      </c>
      <c r="H2850" s="26">
        <v>740047</v>
      </c>
      <c r="I2850" s="26"/>
      <c r="J2850" s="26">
        <v>1</v>
      </c>
      <c r="K2850" s="26">
        <v>1</v>
      </c>
      <c r="L2850" s="26">
        <f t="shared" si="399"/>
        <v>0</v>
      </c>
      <c r="M2850" s="26" t="s">
        <v>3671</v>
      </c>
      <c r="N2850" s="47">
        <v>45920</v>
      </c>
      <c r="O2850" s="57">
        <v>13717.5</v>
      </c>
      <c r="P2850" s="26" t="s">
        <v>1139</v>
      </c>
      <c r="Q2850" s="26">
        <v>58155921386</v>
      </c>
      <c r="R2850" s="26" t="s">
        <v>41</v>
      </c>
      <c r="S2850" s="3">
        <v>4</v>
      </c>
      <c r="T2850" s="58" t="s">
        <v>3624</v>
      </c>
      <c r="U2850" s="26" t="s">
        <v>19</v>
      </c>
      <c r="V2850" s="26" t="str">
        <f>VLOOKUP(P2850,'Customer List'!B:C,2,)</f>
        <v>Banglore</v>
      </c>
      <c r="W2850" s="59"/>
      <c r="X2850" s="47">
        <v>45922</v>
      </c>
      <c r="Y2850" s="26">
        <f t="shared" si="396"/>
        <v>2</v>
      </c>
      <c r="Z2850" s="26" t="str">
        <f t="shared" si="397"/>
        <v>Saturday</v>
      </c>
      <c r="AA2850" s="26" t="str">
        <f t="shared" si="398"/>
        <v>Monday</v>
      </c>
      <c r="AB2850" s="26" t="str">
        <f>VLOOKUP(U2850,'Currency Sheet'!A:C,3,)</f>
        <v>DOLLAR</v>
      </c>
      <c r="AC2850" s="71" t="str">
        <f>VLOOKUP(P2850,'Customer List'!B:D,3,)</f>
        <v>OutStation</v>
      </c>
    </row>
    <row r="2851" spans="1:29" x14ac:dyDescent="0.25">
      <c r="A2851" s="26">
        <f t="shared" si="393"/>
        <v>2850</v>
      </c>
      <c r="B2851" s="26" t="s">
        <v>3594</v>
      </c>
      <c r="C2851" s="47">
        <v>45912</v>
      </c>
      <c r="D2851" s="47">
        <v>45918</v>
      </c>
      <c r="E2851" s="8">
        <v>82.6</v>
      </c>
      <c r="F2851" s="8">
        <f t="shared" si="394"/>
        <v>7268.7999999999993</v>
      </c>
      <c r="G2851" s="56">
        <f t="shared" si="395"/>
        <v>82.6</v>
      </c>
      <c r="H2851" s="26">
        <v>740052</v>
      </c>
      <c r="I2851" s="26"/>
      <c r="J2851" s="26">
        <v>1</v>
      </c>
      <c r="K2851" s="26">
        <v>1</v>
      </c>
      <c r="L2851" s="26">
        <f t="shared" si="399"/>
        <v>0</v>
      </c>
      <c r="M2851" s="26" t="s">
        <v>3671</v>
      </c>
      <c r="N2851" s="47">
        <v>45920</v>
      </c>
      <c r="O2851" s="57">
        <v>13717.5</v>
      </c>
      <c r="P2851" s="26" t="s">
        <v>1139</v>
      </c>
      <c r="Q2851" s="26">
        <v>58155921386</v>
      </c>
      <c r="R2851" s="26" t="s">
        <v>41</v>
      </c>
      <c r="S2851" s="3">
        <v>4</v>
      </c>
      <c r="T2851" s="58" t="s">
        <v>3624</v>
      </c>
      <c r="U2851" s="26" t="s">
        <v>19</v>
      </c>
      <c r="V2851" s="26" t="str">
        <f>VLOOKUP(P2851,'Customer List'!B:C,2,)</f>
        <v>Banglore</v>
      </c>
      <c r="W2851" s="59"/>
      <c r="X2851" s="47">
        <v>45922</v>
      </c>
      <c r="Y2851" s="26">
        <f t="shared" si="396"/>
        <v>2</v>
      </c>
      <c r="Z2851" s="26" t="str">
        <f t="shared" si="397"/>
        <v>Saturday</v>
      </c>
      <c r="AA2851" s="26" t="str">
        <f t="shared" si="398"/>
        <v>Monday</v>
      </c>
      <c r="AB2851" s="26" t="str">
        <f>VLOOKUP(U2851,'Currency Sheet'!A:C,3,)</f>
        <v>DOLLAR</v>
      </c>
      <c r="AC2851" s="71" t="str">
        <f>VLOOKUP(P2851,'Customer List'!B:D,3,)</f>
        <v>OutStation</v>
      </c>
    </row>
    <row r="2852" spans="1:29" x14ac:dyDescent="0.25">
      <c r="A2852" s="26">
        <f t="shared" si="393"/>
        <v>2851</v>
      </c>
      <c r="B2852" s="26" t="s">
        <v>3594</v>
      </c>
      <c r="C2852" s="47">
        <v>45912</v>
      </c>
      <c r="D2852" s="47">
        <v>45918</v>
      </c>
      <c r="E2852" s="8">
        <v>82.6</v>
      </c>
      <c r="F2852" s="8">
        <f t="shared" si="394"/>
        <v>7268.7999999999993</v>
      </c>
      <c r="G2852" s="56">
        <f t="shared" si="395"/>
        <v>82.6</v>
      </c>
      <c r="H2852" s="26">
        <v>740053</v>
      </c>
      <c r="I2852" s="26"/>
      <c r="J2852" s="26">
        <v>1</v>
      </c>
      <c r="K2852" s="26">
        <v>1</v>
      </c>
      <c r="L2852" s="26">
        <f t="shared" si="399"/>
        <v>0</v>
      </c>
      <c r="M2852" s="26" t="s">
        <v>3671</v>
      </c>
      <c r="N2852" s="47">
        <v>45920</v>
      </c>
      <c r="O2852" s="57">
        <v>13717.5</v>
      </c>
      <c r="P2852" s="26" t="s">
        <v>1139</v>
      </c>
      <c r="Q2852" s="26">
        <v>58155921386</v>
      </c>
      <c r="R2852" s="26" t="s">
        <v>41</v>
      </c>
      <c r="S2852" s="3">
        <v>4</v>
      </c>
      <c r="T2852" s="58" t="s">
        <v>3624</v>
      </c>
      <c r="U2852" s="26" t="s">
        <v>19</v>
      </c>
      <c r="V2852" s="26" t="str">
        <f>VLOOKUP(P2852,'Customer List'!B:C,2,)</f>
        <v>Banglore</v>
      </c>
      <c r="W2852" s="59"/>
      <c r="X2852" s="47">
        <v>45922</v>
      </c>
      <c r="Y2852" s="26">
        <f t="shared" si="396"/>
        <v>2</v>
      </c>
      <c r="Z2852" s="26" t="str">
        <f t="shared" si="397"/>
        <v>Saturday</v>
      </c>
      <c r="AA2852" s="26" t="str">
        <f t="shared" si="398"/>
        <v>Monday</v>
      </c>
      <c r="AB2852" s="26" t="str">
        <f>VLOOKUP(U2852,'Currency Sheet'!A:C,3,)</f>
        <v>DOLLAR</v>
      </c>
      <c r="AC2852" s="71" t="str">
        <f>VLOOKUP(P2852,'Customer List'!B:D,3,)</f>
        <v>OutStation</v>
      </c>
    </row>
    <row r="2853" spans="1:29" x14ac:dyDescent="0.25">
      <c r="A2853" s="26">
        <f t="shared" si="393"/>
        <v>2852</v>
      </c>
      <c r="B2853" s="26" t="s">
        <v>3594</v>
      </c>
      <c r="C2853" s="47">
        <v>45912</v>
      </c>
      <c r="D2853" s="47">
        <v>45918</v>
      </c>
      <c r="E2853" s="8">
        <v>82.6</v>
      </c>
      <c r="F2853" s="8">
        <f t="shared" si="394"/>
        <v>7268.7999999999993</v>
      </c>
      <c r="G2853" s="56">
        <f t="shared" si="395"/>
        <v>82.6</v>
      </c>
      <c r="H2853" s="26">
        <v>740368</v>
      </c>
      <c r="I2853" s="26"/>
      <c r="J2853" s="26">
        <v>1</v>
      </c>
      <c r="K2853" s="26">
        <v>1</v>
      </c>
      <c r="L2853" s="26">
        <f t="shared" si="399"/>
        <v>0</v>
      </c>
      <c r="M2853" s="26" t="s">
        <v>3671</v>
      </c>
      <c r="N2853" s="47">
        <v>45920</v>
      </c>
      <c r="O2853" s="57">
        <v>13717.5</v>
      </c>
      <c r="P2853" s="26" t="s">
        <v>1139</v>
      </c>
      <c r="Q2853" s="26">
        <v>58155921386</v>
      </c>
      <c r="R2853" s="26" t="s">
        <v>41</v>
      </c>
      <c r="S2853" s="3">
        <v>4</v>
      </c>
      <c r="T2853" s="58" t="s">
        <v>3624</v>
      </c>
      <c r="U2853" s="26" t="s">
        <v>19</v>
      </c>
      <c r="V2853" s="26" t="str">
        <f>VLOOKUP(P2853,'Customer List'!B:C,2,)</f>
        <v>Banglore</v>
      </c>
      <c r="W2853" s="59"/>
      <c r="X2853" s="47">
        <v>45922</v>
      </c>
      <c r="Y2853" s="26">
        <f t="shared" si="396"/>
        <v>2</v>
      </c>
      <c r="Z2853" s="26" t="str">
        <f t="shared" si="397"/>
        <v>Saturday</v>
      </c>
      <c r="AA2853" s="26" t="str">
        <f t="shared" si="398"/>
        <v>Monday</v>
      </c>
      <c r="AB2853" s="26" t="str">
        <f>VLOOKUP(U2853,'Currency Sheet'!A:C,3,)</f>
        <v>DOLLAR</v>
      </c>
      <c r="AC2853" s="71" t="str">
        <f>VLOOKUP(P2853,'Customer List'!B:D,3,)</f>
        <v>OutStation</v>
      </c>
    </row>
    <row r="2854" spans="1:29" x14ac:dyDescent="0.25">
      <c r="A2854" s="26">
        <f t="shared" si="393"/>
        <v>2853</v>
      </c>
      <c r="B2854" s="26" t="s">
        <v>3594</v>
      </c>
      <c r="C2854" s="47">
        <v>45912</v>
      </c>
      <c r="D2854" s="47">
        <v>45918</v>
      </c>
      <c r="E2854" s="8">
        <v>82.6</v>
      </c>
      <c r="F2854" s="8">
        <f t="shared" si="394"/>
        <v>7268.7999999999993</v>
      </c>
      <c r="G2854" s="56">
        <f t="shared" si="395"/>
        <v>82.6</v>
      </c>
      <c r="H2854" s="26">
        <v>740717</v>
      </c>
      <c r="I2854" s="26"/>
      <c r="J2854" s="26">
        <v>1</v>
      </c>
      <c r="K2854" s="26">
        <v>1</v>
      </c>
      <c r="L2854" s="26">
        <f t="shared" si="399"/>
        <v>0</v>
      </c>
      <c r="M2854" s="26" t="s">
        <v>3671</v>
      </c>
      <c r="N2854" s="47">
        <v>45920</v>
      </c>
      <c r="O2854" s="57">
        <v>13717.5</v>
      </c>
      <c r="P2854" s="26" t="s">
        <v>1139</v>
      </c>
      <c r="Q2854" s="26">
        <v>58155921386</v>
      </c>
      <c r="R2854" s="26" t="s">
        <v>41</v>
      </c>
      <c r="S2854" s="3">
        <v>4</v>
      </c>
      <c r="T2854" s="58" t="s">
        <v>3624</v>
      </c>
      <c r="U2854" s="26" t="s">
        <v>19</v>
      </c>
      <c r="V2854" s="26" t="str">
        <f>VLOOKUP(P2854,'Customer List'!B:C,2,)</f>
        <v>Banglore</v>
      </c>
      <c r="W2854" s="59"/>
      <c r="X2854" s="47">
        <v>45922</v>
      </c>
      <c r="Y2854" s="26">
        <f t="shared" si="396"/>
        <v>2</v>
      </c>
      <c r="Z2854" s="26" t="str">
        <f t="shared" si="397"/>
        <v>Saturday</v>
      </c>
      <c r="AA2854" s="26" t="str">
        <f t="shared" si="398"/>
        <v>Monday</v>
      </c>
      <c r="AB2854" s="26" t="str">
        <f>VLOOKUP(U2854,'Currency Sheet'!A:C,3,)</f>
        <v>DOLLAR</v>
      </c>
      <c r="AC2854" s="71" t="str">
        <f>VLOOKUP(P2854,'Customer List'!B:D,3,)</f>
        <v>OutStation</v>
      </c>
    </row>
    <row r="2855" spans="1:29" x14ac:dyDescent="0.25">
      <c r="A2855" s="26">
        <f t="shared" si="393"/>
        <v>2854</v>
      </c>
      <c r="B2855" s="26" t="s">
        <v>3594</v>
      </c>
      <c r="C2855" s="47">
        <v>45912</v>
      </c>
      <c r="D2855" s="47">
        <v>45918</v>
      </c>
      <c r="E2855" s="8">
        <v>1</v>
      </c>
      <c r="F2855" s="8">
        <f t="shared" si="394"/>
        <v>88</v>
      </c>
      <c r="G2855" s="56">
        <f t="shared" si="395"/>
        <v>1</v>
      </c>
      <c r="H2855" s="26">
        <v>740809</v>
      </c>
      <c r="I2855" s="26"/>
      <c r="J2855" s="26">
        <v>1</v>
      </c>
      <c r="K2855" s="26"/>
      <c r="L2855" s="26">
        <f t="shared" si="399"/>
        <v>1</v>
      </c>
      <c r="M2855" s="26"/>
      <c r="N2855" s="47"/>
      <c r="O2855" s="57"/>
      <c r="P2855" s="26" t="s">
        <v>3714</v>
      </c>
      <c r="Q2855" s="26"/>
      <c r="R2855" s="26"/>
      <c r="S2855" s="3">
        <v>4</v>
      </c>
      <c r="T2855" s="58" t="s">
        <v>3614</v>
      </c>
      <c r="U2855" s="26" t="s">
        <v>19</v>
      </c>
      <c r="V2855" s="26" t="str">
        <f>VLOOKUP(P2855,'Customer List'!B:C,2,)</f>
        <v>Unknown</v>
      </c>
      <c r="W2855" s="59" t="s">
        <v>3614</v>
      </c>
      <c r="X2855" s="47"/>
      <c r="Y2855" s="26" t="str">
        <f t="shared" si="396"/>
        <v/>
      </c>
      <c r="Z2855" s="26" t="str">
        <f t="shared" si="397"/>
        <v/>
      </c>
      <c r="AA2855" s="26" t="str">
        <f t="shared" si="398"/>
        <v/>
      </c>
      <c r="AB2855" s="26" t="str">
        <f>VLOOKUP(U2855,'Currency Sheet'!A:C,3,)</f>
        <v>DOLLAR</v>
      </c>
      <c r="AC2855" s="71" t="str">
        <f>VLOOKUP(P2855,'Customer List'!B:D,3,)</f>
        <v>Unknown</v>
      </c>
    </row>
    <row r="2856" spans="1:29" x14ac:dyDescent="0.25">
      <c r="A2856" s="26">
        <f t="shared" si="393"/>
        <v>2855</v>
      </c>
      <c r="B2856" s="26" t="s">
        <v>3594</v>
      </c>
      <c r="C2856" s="47">
        <v>45912</v>
      </c>
      <c r="D2856" s="47">
        <v>45918</v>
      </c>
      <c r="E2856" s="8">
        <v>205.8</v>
      </c>
      <c r="F2856" s="8">
        <f t="shared" si="394"/>
        <v>18110.400000000001</v>
      </c>
      <c r="G2856" s="56">
        <f t="shared" si="395"/>
        <v>205.8</v>
      </c>
      <c r="H2856" s="26">
        <v>741041</v>
      </c>
      <c r="I2856" s="26"/>
      <c r="J2856" s="26">
        <v>1</v>
      </c>
      <c r="K2856" s="26">
        <v>1</v>
      </c>
      <c r="L2856" s="26">
        <f t="shared" si="399"/>
        <v>0</v>
      </c>
      <c r="M2856" s="26" t="s">
        <v>3671</v>
      </c>
      <c r="N2856" s="47">
        <v>45920</v>
      </c>
      <c r="O2856" s="57">
        <v>34177.5</v>
      </c>
      <c r="P2856" s="26" t="s">
        <v>1139</v>
      </c>
      <c r="Q2856" s="26">
        <v>58155921386</v>
      </c>
      <c r="R2856" s="26" t="s">
        <v>41</v>
      </c>
      <c r="S2856" s="3">
        <v>4</v>
      </c>
      <c r="T2856" s="58" t="s">
        <v>3624</v>
      </c>
      <c r="U2856" s="26" t="s">
        <v>19</v>
      </c>
      <c r="V2856" s="26" t="str">
        <f>VLOOKUP(P2856,'Customer List'!B:C,2,)</f>
        <v>Banglore</v>
      </c>
      <c r="W2856" s="59"/>
      <c r="X2856" s="47">
        <v>45922</v>
      </c>
      <c r="Y2856" s="26">
        <f t="shared" si="396"/>
        <v>2</v>
      </c>
      <c r="Z2856" s="26" t="str">
        <f t="shared" si="397"/>
        <v>Saturday</v>
      </c>
      <c r="AA2856" s="26" t="str">
        <f t="shared" si="398"/>
        <v>Monday</v>
      </c>
      <c r="AB2856" s="26" t="str">
        <f>VLOOKUP(U2856,'Currency Sheet'!A:C,3,)</f>
        <v>DOLLAR</v>
      </c>
      <c r="AC2856" s="71" t="str">
        <f>VLOOKUP(P2856,'Customer List'!B:D,3,)</f>
        <v>OutStation</v>
      </c>
    </row>
    <row r="2857" spans="1:29" x14ac:dyDescent="0.25">
      <c r="A2857" s="26">
        <f t="shared" si="393"/>
        <v>2856</v>
      </c>
      <c r="B2857" s="26" t="s">
        <v>3594</v>
      </c>
      <c r="C2857" s="47">
        <v>45912</v>
      </c>
      <c r="D2857" s="47">
        <v>45918</v>
      </c>
      <c r="E2857" s="8">
        <v>41.3</v>
      </c>
      <c r="F2857" s="8">
        <f t="shared" si="394"/>
        <v>3634.3999999999996</v>
      </c>
      <c r="G2857" s="56">
        <f t="shared" si="395"/>
        <v>41.3</v>
      </c>
      <c r="H2857" s="26">
        <v>741042</v>
      </c>
      <c r="I2857" s="26"/>
      <c r="J2857" s="26">
        <v>1</v>
      </c>
      <c r="K2857" s="26">
        <v>1</v>
      </c>
      <c r="L2857" s="26">
        <f t="shared" si="399"/>
        <v>0</v>
      </c>
      <c r="M2857" s="26" t="s">
        <v>3671</v>
      </c>
      <c r="N2857" s="47">
        <v>45920</v>
      </c>
      <c r="O2857" s="57">
        <v>6858.75</v>
      </c>
      <c r="P2857" s="26" t="s">
        <v>1139</v>
      </c>
      <c r="Q2857" s="26">
        <v>58155921386</v>
      </c>
      <c r="R2857" s="26" t="s">
        <v>41</v>
      </c>
      <c r="S2857" s="3">
        <v>4</v>
      </c>
      <c r="T2857" s="58" t="s">
        <v>3624</v>
      </c>
      <c r="U2857" s="26" t="s">
        <v>19</v>
      </c>
      <c r="V2857" s="26" t="str">
        <f>VLOOKUP(P2857,'Customer List'!B:C,2,)</f>
        <v>Banglore</v>
      </c>
      <c r="W2857" s="59"/>
      <c r="X2857" s="47">
        <v>45922</v>
      </c>
      <c r="Y2857" s="26">
        <f t="shared" si="396"/>
        <v>2</v>
      </c>
      <c r="Z2857" s="26" t="str">
        <f t="shared" si="397"/>
        <v>Saturday</v>
      </c>
      <c r="AA2857" s="26" t="str">
        <f t="shared" si="398"/>
        <v>Monday</v>
      </c>
      <c r="AB2857" s="26" t="str">
        <f>VLOOKUP(U2857,'Currency Sheet'!A:C,3,)</f>
        <v>DOLLAR</v>
      </c>
      <c r="AC2857" s="71" t="str">
        <f>VLOOKUP(P2857,'Customer List'!B:D,3,)</f>
        <v>OutStation</v>
      </c>
    </row>
    <row r="2858" spans="1:29" x14ac:dyDescent="0.25">
      <c r="A2858" s="26">
        <f t="shared" si="393"/>
        <v>2857</v>
      </c>
      <c r="B2858" s="26" t="s">
        <v>3594</v>
      </c>
      <c r="C2858" s="47">
        <v>45912</v>
      </c>
      <c r="D2858" s="47">
        <v>45918</v>
      </c>
      <c r="E2858" s="8">
        <v>171.75</v>
      </c>
      <c r="F2858" s="8">
        <f t="shared" si="394"/>
        <v>15114</v>
      </c>
      <c r="G2858" s="56">
        <f t="shared" si="395"/>
        <v>171.75</v>
      </c>
      <c r="H2858" s="26">
        <v>846102</v>
      </c>
      <c r="I2858" s="26"/>
      <c r="J2858" s="26">
        <v>1</v>
      </c>
      <c r="K2858" s="26">
        <v>1</v>
      </c>
      <c r="L2858" s="26">
        <f t="shared" si="399"/>
        <v>0</v>
      </c>
      <c r="M2858" s="26" t="s">
        <v>3659</v>
      </c>
      <c r="N2858" s="47">
        <v>45920</v>
      </c>
      <c r="O2858" s="57">
        <v>24045</v>
      </c>
      <c r="P2858" s="26" t="s">
        <v>622</v>
      </c>
      <c r="Q2858" s="26">
        <v>58155918542</v>
      </c>
      <c r="R2858" s="26" t="s">
        <v>41</v>
      </c>
      <c r="S2858" s="3">
        <v>4</v>
      </c>
      <c r="T2858" s="58"/>
      <c r="U2858" s="26" t="s">
        <v>19</v>
      </c>
      <c r="V2858" s="26" t="str">
        <f>VLOOKUP(P2858,'Customer List'!B:C,2,)</f>
        <v>Hyderabad</v>
      </c>
      <c r="W2858" s="59"/>
      <c r="X2858" s="47">
        <v>45922</v>
      </c>
      <c r="Y2858" s="26">
        <f t="shared" si="396"/>
        <v>2</v>
      </c>
      <c r="Z2858" s="26" t="str">
        <f t="shared" si="397"/>
        <v>Saturday</v>
      </c>
      <c r="AA2858" s="26" t="str">
        <f t="shared" si="398"/>
        <v>Monday</v>
      </c>
      <c r="AB2858" s="26" t="str">
        <f>VLOOKUP(U2858,'Currency Sheet'!A:C,3,)</f>
        <v>DOLLAR</v>
      </c>
      <c r="AC2858" s="71" t="str">
        <f>VLOOKUP(P2858,'Customer List'!B:D,3,)</f>
        <v>OutStation</v>
      </c>
    </row>
    <row r="2859" spans="1:29" x14ac:dyDescent="0.25">
      <c r="A2859" s="26">
        <f t="shared" si="393"/>
        <v>2858</v>
      </c>
      <c r="B2859" s="26" t="s">
        <v>3594</v>
      </c>
      <c r="C2859" s="47">
        <v>45912</v>
      </c>
      <c r="D2859" s="47">
        <v>45918</v>
      </c>
      <c r="E2859" s="8">
        <v>990</v>
      </c>
      <c r="F2859" s="8">
        <f t="shared" si="394"/>
        <v>87120</v>
      </c>
      <c r="G2859" s="56">
        <f t="shared" si="395"/>
        <v>1980</v>
      </c>
      <c r="H2859" s="26">
        <v>900007328</v>
      </c>
      <c r="I2859" s="26"/>
      <c r="J2859" s="26">
        <v>2</v>
      </c>
      <c r="K2859" s="26">
        <v>2</v>
      </c>
      <c r="L2859" s="26">
        <f t="shared" si="399"/>
        <v>0</v>
      </c>
      <c r="M2859" s="26" t="s">
        <v>3655</v>
      </c>
      <c r="N2859" s="47">
        <v>45920</v>
      </c>
      <c r="O2859" s="57">
        <v>231660</v>
      </c>
      <c r="P2859" s="26" t="s">
        <v>3606</v>
      </c>
      <c r="Q2859" s="26">
        <v>58155928084</v>
      </c>
      <c r="R2859" s="26" t="s">
        <v>41</v>
      </c>
      <c r="S2859" s="3">
        <v>4</v>
      </c>
      <c r="T2859" s="58"/>
      <c r="U2859" s="26" t="s">
        <v>19</v>
      </c>
      <c r="V2859" s="26" t="str">
        <f>VLOOKUP(P2859,'Customer List'!B:C,2,)</f>
        <v>MADURAI</v>
      </c>
      <c r="W2859" s="59"/>
      <c r="X2859" s="47">
        <v>45922</v>
      </c>
      <c r="Y2859" s="26">
        <f t="shared" si="396"/>
        <v>2</v>
      </c>
      <c r="Z2859" s="26" t="str">
        <f t="shared" si="397"/>
        <v>Saturday</v>
      </c>
      <c r="AA2859" s="26" t="str">
        <f t="shared" si="398"/>
        <v>Monday</v>
      </c>
      <c r="AB2859" s="26" t="str">
        <f>VLOOKUP(U2859,'Currency Sheet'!A:C,3,)</f>
        <v>DOLLAR</v>
      </c>
      <c r="AC2859" s="71" t="str">
        <f>VLOOKUP(P2859,'Customer List'!B:D,3,)</f>
        <v>OutStation</v>
      </c>
    </row>
    <row r="2860" spans="1:29" x14ac:dyDescent="0.25">
      <c r="A2860" s="26">
        <f t="shared" si="393"/>
        <v>2859</v>
      </c>
      <c r="B2860" s="26" t="s">
        <v>3594</v>
      </c>
      <c r="C2860" s="47">
        <v>45912</v>
      </c>
      <c r="D2860" s="47">
        <v>45918</v>
      </c>
      <c r="E2860" s="8">
        <v>1540</v>
      </c>
      <c r="F2860" s="8">
        <f t="shared" si="394"/>
        <v>135520</v>
      </c>
      <c r="G2860" s="56">
        <f t="shared" si="395"/>
        <v>3080</v>
      </c>
      <c r="H2860" s="26">
        <v>900007329</v>
      </c>
      <c r="I2860" s="26"/>
      <c r="J2860" s="26">
        <v>2</v>
      </c>
      <c r="K2860" s="26">
        <v>2</v>
      </c>
      <c r="L2860" s="26">
        <f t="shared" si="399"/>
        <v>0</v>
      </c>
      <c r="M2860" s="26" t="s">
        <v>3655</v>
      </c>
      <c r="N2860" s="47">
        <v>45920</v>
      </c>
      <c r="O2860" s="57">
        <v>360360</v>
      </c>
      <c r="P2860" s="26" t="s">
        <v>3606</v>
      </c>
      <c r="Q2860" s="26">
        <v>58155928084</v>
      </c>
      <c r="R2860" s="26" t="s">
        <v>41</v>
      </c>
      <c r="S2860" s="3">
        <v>4</v>
      </c>
      <c r="T2860" s="58"/>
      <c r="U2860" s="26" t="s">
        <v>19</v>
      </c>
      <c r="V2860" s="26" t="str">
        <f>VLOOKUP(P2860,'Customer List'!B:C,2,)</f>
        <v>MADURAI</v>
      </c>
      <c r="W2860" s="59"/>
      <c r="X2860" s="47">
        <v>45922</v>
      </c>
      <c r="Y2860" s="26">
        <f t="shared" si="396"/>
        <v>2</v>
      </c>
      <c r="Z2860" s="26" t="str">
        <f t="shared" si="397"/>
        <v>Saturday</v>
      </c>
      <c r="AA2860" s="26" t="str">
        <f t="shared" si="398"/>
        <v>Monday</v>
      </c>
      <c r="AB2860" s="26" t="str">
        <f>VLOOKUP(U2860,'Currency Sheet'!A:C,3,)</f>
        <v>DOLLAR</v>
      </c>
      <c r="AC2860" s="71" t="str">
        <f>VLOOKUP(P2860,'Customer List'!B:D,3,)</f>
        <v>OutStation</v>
      </c>
    </row>
    <row r="2861" spans="1:29" x14ac:dyDescent="0.25">
      <c r="A2861" s="26">
        <f t="shared" si="393"/>
        <v>2860</v>
      </c>
      <c r="B2861" s="26" t="s">
        <v>3594</v>
      </c>
      <c r="C2861" s="47">
        <v>45912</v>
      </c>
      <c r="D2861" s="47">
        <v>45918</v>
      </c>
      <c r="E2861" s="8">
        <v>62.3</v>
      </c>
      <c r="F2861" s="8">
        <f t="shared" si="394"/>
        <v>5482.4</v>
      </c>
      <c r="G2861" s="56">
        <f t="shared" si="395"/>
        <v>62.3</v>
      </c>
      <c r="H2861" s="26">
        <v>906113</v>
      </c>
      <c r="I2861" s="26"/>
      <c r="J2861" s="26">
        <v>1</v>
      </c>
      <c r="K2861" s="26">
        <v>1</v>
      </c>
      <c r="L2861" s="26">
        <f t="shared" si="399"/>
        <v>0</v>
      </c>
      <c r="M2861" s="26" t="s">
        <v>3659</v>
      </c>
      <c r="N2861" s="47">
        <v>45920</v>
      </c>
      <c r="O2861" s="57">
        <v>9345</v>
      </c>
      <c r="P2861" s="26" t="s">
        <v>622</v>
      </c>
      <c r="Q2861" s="26">
        <v>58155918542</v>
      </c>
      <c r="R2861" s="26" t="s">
        <v>41</v>
      </c>
      <c r="S2861" s="3">
        <v>4</v>
      </c>
      <c r="T2861" s="58"/>
      <c r="U2861" s="26" t="s">
        <v>19</v>
      </c>
      <c r="V2861" s="26" t="str">
        <f>VLOOKUP(P2861,'Customer List'!B:C,2,)</f>
        <v>Hyderabad</v>
      </c>
      <c r="W2861" s="59"/>
      <c r="X2861" s="47">
        <v>45922</v>
      </c>
      <c r="Y2861" s="26">
        <f t="shared" si="396"/>
        <v>2</v>
      </c>
      <c r="Z2861" s="26" t="str">
        <f t="shared" si="397"/>
        <v>Saturday</v>
      </c>
      <c r="AA2861" s="26" t="str">
        <f t="shared" si="398"/>
        <v>Monday</v>
      </c>
      <c r="AB2861" s="26" t="str">
        <f>VLOOKUP(U2861,'Currency Sheet'!A:C,3,)</f>
        <v>DOLLAR</v>
      </c>
      <c r="AC2861" s="71" t="str">
        <f>VLOOKUP(P2861,'Customer List'!B:D,3,)</f>
        <v>OutStation</v>
      </c>
    </row>
    <row r="2862" spans="1:29" x14ac:dyDescent="0.25">
      <c r="A2862" s="26">
        <f t="shared" si="393"/>
        <v>2861</v>
      </c>
      <c r="B2862" s="26" t="s">
        <v>3594</v>
      </c>
      <c r="C2862" s="47">
        <v>45912</v>
      </c>
      <c r="D2862" s="47">
        <v>45918</v>
      </c>
      <c r="E2862" s="8">
        <v>152.6</v>
      </c>
      <c r="F2862" s="8">
        <f t="shared" si="394"/>
        <v>13428.8</v>
      </c>
      <c r="G2862" s="56">
        <f t="shared" si="395"/>
        <v>152.6</v>
      </c>
      <c r="H2862" s="26">
        <v>921304</v>
      </c>
      <c r="I2862" s="26"/>
      <c r="J2862" s="26">
        <v>1</v>
      </c>
      <c r="K2862" s="26">
        <v>1</v>
      </c>
      <c r="L2862" s="26">
        <f t="shared" si="399"/>
        <v>0</v>
      </c>
      <c r="M2862" s="26" t="s">
        <v>3669</v>
      </c>
      <c r="N2862" s="47">
        <v>45920</v>
      </c>
      <c r="O2862" s="57">
        <v>16559.28</v>
      </c>
      <c r="P2862" s="26" t="s">
        <v>277</v>
      </c>
      <c r="Q2862" s="26">
        <v>58155927303</v>
      </c>
      <c r="R2862" s="26"/>
      <c r="S2862" s="3">
        <v>4</v>
      </c>
      <c r="T2862" s="58"/>
      <c r="U2862" s="26" t="s">
        <v>19</v>
      </c>
      <c r="V2862" s="26" t="str">
        <f>VLOOKUP(P2862,'Customer List'!B:C,2,)</f>
        <v>Pune</v>
      </c>
      <c r="W2862" s="59"/>
      <c r="X2862" s="47"/>
      <c r="Y2862" s="26" t="str">
        <f t="shared" si="396"/>
        <v/>
      </c>
      <c r="Z2862" s="26" t="str">
        <f t="shared" si="397"/>
        <v>Saturday</v>
      </c>
      <c r="AA2862" s="26" t="str">
        <f t="shared" si="398"/>
        <v/>
      </c>
      <c r="AB2862" s="26" t="str">
        <f>VLOOKUP(U2862,'Currency Sheet'!A:C,3,)</f>
        <v>DOLLAR</v>
      </c>
      <c r="AC2862" s="71" t="str">
        <f>VLOOKUP(P2862,'Customer List'!B:D,3,)</f>
        <v>OutStation</v>
      </c>
    </row>
    <row r="2863" spans="1:29" x14ac:dyDescent="0.25">
      <c r="A2863" s="26">
        <f t="shared" si="393"/>
        <v>2862</v>
      </c>
      <c r="B2863" s="26" t="s">
        <v>3594</v>
      </c>
      <c r="C2863" s="47">
        <v>45912</v>
      </c>
      <c r="D2863" s="47">
        <v>45918</v>
      </c>
      <c r="E2863" s="8">
        <v>88.9</v>
      </c>
      <c r="F2863" s="8">
        <f t="shared" si="394"/>
        <v>7823.2000000000007</v>
      </c>
      <c r="G2863" s="56">
        <f t="shared" si="395"/>
        <v>88.9</v>
      </c>
      <c r="H2863" s="26">
        <v>926201</v>
      </c>
      <c r="I2863" s="26"/>
      <c r="J2863" s="26">
        <v>1</v>
      </c>
      <c r="K2863" s="26">
        <v>1</v>
      </c>
      <c r="L2863" s="26">
        <f t="shared" si="399"/>
        <v>0</v>
      </c>
      <c r="M2863" s="26" t="s">
        <v>3669</v>
      </c>
      <c r="N2863" s="47">
        <v>45920</v>
      </c>
      <c r="O2863" s="57">
        <v>9646.92</v>
      </c>
      <c r="P2863" s="26" t="s">
        <v>277</v>
      </c>
      <c r="Q2863" s="26">
        <v>58155927303</v>
      </c>
      <c r="R2863" s="26"/>
      <c r="S2863" s="3" t="s">
        <v>300</v>
      </c>
      <c r="T2863" s="58"/>
      <c r="U2863" s="26" t="s">
        <v>19</v>
      </c>
      <c r="V2863" s="26" t="str">
        <f>VLOOKUP(P2863,'Customer List'!B:C,2,)</f>
        <v>Pune</v>
      </c>
      <c r="W2863" s="59"/>
      <c r="X2863" s="47"/>
      <c r="Y2863" s="26" t="str">
        <f t="shared" si="396"/>
        <v/>
      </c>
      <c r="Z2863" s="26" t="str">
        <f t="shared" si="397"/>
        <v>Saturday</v>
      </c>
      <c r="AA2863" s="26" t="str">
        <f t="shared" si="398"/>
        <v/>
      </c>
      <c r="AB2863" s="26" t="str">
        <f>VLOOKUP(U2863,'Currency Sheet'!A:C,3,)</f>
        <v>DOLLAR</v>
      </c>
      <c r="AC2863" s="71" t="str">
        <f>VLOOKUP(P2863,'Customer List'!B:D,3,)</f>
        <v>OutStation</v>
      </c>
    </row>
    <row r="2864" spans="1:29" x14ac:dyDescent="0.25">
      <c r="A2864" s="26">
        <f t="shared" si="393"/>
        <v>2863</v>
      </c>
      <c r="B2864" s="26" t="s">
        <v>3615</v>
      </c>
      <c r="C2864" s="47">
        <v>45916</v>
      </c>
      <c r="D2864" s="47">
        <v>45919</v>
      </c>
      <c r="E2864" s="8">
        <v>0</v>
      </c>
      <c r="F2864" s="8">
        <f t="shared" si="394"/>
        <v>0</v>
      </c>
      <c r="G2864" s="56">
        <f t="shared" si="395"/>
        <v>0</v>
      </c>
      <c r="H2864" s="26" t="s">
        <v>3616</v>
      </c>
      <c r="I2864" s="26"/>
      <c r="J2864" s="26">
        <v>1</v>
      </c>
      <c r="K2864" s="26">
        <v>1</v>
      </c>
      <c r="L2864" s="26">
        <f t="shared" ref="L2864:L2879" si="400">J2864-K2864</f>
        <v>0</v>
      </c>
      <c r="M2864" s="26" t="s">
        <v>3685</v>
      </c>
      <c r="N2864" s="47">
        <v>45920</v>
      </c>
      <c r="O2864" s="57">
        <v>0</v>
      </c>
      <c r="P2864" s="26" t="s">
        <v>3617</v>
      </c>
      <c r="Q2864" s="26">
        <v>58155918774</v>
      </c>
      <c r="R2864" s="26" t="s">
        <v>41</v>
      </c>
      <c r="S2864" s="3">
        <v>4</v>
      </c>
      <c r="T2864" s="58" t="s">
        <v>3623</v>
      </c>
      <c r="U2864" s="26" t="s">
        <v>3367</v>
      </c>
      <c r="V2864" s="26" t="str">
        <f>VLOOKUP(P2864,'Customer List'!B:C,2,)</f>
        <v>Mumbai</v>
      </c>
      <c r="W2864" s="59"/>
      <c r="X2864" s="47">
        <v>45922</v>
      </c>
      <c r="Y2864" s="26">
        <f t="shared" ref="Y2864:Y2868" si="401">IF(X2864="", "", X2864-N2864)</f>
        <v>2</v>
      </c>
      <c r="Z2864" s="26" t="str">
        <f t="shared" ref="Z2864:Z2868" si="402">IF(N2864="", "", TEXT(N2864, "dddd"))</f>
        <v>Saturday</v>
      </c>
      <c r="AA2864" s="26" t="str">
        <f t="shared" ref="AA2864:AA2868" si="403">IF(X2864="", "", TEXT(X2864, "dddd"))</f>
        <v>Monday</v>
      </c>
      <c r="AB2864" s="26" t="str">
        <f>VLOOKUP(U2864,'Currency Sheet'!A:C,3,)</f>
        <v>DOLLAR</v>
      </c>
      <c r="AC2864" s="71" t="str">
        <f>VLOOKUP(P2864,'Customer List'!B:D,3,)</f>
        <v>OutStation</v>
      </c>
    </row>
    <row r="2865" spans="1:29" x14ac:dyDescent="0.25">
      <c r="A2865" s="26">
        <f t="shared" si="393"/>
        <v>2864</v>
      </c>
      <c r="B2865" s="26">
        <v>178883</v>
      </c>
      <c r="C2865" s="47">
        <v>45915</v>
      </c>
      <c r="D2865" s="47">
        <v>45919</v>
      </c>
      <c r="E2865" s="8">
        <v>172</v>
      </c>
      <c r="F2865" s="8">
        <f t="shared" ref="F2865:F2874" si="404">IF(AB2865="DOLLAR",E2865*88,E2865)</f>
        <v>15136</v>
      </c>
      <c r="G2865" s="56">
        <f t="shared" ref="G2865:G2874" si="405">E2865*J2865</f>
        <v>172</v>
      </c>
      <c r="H2865" s="26" t="s">
        <v>659</v>
      </c>
      <c r="I2865" s="26"/>
      <c r="J2865" s="26">
        <v>1</v>
      </c>
      <c r="K2865" s="26">
        <v>1</v>
      </c>
      <c r="L2865" s="26">
        <f t="shared" si="400"/>
        <v>0</v>
      </c>
      <c r="M2865" s="26" t="s">
        <v>3665</v>
      </c>
      <c r="N2865" s="47">
        <v>45920</v>
      </c>
      <c r="O2865" s="57">
        <v>12642</v>
      </c>
      <c r="P2865" s="26" t="s">
        <v>3619</v>
      </c>
      <c r="Q2865" s="26">
        <v>58155922742</v>
      </c>
      <c r="R2865" s="26" t="s">
        <v>41</v>
      </c>
      <c r="S2865" s="3">
        <v>4</v>
      </c>
      <c r="T2865" s="58"/>
      <c r="U2865" s="26" t="s">
        <v>424</v>
      </c>
      <c r="V2865" s="26" t="str">
        <f>VLOOKUP(P2865,'Customer List'!B:C,2,)</f>
        <v>Kharagpur</v>
      </c>
      <c r="W2865" s="59"/>
      <c r="X2865" s="47">
        <v>45922</v>
      </c>
      <c r="Y2865" s="26">
        <f t="shared" si="401"/>
        <v>2</v>
      </c>
      <c r="Z2865" s="26" t="str">
        <f t="shared" si="402"/>
        <v>Saturday</v>
      </c>
      <c r="AA2865" s="26" t="str">
        <f t="shared" si="403"/>
        <v>Monday</v>
      </c>
      <c r="AB2865" s="26" t="str">
        <f>VLOOKUP(U2865,'Currency Sheet'!A:C,3,)</f>
        <v>DOLLAR</v>
      </c>
      <c r="AC2865" s="71" t="str">
        <f>VLOOKUP(P2865,'Customer List'!B:D,3,)</f>
        <v>OutStation</v>
      </c>
    </row>
    <row r="2866" spans="1:29" x14ac:dyDescent="0.25">
      <c r="A2866" s="26">
        <f t="shared" si="393"/>
        <v>2865</v>
      </c>
      <c r="B2866" s="26">
        <v>178883</v>
      </c>
      <c r="C2866" s="47">
        <v>45915</v>
      </c>
      <c r="D2866" s="47">
        <v>45919</v>
      </c>
      <c r="E2866" s="8">
        <v>903</v>
      </c>
      <c r="F2866" s="8">
        <f t="shared" si="404"/>
        <v>79464</v>
      </c>
      <c r="G2866" s="56">
        <f t="shared" si="405"/>
        <v>903</v>
      </c>
      <c r="H2866" s="26" t="s">
        <v>2073</v>
      </c>
      <c r="I2866" s="26"/>
      <c r="J2866" s="26">
        <v>1</v>
      </c>
      <c r="K2866" s="26">
        <v>1</v>
      </c>
      <c r="L2866" s="26">
        <f t="shared" si="400"/>
        <v>0</v>
      </c>
      <c r="M2866" s="26" t="s">
        <v>3661</v>
      </c>
      <c r="N2866" s="47">
        <v>45920</v>
      </c>
      <c r="O2866" s="57">
        <v>155011.5</v>
      </c>
      <c r="P2866" s="26" t="s">
        <v>3620</v>
      </c>
      <c r="Q2866" s="26">
        <v>58155922370</v>
      </c>
      <c r="R2866" s="26" t="s">
        <v>41</v>
      </c>
      <c r="S2866" s="3">
        <v>4</v>
      </c>
      <c r="T2866" s="58"/>
      <c r="U2866" s="26" t="s">
        <v>424</v>
      </c>
      <c r="V2866" s="26" t="str">
        <f>VLOOKUP(P2866,'Customer List'!B:C,2,)</f>
        <v>NAGPUR</v>
      </c>
      <c r="W2866" s="59"/>
      <c r="X2866" s="47">
        <v>45922</v>
      </c>
      <c r="Y2866" s="26">
        <f t="shared" si="401"/>
        <v>2</v>
      </c>
      <c r="Z2866" s="26" t="str">
        <f t="shared" si="402"/>
        <v>Saturday</v>
      </c>
      <c r="AA2866" s="26" t="str">
        <f t="shared" si="403"/>
        <v>Monday</v>
      </c>
      <c r="AB2866" s="26" t="str">
        <f>VLOOKUP(U2866,'Currency Sheet'!A:C,3,)</f>
        <v>DOLLAR</v>
      </c>
      <c r="AC2866" s="71" t="str">
        <f>VLOOKUP(P2866,'Customer List'!B:D,3,)</f>
        <v>OutStation</v>
      </c>
    </row>
    <row r="2867" spans="1:29" x14ac:dyDescent="0.25">
      <c r="A2867" s="26">
        <f t="shared" si="393"/>
        <v>2866</v>
      </c>
      <c r="B2867" s="26">
        <v>178883</v>
      </c>
      <c r="C2867" s="47">
        <v>45915</v>
      </c>
      <c r="D2867" s="47">
        <v>45919</v>
      </c>
      <c r="E2867" s="8">
        <v>1064</v>
      </c>
      <c r="F2867" s="8">
        <f t="shared" si="404"/>
        <v>93632</v>
      </c>
      <c r="G2867" s="56">
        <f t="shared" si="405"/>
        <v>1064</v>
      </c>
      <c r="H2867" s="26" t="s">
        <v>2074</v>
      </c>
      <c r="I2867" s="26"/>
      <c r="J2867" s="26">
        <v>1</v>
      </c>
      <c r="K2867" s="26">
        <v>1</v>
      </c>
      <c r="L2867" s="26">
        <f t="shared" si="400"/>
        <v>0</v>
      </c>
      <c r="M2867" s="26" t="s">
        <v>3661</v>
      </c>
      <c r="N2867" s="47">
        <v>45920</v>
      </c>
      <c r="O2867" s="57">
        <v>166845</v>
      </c>
      <c r="P2867" s="26" t="s">
        <v>3620</v>
      </c>
      <c r="Q2867" s="26">
        <v>58155922370</v>
      </c>
      <c r="R2867" s="26" t="s">
        <v>41</v>
      </c>
      <c r="S2867" s="3">
        <v>4</v>
      </c>
      <c r="T2867" s="58"/>
      <c r="U2867" s="26" t="s">
        <v>424</v>
      </c>
      <c r="V2867" s="26" t="str">
        <f>VLOOKUP(P2867,'Customer List'!B:C,2,)</f>
        <v>NAGPUR</v>
      </c>
      <c r="W2867" s="59"/>
      <c r="X2867" s="47">
        <v>45922</v>
      </c>
      <c r="Y2867" s="26">
        <f t="shared" si="401"/>
        <v>2</v>
      </c>
      <c r="Z2867" s="26" t="str">
        <f t="shared" si="402"/>
        <v>Saturday</v>
      </c>
      <c r="AA2867" s="26" t="str">
        <f t="shared" si="403"/>
        <v>Monday</v>
      </c>
      <c r="AB2867" s="26" t="str">
        <f>VLOOKUP(U2867,'Currency Sheet'!A:C,3,)</f>
        <v>DOLLAR</v>
      </c>
      <c r="AC2867" s="71" t="str">
        <f>VLOOKUP(P2867,'Customer List'!B:D,3,)</f>
        <v>OutStation</v>
      </c>
    </row>
    <row r="2868" spans="1:29" x14ac:dyDescent="0.25">
      <c r="A2868" s="26">
        <f t="shared" si="393"/>
        <v>2867</v>
      </c>
      <c r="B2868" s="26">
        <v>178883</v>
      </c>
      <c r="C2868" s="47">
        <v>45915</v>
      </c>
      <c r="D2868" s="47">
        <v>45919</v>
      </c>
      <c r="E2868" s="8">
        <v>3288</v>
      </c>
      <c r="F2868" s="8">
        <f t="shared" si="404"/>
        <v>289344</v>
      </c>
      <c r="G2868" s="56">
        <f t="shared" si="405"/>
        <v>3288</v>
      </c>
      <c r="H2868" s="26" t="s">
        <v>3618</v>
      </c>
      <c r="I2868" s="26"/>
      <c r="J2868" s="26">
        <v>1</v>
      </c>
      <c r="K2868" s="26"/>
      <c r="L2868" s="26">
        <f t="shared" si="400"/>
        <v>1</v>
      </c>
      <c r="M2868" s="26"/>
      <c r="N2868" s="47"/>
      <c r="O2868" s="57"/>
      <c r="P2868" s="26" t="s">
        <v>1149</v>
      </c>
      <c r="Q2868" s="26"/>
      <c r="R2868" s="26"/>
      <c r="S2868" s="3">
        <v>4</v>
      </c>
      <c r="T2868" s="58"/>
      <c r="U2868" s="26" t="s">
        <v>424</v>
      </c>
      <c r="V2868" s="26" t="str">
        <f>VLOOKUP(P2868,'Customer List'!B:C,2,)</f>
        <v>STOCK</v>
      </c>
      <c r="W2868" s="59" t="s">
        <v>1149</v>
      </c>
      <c r="X2868" s="47"/>
      <c r="Y2868" s="26" t="str">
        <f t="shared" si="401"/>
        <v/>
      </c>
      <c r="Z2868" s="26" t="str">
        <f t="shared" si="402"/>
        <v/>
      </c>
      <c r="AA2868" s="26" t="str">
        <f t="shared" si="403"/>
        <v/>
      </c>
      <c r="AB2868" s="26" t="str">
        <f>VLOOKUP(U2868,'Currency Sheet'!A:C,3,)</f>
        <v>DOLLAR</v>
      </c>
      <c r="AC2868" s="71" t="str">
        <f>VLOOKUP(P2868,'Customer List'!B:D,3,)</f>
        <v>STOCK</v>
      </c>
    </row>
    <row r="2869" spans="1:29" x14ac:dyDescent="0.25">
      <c r="A2869" s="26">
        <f t="shared" si="393"/>
        <v>2868</v>
      </c>
      <c r="B2869" s="26" t="s">
        <v>3626</v>
      </c>
      <c r="C2869" s="47">
        <v>45915</v>
      </c>
      <c r="D2869" s="47">
        <v>45922</v>
      </c>
      <c r="E2869" s="8">
        <v>2249</v>
      </c>
      <c r="F2869" s="8">
        <f t="shared" si="404"/>
        <v>197912</v>
      </c>
      <c r="G2869" s="56">
        <f t="shared" si="405"/>
        <v>2249</v>
      </c>
      <c r="H2869" s="26" t="s">
        <v>3627</v>
      </c>
      <c r="I2869" s="26"/>
      <c r="J2869" s="26">
        <v>1</v>
      </c>
      <c r="K2869" s="26">
        <v>1</v>
      </c>
      <c r="L2869" s="26">
        <f t="shared" si="400"/>
        <v>0</v>
      </c>
      <c r="M2869" s="26" t="s">
        <v>3630</v>
      </c>
      <c r="N2869" s="47">
        <v>45920</v>
      </c>
      <c r="O2869" s="57">
        <v>393750</v>
      </c>
      <c r="P2869" s="26" t="s">
        <v>371</v>
      </c>
      <c r="Q2869" s="26">
        <v>58155939203</v>
      </c>
      <c r="R2869" s="26" t="s">
        <v>41</v>
      </c>
      <c r="S2869" s="3">
        <v>-80</v>
      </c>
      <c r="T2869" s="58"/>
      <c r="U2869" s="26" t="s">
        <v>3604</v>
      </c>
      <c r="V2869" s="26" t="str">
        <f>VLOOKUP(P2869,'Customer List'!B:C,2,)</f>
        <v>Gujrat</v>
      </c>
      <c r="W2869" s="59"/>
      <c r="X2869" s="47">
        <v>45922</v>
      </c>
      <c r="Y2869" s="26">
        <f t="shared" ref="Y2869:Y2872" si="406">IF(X2869="", "", X2869-N2869)</f>
        <v>2</v>
      </c>
      <c r="Z2869" s="26" t="str">
        <f t="shared" ref="Z2869:Z2872" si="407">IF(N2869="", "", TEXT(N2869, "dddd"))</f>
        <v>Saturday</v>
      </c>
      <c r="AA2869" s="26" t="str">
        <f t="shared" ref="AA2869:AA2872" si="408">IF(X2869="", "", TEXT(X2869, "dddd"))</f>
        <v>Monday</v>
      </c>
      <c r="AB2869" s="26" t="str">
        <f>VLOOKUP(U2869,'Currency Sheet'!A:C,3,)</f>
        <v>DOLLAR</v>
      </c>
      <c r="AC2869" s="71" t="str">
        <f>VLOOKUP(P2869,'Customer List'!B:D,3,)</f>
        <v>OutStation</v>
      </c>
    </row>
    <row r="2870" spans="1:29" x14ac:dyDescent="0.25">
      <c r="A2870" s="26">
        <f t="shared" si="393"/>
        <v>2869</v>
      </c>
      <c r="B2870" s="26" t="s">
        <v>3626</v>
      </c>
      <c r="C2870" s="47">
        <v>45915</v>
      </c>
      <c r="D2870" s="47">
        <v>45922</v>
      </c>
      <c r="E2870" s="8">
        <v>1</v>
      </c>
      <c r="F2870" s="8">
        <f t="shared" si="404"/>
        <v>88</v>
      </c>
      <c r="G2870" s="56">
        <f t="shared" si="405"/>
        <v>1</v>
      </c>
      <c r="H2870" s="26" t="s">
        <v>3628</v>
      </c>
      <c r="I2870" s="26"/>
      <c r="J2870" s="26">
        <v>1</v>
      </c>
      <c r="K2870" s="26">
        <v>1</v>
      </c>
      <c r="L2870" s="26">
        <f t="shared" si="400"/>
        <v>0</v>
      </c>
      <c r="M2870" s="26" t="s">
        <v>3630</v>
      </c>
      <c r="N2870" s="47">
        <v>45920</v>
      </c>
      <c r="O2870" s="57">
        <v>0</v>
      </c>
      <c r="P2870" s="26" t="s">
        <v>371</v>
      </c>
      <c r="Q2870" s="26">
        <v>58155939203</v>
      </c>
      <c r="R2870" s="26" t="s">
        <v>41</v>
      </c>
      <c r="S2870" s="3">
        <v>-80</v>
      </c>
      <c r="T2870" s="58" t="s">
        <v>3631</v>
      </c>
      <c r="U2870" s="26" t="s">
        <v>3604</v>
      </c>
      <c r="V2870" s="26" t="str">
        <f>VLOOKUP(P2870,'Customer List'!B:C,2,)</f>
        <v>Gujrat</v>
      </c>
      <c r="W2870" s="59"/>
      <c r="X2870" s="47">
        <v>45922</v>
      </c>
      <c r="Y2870" s="26">
        <f t="shared" si="406"/>
        <v>2</v>
      </c>
      <c r="Z2870" s="26" t="str">
        <f t="shared" si="407"/>
        <v>Saturday</v>
      </c>
      <c r="AA2870" s="26" t="str">
        <f t="shared" si="408"/>
        <v>Monday</v>
      </c>
      <c r="AB2870" s="26" t="str">
        <f>VLOOKUP(U2870,'Currency Sheet'!A:C,3,)</f>
        <v>DOLLAR</v>
      </c>
      <c r="AC2870" s="71" t="str">
        <f>VLOOKUP(P2870,'Customer List'!B:D,3,)</f>
        <v>OutStation</v>
      </c>
    </row>
    <row r="2871" spans="1:29" x14ac:dyDescent="0.25">
      <c r="A2871" s="26">
        <f t="shared" si="393"/>
        <v>2870</v>
      </c>
      <c r="B2871" s="26" t="s">
        <v>3693</v>
      </c>
      <c r="C2871" s="47">
        <v>45917</v>
      </c>
      <c r="D2871" s="47">
        <v>45922</v>
      </c>
      <c r="E2871" s="8">
        <v>11860.25</v>
      </c>
      <c r="F2871" s="8">
        <f t="shared" si="404"/>
        <v>11860.25</v>
      </c>
      <c r="G2871" s="56">
        <f t="shared" si="405"/>
        <v>23720.5</v>
      </c>
      <c r="H2871" s="26">
        <v>100575</v>
      </c>
      <c r="I2871" s="26"/>
      <c r="J2871" s="26">
        <v>2</v>
      </c>
      <c r="K2871" s="26"/>
      <c r="L2871" s="26">
        <f t="shared" si="400"/>
        <v>2</v>
      </c>
      <c r="M2871" s="26"/>
      <c r="N2871" s="47"/>
      <c r="O2871" s="57"/>
      <c r="P2871" s="26" t="s">
        <v>1149</v>
      </c>
      <c r="Q2871" s="26"/>
      <c r="R2871" s="26"/>
      <c r="S2871" s="3">
        <v>4</v>
      </c>
      <c r="T2871" s="58"/>
      <c r="U2871" s="26" t="s">
        <v>2091</v>
      </c>
      <c r="V2871" s="26" t="str">
        <f>VLOOKUP(P2871,'Customer List'!B:C,2,)</f>
        <v>STOCK</v>
      </c>
      <c r="W2871" s="59" t="s">
        <v>1149</v>
      </c>
      <c r="X2871" s="47"/>
      <c r="Y2871" s="26" t="str">
        <f t="shared" si="406"/>
        <v/>
      </c>
      <c r="Z2871" s="26" t="str">
        <f t="shared" si="407"/>
        <v/>
      </c>
      <c r="AA2871" s="26" t="str">
        <f t="shared" si="408"/>
        <v/>
      </c>
      <c r="AB2871" s="26" t="str">
        <f>VLOOKUP(U2871,'Currency Sheet'!A:C,3,)</f>
        <v>INR</v>
      </c>
      <c r="AC2871" s="71" t="str">
        <f>VLOOKUP(P2871,'Customer List'!B:D,3,)</f>
        <v>STOCK</v>
      </c>
    </row>
    <row r="2872" spans="1:29" x14ac:dyDescent="0.25">
      <c r="A2872" s="26">
        <f t="shared" si="393"/>
        <v>2871</v>
      </c>
      <c r="B2872" s="26" t="s">
        <v>3693</v>
      </c>
      <c r="C2872" s="47">
        <v>45917</v>
      </c>
      <c r="D2872" s="47">
        <v>45922</v>
      </c>
      <c r="E2872" s="8">
        <v>51562.5</v>
      </c>
      <c r="F2872" s="8">
        <f t="shared" si="404"/>
        <v>51562.5</v>
      </c>
      <c r="G2872" s="56">
        <f t="shared" si="405"/>
        <v>51562.5</v>
      </c>
      <c r="H2872" s="26">
        <v>162517</v>
      </c>
      <c r="I2872" s="26"/>
      <c r="J2872" s="26">
        <v>1</v>
      </c>
      <c r="K2872" s="26">
        <v>1</v>
      </c>
      <c r="L2872" s="26">
        <f t="shared" si="400"/>
        <v>0</v>
      </c>
      <c r="M2872" s="26" t="s">
        <v>3706</v>
      </c>
      <c r="N2872" s="47">
        <v>45923</v>
      </c>
      <c r="O2872" s="57">
        <v>61875</v>
      </c>
      <c r="P2872" s="26" t="s">
        <v>3707</v>
      </c>
      <c r="Q2872" s="26" t="s">
        <v>2078</v>
      </c>
      <c r="R2872" s="26" t="s">
        <v>849</v>
      </c>
      <c r="S2872" s="3" t="s">
        <v>300</v>
      </c>
      <c r="T2872" s="58"/>
      <c r="U2872" s="26" t="s">
        <v>2091</v>
      </c>
      <c r="V2872" s="26" t="e">
        <f>VLOOKUP(P2872,'Customer List'!B:C,2,)</f>
        <v>#N/A</v>
      </c>
      <c r="W2872" s="59"/>
      <c r="X2872" s="47"/>
      <c r="Y2872" s="26" t="str">
        <f t="shared" si="406"/>
        <v/>
      </c>
      <c r="Z2872" s="26" t="str">
        <f t="shared" si="407"/>
        <v>Tuesday</v>
      </c>
      <c r="AA2872" s="26" t="str">
        <f t="shared" si="408"/>
        <v/>
      </c>
      <c r="AB2872" s="26" t="str">
        <f>VLOOKUP(U2872,'Currency Sheet'!A:C,3,)</f>
        <v>INR</v>
      </c>
      <c r="AC2872" s="71" t="e">
        <f>VLOOKUP(P2872,'Customer List'!B:D,3,)</f>
        <v>#N/A</v>
      </c>
    </row>
    <row r="2873" spans="1:29" x14ac:dyDescent="0.25">
      <c r="A2873" s="26">
        <f t="shared" si="393"/>
        <v>2872</v>
      </c>
      <c r="B2873" s="26" t="s">
        <v>3696</v>
      </c>
      <c r="C2873" s="47">
        <v>45918</v>
      </c>
      <c r="D2873" s="47">
        <v>45923</v>
      </c>
      <c r="E2873" s="8">
        <v>850</v>
      </c>
      <c r="F2873" s="8">
        <f t="shared" si="404"/>
        <v>74800</v>
      </c>
      <c r="G2873" s="56">
        <f t="shared" si="405"/>
        <v>850</v>
      </c>
      <c r="H2873" s="26" t="s">
        <v>3698</v>
      </c>
      <c r="I2873" s="26"/>
      <c r="J2873" s="26">
        <v>1</v>
      </c>
      <c r="K2873" s="26">
        <v>1</v>
      </c>
      <c r="L2873" s="26">
        <f t="shared" si="400"/>
        <v>0</v>
      </c>
      <c r="M2873" s="26"/>
      <c r="N2873" s="47">
        <v>45923</v>
      </c>
      <c r="O2873" s="57"/>
      <c r="P2873" s="26" t="s">
        <v>3699</v>
      </c>
      <c r="Q2873" s="26"/>
      <c r="R2873" s="26"/>
      <c r="S2873" s="3">
        <v>-20</v>
      </c>
      <c r="T2873" s="58"/>
      <c r="U2873" s="26" t="s">
        <v>521</v>
      </c>
      <c r="V2873" s="26" t="str">
        <f>VLOOKUP(P2873,'Customer List'!B:C,2,)</f>
        <v>Chennai</v>
      </c>
      <c r="W2873" s="59"/>
      <c r="X2873" s="47"/>
      <c r="Y2873" s="26" t="str">
        <f t="shared" ref="Y2873:Y2879" si="409">IF(X2873="", "", X2873-N2873)</f>
        <v/>
      </c>
      <c r="Z2873" s="26" t="str">
        <f t="shared" ref="Z2873:Z2879" si="410">IF(N2873="", "", TEXT(N2873, "dddd"))</f>
        <v>Tuesday</v>
      </c>
      <c r="AA2873" s="26" t="str">
        <f t="shared" ref="AA2873:AA2879" si="411">IF(X2873="", "", TEXT(X2873, "dddd"))</f>
        <v/>
      </c>
      <c r="AB2873" s="26" t="str">
        <f>VLOOKUP(U2873,'Currency Sheet'!A:C,3,)</f>
        <v>DOLLAR</v>
      </c>
      <c r="AC2873" s="71" t="str">
        <f>VLOOKUP(P2873,'Customer List'!B:D,3,)</f>
        <v>OutStation</v>
      </c>
    </row>
    <row r="2874" spans="1:29" x14ac:dyDescent="0.25">
      <c r="A2874" s="26">
        <f t="shared" si="393"/>
        <v>2873</v>
      </c>
      <c r="B2874" s="26" t="s">
        <v>3697</v>
      </c>
      <c r="C2874" s="47">
        <v>45918</v>
      </c>
      <c r="D2874" s="47">
        <v>45923</v>
      </c>
      <c r="E2874" s="8">
        <v>238.8</v>
      </c>
      <c r="F2874" s="8">
        <f t="shared" si="404"/>
        <v>21014.400000000001</v>
      </c>
      <c r="G2874" s="56">
        <f t="shared" si="405"/>
        <v>238.8</v>
      </c>
      <c r="H2874" s="26" t="s">
        <v>3700</v>
      </c>
      <c r="I2874" s="26"/>
      <c r="J2874" s="26">
        <v>1</v>
      </c>
      <c r="K2874" s="26"/>
      <c r="L2874" s="26">
        <f t="shared" si="400"/>
        <v>1</v>
      </c>
      <c r="M2874" s="26"/>
      <c r="N2874" s="47"/>
      <c r="O2874" s="57"/>
      <c r="P2874" s="26" t="s">
        <v>1098</v>
      </c>
      <c r="Q2874" s="26"/>
      <c r="R2874" s="26"/>
      <c r="S2874" s="3">
        <v>-20</v>
      </c>
      <c r="T2874" s="58"/>
      <c r="U2874" s="26" t="s">
        <v>521</v>
      </c>
      <c r="V2874" s="26" t="str">
        <f>VLOOKUP(P2874,'Customer List'!B:C,2,)</f>
        <v>Punjab</v>
      </c>
      <c r="W2874" s="59" t="s">
        <v>3718</v>
      </c>
      <c r="X2874" s="47"/>
      <c r="Y2874" s="26" t="str">
        <f t="shared" si="409"/>
        <v/>
      </c>
      <c r="Z2874" s="26" t="str">
        <f t="shared" si="410"/>
        <v/>
      </c>
      <c r="AA2874" s="26" t="str">
        <f t="shared" si="411"/>
        <v/>
      </c>
      <c r="AB2874" s="26" t="str">
        <f>VLOOKUP(U2874,'Currency Sheet'!A:C,3,)</f>
        <v>DOLLAR</v>
      </c>
      <c r="AC2874" s="71" t="str">
        <f>VLOOKUP(P2874,'Customer List'!B:D,3,)</f>
        <v>OutStation</v>
      </c>
    </row>
    <row r="2875" spans="1:29" x14ac:dyDescent="0.25">
      <c r="A2875" s="26">
        <f t="shared" si="393"/>
        <v>2874</v>
      </c>
      <c r="B2875" s="26" t="s">
        <v>3704</v>
      </c>
      <c r="C2875" s="47">
        <v>45919</v>
      </c>
      <c r="D2875" s="47">
        <v>45923</v>
      </c>
      <c r="E2875" s="8">
        <v>2806.8</v>
      </c>
      <c r="F2875" s="8">
        <f t="shared" ref="F2875:F2879" si="412">IF(AB2875="DOLLAR",E2875*88,E2875)</f>
        <v>246998.40000000002</v>
      </c>
      <c r="G2875" s="56">
        <f t="shared" ref="G2875:G2879" si="413">E2875*J2875</f>
        <v>2806.8</v>
      </c>
      <c r="H2875" s="26" t="s">
        <v>2074</v>
      </c>
      <c r="I2875" s="26"/>
      <c r="J2875" s="26">
        <v>1</v>
      </c>
      <c r="K2875" s="26">
        <v>1</v>
      </c>
      <c r="L2875" s="26">
        <f t="shared" si="400"/>
        <v>0</v>
      </c>
      <c r="M2875" s="26"/>
      <c r="N2875" s="47">
        <v>45923</v>
      </c>
      <c r="O2875" s="57"/>
      <c r="P2875" s="26" t="s">
        <v>2053</v>
      </c>
      <c r="Q2875" s="26"/>
      <c r="R2875" s="26"/>
      <c r="S2875" s="3">
        <v>4</v>
      </c>
      <c r="T2875" s="58"/>
      <c r="U2875" s="26" t="s">
        <v>424</v>
      </c>
      <c r="V2875" s="26" t="str">
        <f>VLOOKUP(P2875,'Customer List'!B:C,2,)</f>
        <v>Banglore</v>
      </c>
      <c r="W2875" s="59"/>
      <c r="X2875" s="47"/>
      <c r="Y2875" s="26" t="str">
        <f t="shared" si="409"/>
        <v/>
      </c>
      <c r="Z2875" s="26" t="str">
        <f t="shared" si="410"/>
        <v>Tuesday</v>
      </c>
      <c r="AA2875" s="26" t="str">
        <f t="shared" si="411"/>
        <v/>
      </c>
      <c r="AB2875" s="26" t="str">
        <f>VLOOKUP(U2875,'Currency Sheet'!A:C,3,)</f>
        <v>DOLLAR</v>
      </c>
      <c r="AC2875" s="71" t="str">
        <f>VLOOKUP(P2875,'Customer List'!B:D,3,)</f>
        <v>OutStation</v>
      </c>
    </row>
    <row r="2876" spans="1:29" x14ac:dyDescent="0.25">
      <c r="A2876" s="26">
        <f t="shared" si="393"/>
        <v>2875</v>
      </c>
      <c r="B2876" s="26" t="s">
        <v>3704</v>
      </c>
      <c r="C2876" s="47">
        <v>45919</v>
      </c>
      <c r="D2876" s="47">
        <v>45923</v>
      </c>
      <c r="E2876" s="8">
        <v>1108</v>
      </c>
      <c r="F2876" s="8">
        <f t="shared" si="412"/>
        <v>97504</v>
      </c>
      <c r="G2876" s="56">
        <f t="shared" si="413"/>
        <v>1108</v>
      </c>
      <c r="H2876" s="26" t="s">
        <v>2074</v>
      </c>
      <c r="I2876" s="26"/>
      <c r="J2876" s="26">
        <v>1</v>
      </c>
      <c r="K2876" s="26"/>
      <c r="L2876" s="26">
        <f t="shared" si="400"/>
        <v>1</v>
      </c>
      <c r="M2876" s="26"/>
      <c r="N2876" s="47"/>
      <c r="O2876" s="57"/>
      <c r="P2876" s="26" t="s">
        <v>3703</v>
      </c>
      <c r="Q2876" s="26"/>
      <c r="R2876" s="26"/>
      <c r="S2876" s="3">
        <v>4</v>
      </c>
      <c r="T2876" s="58"/>
      <c r="U2876" s="26" t="s">
        <v>424</v>
      </c>
      <c r="V2876" s="26" t="str">
        <f>VLOOKUP(P2876,'Customer List'!B:C,2,)</f>
        <v>BANGLORE</v>
      </c>
      <c r="W2876" s="59" t="s">
        <v>3717</v>
      </c>
      <c r="X2876" s="47"/>
      <c r="Y2876" s="26" t="str">
        <f t="shared" si="409"/>
        <v/>
      </c>
      <c r="Z2876" s="26" t="str">
        <f t="shared" si="410"/>
        <v/>
      </c>
      <c r="AA2876" s="26" t="str">
        <f t="shared" si="411"/>
        <v/>
      </c>
      <c r="AB2876" s="26" t="str">
        <f>VLOOKUP(U2876,'Currency Sheet'!A:C,3,)</f>
        <v>DOLLAR</v>
      </c>
      <c r="AC2876" s="71" t="str">
        <f>VLOOKUP(P2876,'Customer List'!B:D,3,)</f>
        <v>OutStation</v>
      </c>
    </row>
    <row r="2877" spans="1:29" x14ac:dyDescent="0.25">
      <c r="A2877" s="26">
        <f t="shared" si="393"/>
        <v>2876</v>
      </c>
      <c r="B2877" s="26" t="s">
        <v>3704</v>
      </c>
      <c r="C2877" s="47">
        <v>45919</v>
      </c>
      <c r="D2877" s="47">
        <v>45923</v>
      </c>
      <c r="E2877" s="8">
        <v>2013</v>
      </c>
      <c r="F2877" s="8">
        <f t="shared" si="412"/>
        <v>177144</v>
      </c>
      <c r="G2877" s="56">
        <f t="shared" si="413"/>
        <v>2013</v>
      </c>
      <c r="H2877" s="26" t="s">
        <v>3701</v>
      </c>
      <c r="I2877" s="26"/>
      <c r="J2877" s="26">
        <v>1</v>
      </c>
      <c r="K2877" s="26">
        <v>1</v>
      </c>
      <c r="L2877" s="26">
        <f t="shared" si="400"/>
        <v>0</v>
      </c>
      <c r="M2877" s="26"/>
      <c r="N2877" s="47">
        <v>45923</v>
      </c>
      <c r="O2877" s="57"/>
      <c r="P2877" s="26" t="s">
        <v>166</v>
      </c>
      <c r="Q2877" s="26"/>
      <c r="R2877" s="26"/>
      <c r="S2877" s="3">
        <v>4</v>
      </c>
      <c r="T2877" s="58"/>
      <c r="U2877" s="26" t="s">
        <v>424</v>
      </c>
      <c r="V2877" s="26" t="str">
        <f>VLOOKUP(P2877,'Customer List'!B:C,2,)</f>
        <v>Lucknow</v>
      </c>
      <c r="W2877" s="59"/>
      <c r="X2877" s="47"/>
      <c r="Y2877" s="26" t="str">
        <f t="shared" si="409"/>
        <v/>
      </c>
      <c r="Z2877" s="26" t="str">
        <f t="shared" si="410"/>
        <v>Tuesday</v>
      </c>
      <c r="AA2877" s="26" t="str">
        <f t="shared" si="411"/>
        <v/>
      </c>
      <c r="AB2877" s="26" t="str">
        <f>VLOOKUP(U2877,'Currency Sheet'!A:C,3,)</f>
        <v>DOLLAR</v>
      </c>
      <c r="AC2877" s="71" t="str">
        <f>VLOOKUP(P2877,'Customer List'!B:D,3,)</f>
        <v>OutStation</v>
      </c>
    </row>
    <row r="2878" spans="1:29" x14ac:dyDescent="0.25">
      <c r="A2878" s="26">
        <f t="shared" si="393"/>
        <v>2877</v>
      </c>
      <c r="B2878" s="26" t="s">
        <v>3704</v>
      </c>
      <c r="C2878" s="47">
        <v>45919</v>
      </c>
      <c r="D2878" s="47">
        <v>45923</v>
      </c>
      <c r="E2878" s="8">
        <v>2013</v>
      </c>
      <c r="F2878" s="8">
        <f t="shared" si="412"/>
        <v>177144</v>
      </c>
      <c r="G2878" s="56">
        <f t="shared" si="413"/>
        <v>2013</v>
      </c>
      <c r="H2878" s="26" t="s">
        <v>3702</v>
      </c>
      <c r="I2878" s="26"/>
      <c r="J2878" s="26">
        <v>1</v>
      </c>
      <c r="K2878" s="26">
        <v>1</v>
      </c>
      <c r="L2878" s="26">
        <f t="shared" si="400"/>
        <v>0</v>
      </c>
      <c r="M2878" s="26"/>
      <c r="N2878" s="47">
        <v>45923</v>
      </c>
      <c r="O2878" s="57"/>
      <c r="P2878" s="26" t="s">
        <v>166</v>
      </c>
      <c r="Q2878" s="26"/>
      <c r="R2878" s="26"/>
      <c r="S2878" s="3">
        <v>4</v>
      </c>
      <c r="T2878" s="58"/>
      <c r="U2878" s="26" t="s">
        <v>424</v>
      </c>
      <c r="V2878" s="26" t="str">
        <f>VLOOKUP(P2878,'Customer List'!B:C,2,)</f>
        <v>Lucknow</v>
      </c>
      <c r="W2878" s="59"/>
      <c r="X2878" s="47"/>
      <c r="Y2878" s="26" t="str">
        <f t="shared" si="409"/>
        <v/>
      </c>
      <c r="Z2878" s="26" t="str">
        <f t="shared" si="410"/>
        <v>Tuesday</v>
      </c>
      <c r="AA2878" s="26" t="str">
        <f t="shared" si="411"/>
        <v/>
      </c>
      <c r="AB2878" s="26" t="str">
        <f>VLOOKUP(U2878,'Currency Sheet'!A:C,3,)</f>
        <v>DOLLAR</v>
      </c>
      <c r="AC2878" s="71" t="str">
        <f>VLOOKUP(P2878,'Customer List'!B:D,3,)</f>
        <v>OutStation</v>
      </c>
    </row>
    <row r="2879" spans="1:29" x14ac:dyDescent="0.25">
      <c r="A2879" s="26">
        <f t="shared" si="393"/>
        <v>2878</v>
      </c>
      <c r="B2879" s="26" t="s">
        <v>3704</v>
      </c>
      <c r="C2879" s="47">
        <v>45919</v>
      </c>
      <c r="D2879" s="47">
        <v>45923</v>
      </c>
      <c r="E2879" s="8">
        <v>96.8</v>
      </c>
      <c r="F2879" s="8">
        <f t="shared" si="412"/>
        <v>8518.4</v>
      </c>
      <c r="G2879" s="56">
        <f t="shared" si="413"/>
        <v>96.8</v>
      </c>
      <c r="H2879" s="26" t="s">
        <v>935</v>
      </c>
      <c r="I2879" s="26"/>
      <c r="J2879" s="26">
        <v>1</v>
      </c>
      <c r="K2879" s="26"/>
      <c r="L2879" s="26">
        <f t="shared" si="400"/>
        <v>1</v>
      </c>
      <c r="M2879" s="26"/>
      <c r="N2879" s="47"/>
      <c r="O2879" s="57"/>
      <c r="P2879" s="26" t="s">
        <v>3703</v>
      </c>
      <c r="Q2879" s="26"/>
      <c r="R2879" s="26"/>
      <c r="S2879" s="3">
        <v>4</v>
      </c>
      <c r="T2879" s="58"/>
      <c r="U2879" s="26" t="s">
        <v>424</v>
      </c>
      <c r="V2879" s="26" t="str">
        <f>VLOOKUP(P2879,'Customer List'!B:C,2,)</f>
        <v>BANGLORE</v>
      </c>
      <c r="W2879" s="59" t="s">
        <v>3717</v>
      </c>
      <c r="X2879" s="47"/>
      <c r="Y2879" s="26" t="str">
        <f t="shared" si="409"/>
        <v/>
      </c>
      <c r="Z2879" s="26" t="str">
        <f t="shared" si="410"/>
        <v/>
      </c>
      <c r="AA2879" s="26" t="str">
        <f t="shared" si="411"/>
        <v/>
      </c>
      <c r="AB2879" s="26" t="str">
        <f>VLOOKUP(U2879,'Currency Sheet'!A:C,3,)</f>
        <v>DOLLAR</v>
      </c>
      <c r="AC2879" s="71" t="str">
        <f>VLOOKUP(P2879,'Customer List'!B:D,3,)</f>
        <v>OutStation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91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91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1</v>
      </c>
      <c r="I2290" s="31">
        <f t="shared" si="195"/>
        <v>431.20000000000005</v>
      </c>
      <c r="J2290" s="33">
        <f>SUMIFS(MasterSheet!L:L, MasterSheet!B:B, A2290, MasterSheet!D:D, B2290, MasterSheet!H:H, C2290)</f>
        <v>0</v>
      </c>
      <c r="K2290" s="33">
        <f t="shared" si="196"/>
        <v>0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1</v>
      </c>
      <c r="I2291" s="31">
        <f t="shared" si="195"/>
        <v>18110.400000000001</v>
      </c>
      <c r="J2291" s="33">
        <f>SUMIFS(MasterSheet!L:L, MasterSheet!B:B, A2291, MasterSheet!D:D, B2291, MasterSheet!H:H, C2291)</f>
        <v>0</v>
      </c>
      <c r="K2291" s="33">
        <f t="shared" si="196"/>
        <v>0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1</v>
      </c>
      <c r="I2292" s="31">
        <f t="shared" si="195"/>
        <v>3634.3999999999996</v>
      </c>
      <c r="J2292" s="33">
        <f>SUMIFS(MasterSheet!L:L, MasterSheet!B:B, A2292, MasterSheet!D:D, B2292, MasterSheet!H:H, C2292)</f>
        <v>0</v>
      </c>
      <c r="K2292" s="33">
        <f t="shared" si="196"/>
        <v>0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1</v>
      </c>
      <c r="I2293" s="31">
        <f t="shared" si="195"/>
        <v>7268.7999999999993</v>
      </c>
      <c r="J2293" s="33">
        <f>SUMIFS(MasterSheet!L:L, MasterSheet!B:B, A2293, MasterSheet!D:D, B2293, MasterSheet!H:H, C2293)</f>
        <v>0</v>
      </c>
      <c r="K2293" s="33">
        <f t="shared" si="196"/>
        <v>0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1</v>
      </c>
      <c r="I2294" s="31">
        <f t="shared" si="195"/>
        <v>7268.7999999999993</v>
      </c>
      <c r="J2294" s="33">
        <f>SUMIFS(MasterSheet!L:L, MasterSheet!B:B, A2294, MasterSheet!D:D, B2294, MasterSheet!H:H, C2294)</f>
        <v>0</v>
      </c>
      <c r="K2294" s="33">
        <f t="shared" si="196"/>
        <v>0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1</v>
      </c>
      <c r="I2295" s="31">
        <f t="shared" si="195"/>
        <v>7268.7999999999993</v>
      </c>
      <c r="J2295" s="33">
        <f>SUMIFS(MasterSheet!L:L, MasterSheet!B:B, A2295, MasterSheet!D:D, B2295, MasterSheet!H:H, C2295)</f>
        <v>0</v>
      </c>
      <c r="K2295" s="33">
        <f t="shared" si="196"/>
        <v>0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1</v>
      </c>
      <c r="I2296" s="31">
        <f t="shared" si="195"/>
        <v>7268.7999999999993</v>
      </c>
      <c r="J2296" s="33">
        <f>SUMIFS(MasterSheet!L:L, MasterSheet!B:B, A2296, MasterSheet!D:D, B2296, MasterSheet!H:H, C2296)</f>
        <v>0</v>
      </c>
      <c r="K2296" s="33">
        <f t="shared" si="196"/>
        <v>0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1</v>
      </c>
      <c r="I2297" s="31">
        <f t="shared" si="195"/>
        <v>7268.7999999999993</v>
      </c>
      <c r="J2297" s="33">
        <f>SUMIFS(MasterSheet!L:L, MasterSheet!B:B, A2297, MasterSheet!D:D, B2297, MasterSheet!H:H, C2297)</f>
        <v>0</v>
      </c>
      <c r="K2297" s="33">
        <f t="shared" si="196"/>
        <v>0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1</v>
      </c>
      <c r="I2298" s="31">
        <f t="shared" si="195"/>
        <v>7268.7999999999993</v>
      </c>
      <c r="J2298" s="33">
        <f>SUMIFS(MasterSheet!L:L, MasterSheet!B:B, A2298, MasterSheet!D:D, B2298, MasterSheet!H:H, C2298)</f>
        <v>0</v>
      </c>
      <c r="K2298" s="33">
        <f t="shared" si="196"/>
        <v>0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1</v>
      </c>
      <c r="I2299" s="31">
        <f t="shared" si="195"/>
        <v>7268.7999999999993</v>
      </c>
      <c r="J2299" s="33">
        <f>SUMIFS(MasterSheet!L:L, MasterSheet!B:B, A2299, MasterSheet!D:D, B2299, MasterSheet!H:H, C2299)</f>
        <v>0</v>
      </c>
      <c r="K2299" s="33">
        <f t="shared" si="196"/>
        <v>0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1</v>
      </c>
      <c r="I2300" s="31">
        <f t="shared" si="195"/>
        <v>7268.7999999999993</v>
      </c>
      <c r="J2300" s="33">
        <f>SUMIFS(MasterSheet!L:L, MasterSheet!B:B, A2300, MasterSheet!D:D, B2300, MasterSheet!H:H, C2300)</f>
        <v>0</v>
      </c>
      <c r="K2300" s="33">
        <f t="shared" si="196"/>
        <v>0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1</v>
      </c>
      <c r="I2301" s="31">
        <f t="shared" si="195"/>
        <v>7268.7999999999993</v>
      </c>
      <c r="J2301" s="33">
        <f>SUMIFS(MasterSheet!L:L, MasterSheet!B:B, A2301, MasterSheet!D:D, B2301, MasterSheet!H:H, C2301)</f>
        <v>0</v>
      </c>
      <c r="K2301" s="33">
        <f t="shared" si="196"/>
        <v>0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1</v>
      </c>
      <c r="I2302" s="31">
        <f t="shared" si="195"/>
        <v>7268.7999999999993</v>
      </c>
      <c r="J2302" s="33">
        <f>SUMIFS(MasterSheet!L:L, MasterSheet!B:B, A2302, MasterSheet!D:D, B2302, MasterSheet!H:H, C2302)</f>
        <v>0</v>
      </c>
      <c r="K2302" s="33">
        <f t="shared" si="196"/>
        <v>0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1</v>
      </c>
      <c r="I2304" s="31">
        <f t="shared" si="195"/>
        <v>6230.4</v>
      </c>
      <c r="J2304" s="33">
        <f>SUMIFS(MasterSheet!L:L, MasterSheet!B:B, A2304, MasterSheet!D:D, B2304, MasterSheet!H:H, C2304)</f>
        <v>0</v>
      </c>
      <c r="K2304" s="33">
        <f t="shared" si="196"/>
        <v>0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 t="str">
        <v>BK/25-26/R-39947</v>
      </c>
      <c r="B2460" s="48">
        <v>45903</v>
      </c>
      <c r="C2460" s="28" t="str">
        <v>PD0435</v>
      </c>
    </row>
    <row r="2461" spans="1:3" x14ac:dyDescent="0.25">
      <c r="A2461" s="28">
        <v>0</v>
      </c>
      <c r="B2461" s="48">
        <v>45905</v>
      </c>
      <c r="C2461" s="28" t="str">
        <v>CY-SC001</v>
      </c>
    </row>
    <row r="2462" spans="1:3" x14ac:dyDescent="0.25">
      <c r="A2462" s="28">
        <v>178223</v>
      </c>
      <c r="B2462" s="48">
        <v>45905</v>
      </c>
      <c r="C2462" s="28" t="str">
        <v>BE0241</v>
      </c>
    </row>
    <row r="2463" spans="1:3" x14ac:dyDescent="0.25">
      <c r="A2463" s="28">
        <v>178223</v>
      </c>
      <c r="B2463" s="48">
        <v>45905</v>
      </c>
      <c r="C2463" s="28" t="str">
        <v>BE0258</v>
      </c>
    </row>
    <row r="2464" spans="1:3" x14ac:dyDescent="0.25">
      <c r="A2464" s="28">
        <v>178223</v>
      </c>
      <c r="B2464" s="48">
        <v>45905</v>
      </c>
      <c r="C2464" s="28" t="str">
        <v>BE0307</v>
      </c>
    </row>
    <row r="2465" spans="1:3" x14ac:dyDescent="0.25">
      <c r="A2465" s="28" t="str">
        <v>SE041699</v>
      </c>
      <c r="B2465" s="48">
        <v>45905</v>
      </c>
      <c r="C2465" s="28" t="str">
        <v>3445M-1HP-2</v>
      </c>
    </row>
    <row r="2466" spans="1:3" x14ac:dyDescent="0.25">
      <c r="A2466" s="28" t="str">
        <v>SE041699</v>
      </c>
      <c r="B2466" s="48">
        <v>45908</v>
      </c>
      <c r="C2466" s="28" t="str">
        <v>3420-2HPW-10</v>
      </c>
    </row>
    <row r="2467" spans="1:3" x14ac:dyDescent="0.25">
      <c r="A2467" s="28" t="str">
        <v>I240259-IN</v>
      </c>
      <c r="B2467" s="48">
        <v>45908</v>
      </c>
      <c r="C2467" s="28" t="str">
        <v>70066-T</v>
      </c>
    </row>
    <row r="2468" spans="1:3" x14ac:dyDescent="0.25">
      <c r="A2468" s="28" t="str">
        <v>I240259-IN</v>
      </c>
      <c r="B2468" s="48">
        <v>45908</v>
      </c>
      <c r="C2468" s="28" t="str">
        <v>31000-T</v>
      </c>
    </row>
    <row r="2469" spans="1:3" x14ac:dyDescent="0.25">
      <c r="A2469" s="28" t="str">
        <v>250902IN-BI</v>
      </c>
      <c r="B2469" s="48">
        <v>45908</v>
      </c>
      <c r="C2469" s="28" t="str">
        <v>AF0639</v>
      </c>
    </row>
    <row r="2470" spans="1:3" x14ac:dyDescent="0.25">
      <c r="A2470" s="28" t="str">
        <v>250902IN-BI</v>
      </c>
      <c r="B2470" s="48">
        <v>45908</v>
      </c>
      <c r="C2470" s="28" t="str">
        <v>DF6497</v>
      </c>
    </row>
    <row r="2471" spans="1:3" x14ac:dyDescent="0.25">
      <c r="A2471" s="28" t="str">
        <v>RETURN FROM Apollo chennai</v>
      </c>
      <c r="B2471" s="48">
        <v>45877</v>
      </c>
      <c r="C2471" s="28">
        <v>900007707</v>
      </c>
    </row>
    <row r="2472" spans="1:3" x14ac:dyDescent="0.25">
      <c r="A2472" s="28" t="str">
        <v>EED118806</v>
      </c>
      <c r="B2472" s="48">
        <v>45910</v>
      </c>
      <c r="C2472" s="28">
        <v>100429</v>
      </c>
    </row>
    <row r="2473" spans="1:3" x14ac:dyDescent="0.25">
      <c r="A2473" s="28" t="str">
        <v>EED118806</v>
      </c>
      <c r="B2473" s="48">
        <v>45910</v>
      </c>
      <c r="C2473" s="28">
        <v>100527</v>
      </c>
    </row>
    <row r="2474" spans="1:3" x14ac:dyDescent="0.25">
      <c r="A2474" s="28" t="str">
        <v>EED118806</v>
      </c>
      <c r="B2474" s="48">
        <v>45910</v>
      </c>
      <c r="C2474" s="28">
        <v>100747</v>
      </c>
    </row>
    <row r="2475" spans="1:3" x14ac:dyDescent="0.25">
      <c r="A2475" s="28" t="str">
        <v>EED118806</v>
      </c>
      <c r="B2475" s="48">
        <v>45910</v>
      </c>
      <c r="C2475" s="28">
        <v>101212</v>
      </c>
    </row>
    <row r="2476" spans="1:3" x14ac:dyDescent="0.25">
      <c r="A2476" s="28" t="str">
        <v>EED118806</v>
      </c>
      <c r="B2476" s="48">
        <v>45910</v>
      </c>
      <c r="C2476" s="28">
        <v>101301</v>
      </c>
    </row>
    <row r="2477" spans="1:3" x14ac:dyDescent="0.25">
      <c r="A2477" s="28" t="str">
        <v>EED118806</v>
      </c>
      <c r="B2477" s="48">
        <v>45910</v>
      </c>
      <c r="C2477" s="28">
        <v>101911</v>
      </c>
    </row>
    <row r="2478" spans="1:3" x14ac:dyDescent="0.25">
      <c r="A2478" s="28" t="str">
        <v>EED118806</v>
      </c>
      <c r="B2478" s="48">
        <v>45910</v>
      </c>
      <c r="C2478" s="28">
        <v>102012</v>
      </c>
    </row>
    <row r="2479" spans="1:3" x14ac:dyDescent="0.25">
      <c r="A2479" s="28" t="str">
        <v>EED118806</v>
      </c>
      <c r="B2479" s="48">
        <v>45910</v>
      </c>
      <c r="C2479" s="28">
        <v>102020</v>
      </c>
    </row>
    <row r="2480" spans="1:3" x14ac:dyDescent="0.25">
      <c r="A2480" s="28" t="str">
        <v>EED118806</v>
      </c>
      <c r="B2480" s="48">
        <v>45910</v>
      </c>
      <c r="C2480" s="28">
        <v>102507</v>
      </c>
    </row>
    <row r="2481" spans="1:3" x14ac:dyDescent="0.25">
      <c r="A2481" s="28" t="str">
        <v>EED118806</v>
      </c>
      <c r="B2481" s="48">
        <v>45910</v>
      </c>
      <c r="C2481" s="28">
        <v>102913</v>
      </c>
    </row>
    <row r="2482" spans="1:3" x14ac:dyDescent="0.25">
      <c r="A2482" s="28" t="str">
        <v>EED118806</v>
      </c>
      <c r="B2482" s="48">
        <v>45910</v>
      </c>
      <c r="C2482" s="28">
        <v>103005</v>
      </c>
    </row>
    <row r="2483" spans="1:3" x14ac:dyDescent="0.25">
      <c r="A2483" s="28" t="str">
        <v>EED118806</v>
      </c>
      <c r="B2483" s="48">
        <v>45910</v>
      </c>
      <c r="C2483" s="28">
        <v>103028</v>
      </c>
    </row>
    <row r="2484" spans="1:3" x14ac:dyDescent="0.25">
      <c r="A2484" s="28" t="str">
        <v>EED118806</v>
      </c>
      <c r="B2484" s="48">
        <v>45910</v>
      </c>
      <c r="C2484" s="28">
        <v>103031</v>
      </c>
    </row>
    <row r="2485" spans="1:3" x14ac:dyDescent="0.25">
      <c r="A2485" s="28" t="str">
        <v>EED118806</v>
      </c>
      <c r="B2485" s="48">
        <v>45910</v>
      </c>
      <c r="C2485" s="28">
        <v>103112</v>
      </c>
    </row>
    <row r="2486" spans="1:3" x14ac:dyDescent="0.25">
      <c r="A2486" s="28" t="str">
        <v>EED118806</v>
      </c>
      <c r="B2486" s="48">
        <v>45910</v>
      </c>
      <c r="C2486" s="28">
        <v>103116</v>
      </c>
    </row>
    <row r="2487" spans="1:3" x14ac:dyDescent="0.25">
      <c r="A2487" s="28" t="str">
        <v>EED118806</v>
      </c>
      <c r="B2487" s="48">
        <v>45910</v>
      </c>
      <c r="C2487" s="28">
        <v>103226</v>
      </c>
    </row>
    <row r="2488" spans="1:3" x14ac:dyDescent="0.25">
      <c r="A2488" s="28" t="str">
        <v>EED118806</v>
      </c>
      <c r="B2488" s="48">
        <v>45910</v>
      </c>
      <c r="C2488" s="28">
        <v>104543</v>
      </c>
    </row>
    <row r="2489" spans="1:3" x14ac:dyDescent="0.25">
      <c r="A2489" s="28" t="str">
        <v>EED118806</v>
      </c>
      <c r="B2489" s="48">
        <v>45910</v>
      </c>
      <c r="C2489" s="28">
        <v>105015</v>
      </c>
    </row>
    <row r="2490" spans="1:3" x14ac:dyDescent="0.25">
      <c r="A2490" s="28" t="str">
        <v>EED118806</v>
      </c>
      <c r="B2490" s="48">
        <v>45910</v>
      </c>
      <c r="C2490" s="28">
        <v>115507</v>
      </c>
    </row>
    <row r="2491" spans="1:3" x14ac:dyDescent="0.25">
      <c r="A2491" s="28" t="str">
        <v>EED118806</v>
      </c>
      <c r="B2491" s="48">
        <v>45910</v>
      </c>
      <c r="C2491" s="28">
        <v>119808</v>
      </c>
    </row>
    <row r="2492" spans="1:3" x14ac:dyDescent="0.25">
      <c r="A2492" s="28" t="str">
        <v>EED118806</v>
      </c>
      <c r="B2492" s="48">
        <v>45910</v>
      </c>
      <c r="C2492" s="28">
        <v>121908</v>
      </c>
    </row>
    <row r="2493" spans="1:3" x14ac:dyDescent="0.25">
      <c r="A2493" s="28" t="str">
        <v>EED118806</v>
      </c>
      <c r="B2493" s="48">
        <v>45910</v>
      </c>
      <c r="C2493" s="28">
        <v>123141</v>
      </c>
    </row>
    <row r="2494" spans="1:3" x14ac:dyDescent="0.25">
      <c r="A2494" s="28" t="str">
        <v>EED118806</v>
      </c>
      <c r="B2494" s="48">
        <v>45910</v>
      </c>
      <c r="C2494" s="28">
        <v>127607</v>
      </c>
    </row>
    <row r="2495" spans="1:3" x14ac:dyDescent="0.25">
      <c r="A2495" s="28" t="str">
        <v>EED118806</v>
      </c>
      <c r="B2495" s="48">
        <v>45910</v>
      </c>
      <c r="C2495" s="28">
        <v>128007</v>
      </c>
    </row>
    <row r="2496" spans="1:3" x14ac:dyDescent="0.25">
      <c r="A2496" s="28" t="str">
        <v>EED118806</v>
      </c>
      <c r="B2496" s="48">
        <v>45910</v>
      </c>
      <c r="C2496" s="28">
        <v>136402</v>
      </c>
    </row>
    <row r="2497" spans="1:3" x14ac:dyDescent="0.25">
      <c r="A2497" s="28" t="str">
        <v>EED118806</v>
      </c>
      <c r="B2497" s="48">
        <v>45910</v>
      </c>
      <c r="C2497" s="28">
        <v>138214</v>
      </c>
    </row>
    <row r="2498" spans="1:3" x14ac:dyDescent="0.25">
      <c r="A2498" s="28" t="str">
        <v>EED118806</v>
      </c>
      <c r="B2498" s="48">
        <v>45910</v>
      </c>
      <c r="C2498" s="28">
        <v>140902</v>
      </c>
    </row>
    <row r="2499" spans="1:3" x14ac:dyDescent="0.25">
      <c r="A2499" s="28" t="str">
        <v>EED118806</v>
      </c>
      <c r="B2499" s="48">
        <v>45910</v>
      </c>
      <c r="C2499" s="28">
        <v>141703</v>
      </c>
    </row>
    <row r="2500" spans="1:3" x14ac:dyDescent="0.25">
      <c r="A2500" s="28" t="str">
        <v>EED118806</v>
      </c>
      <c r="B2500" s="48">
        <v>45910</v>
      </c>
      <c r="C2500" s="28">
        <v>155512</v>
      </c>
    </row>
    <row r="2501" spans="1:3" x14ac:dyDescent="0.25">
      <c r="A2501" s="28" t="str">
        <v>EED118806</v>
      </c>
      <c r="B2501" s="48">
        <v>45910</v>
      </c>
      <c r="C2501" s="28">
        <v>155608</v>
      </c>
    </row>
    <row r="2502" spans="1:3" x14ac:dyDescent="0.25">
      <c r="A2502" s="28" t="str">
        <v>EED118806</v>
      </c>
      <c r="B2502" s="48">
        <v>45910</v>
      </c>
      <c r="C2502" s="28">
        <v>155903</v>
      </c>
    </row>
    <row r="2503" spans="1:3" x14ac:dyDescent="0.25">
      <c r="A2503" s="28" t="str">
        <v>EED118806</v>
      </c>
      <c r="B2503" s="48">
        <v>45910</v>
      </c>
      <c r="C2503" s="28">
        <v>156604</v>
      </c>
    </row>
    <row r="2504" spans="1:3" x14ac:dyDescent="0.25">
      <c r="A2504" s="28" t="str">
        <v>EED118806</v>
      </c>
      <c r="B2504" s="48">
        <v>45910</v>
      </c>
      <c r="C2504" s="28">
        <v>161203</v>
      </c>
    </row>
    <row r="2505" spans="1:3" x14ac:dyDescent="0.25">
      <c r="A2505" s="28" t="str">
        <v>EED118806</v>
      </c>
      <c r="B2505" s="48">
        <v>45910</v>
      </c>
      <c r="C2505" s="28">
        <v>163503</v>
      </c>
    </row>
    <row r="2506" spans="1:3" x14ac:dyDescent="0.25">
      <c r="A2506" s="28" t="str">
        <v>EED118806</v>
      </c>
      <c r="B2506" s="48">
        <v>45910</v>
      </c>
      <c r="C2506" s="28">
        <v>300412</v>
      </c>
    </row>
    <row r="2507" spans="1:3" x14ac:dyDescent="0.25">
      <c r="A2507" s="28" t="str">
        <v>EED118806</v>
      </c>
      <c r="B2507" s="48">
        <v>45910</v>
      </c>
      <c r="C2507" s="28">
        <v>300428</v>
      </c>
    </row>
    <row r="2508" spans="1:3" x14ac:dyDescent="0.25">
      <c r="A2508" s="28" t="str">
        <v>EED118806</v>
      </c>
      <c r="B2508" s="48">
        <v>45910</v>
      </c>
      <c r="C2508" s="28">
        <v>300508</v>
      </c>
    </row>
    <row r="2509" spans="1:3" x14ac:dyDescent="0.25">
      <c r="A2509" s="28" t="str">
        <v>EED118806</v>
      </c>
      <c r="B2509" s="48">
        <v>45910</v>
      </c>
      <c r="C2509" s="28">
        <v>301006</v>
      </c>
    </row>
    <row r="2510" spans="1:3" x14ac:dyDescent="0.25">
      <c r="A2510" s="28" t="str">
        <v>EED118806</v>
      </c>
      <c r="B2510" s="48">
        <v>45910</v>
      </c>
      <c r="C2510" s="28">
        <v>302262</v>
      </c>
    </row>
    <row r="2511" spans="1:3" x14ac:dyDescent="0.25">
      <c r="A2511" s="28" t="str">
        <v>EED118806</v>
      </c>
      <c r="B2511" s="48">
        <v>45910</v>
      </c>
      <c r="C2511" s="28">
        <v>303550</v>
      </c>
    </row>
    <row r="2512" spans="1:3" x14ac:dyDescent="0.25">
      <c r="A2512" s="28" t="str">
        <v>EED118806</v>
      </c>
      <c r="B2512" s="48">
        <v>45910</v>
      </c>
      <c r="C2512" s="28">
        <v>304006</v>
      </c>
    </row>
    <row r="2513" spans="1:3" x14ac:dyDescent="0.25">
      <c r="A2513" s="28" t="str">
        <v>EED118806</v>
      </c>
      <c r="B2513" s="48">
        <v>45910</v>
      </c>
      <c r="C2513" s="28">
        <v>304044</v>
      </c>
    </row>
    <row r="2514" spans="1:3" x14ac:dyDescent="0.25">
      <c r="A2514" s="28" t="str">
        <v>EED118806</v>
      </c>
      <c r="B2514" s="48">
        <v>45910</v>
      </c>
      <c r="C2514" s="28">
        <v>305210</v>
      </c>
    </row>
    <row r="2515" spans="1:3" x14ac:dyDescent="0.25">
      <c r="A2515" s="28" t="str">
        <v>EED118806</v>
      </c>
      <c r="B2515" s="48">
        <v>45910</v>
      </c>
      <c r="C2515" s="28">
        <v>308110</v>
      </c>
    </row>
    <row r="2516" spans="1:3" x14ac:dyDescent="0.25">
      <c r="A2516" s="28" t="str">
        <v>EED118806</v>
      </c>
      <c r="B2516" s="48">
        <v>45910</v>
      </c>
      <c r="C2516" s="28">
        <v>309816</v>
      </c>
    </row>
    <row r="2517" spans="1:3" x14ac:dyDescent="0.25">
      <c r="A2517" s="28" t="str">
        <v>EED118806</v>
      </c>
      <c r="B2517" s="48">
        <v>45910</v>
      </c>
      <c r="C2517" s="28">
        <v>310916</v>
      </c>
    </row>
    <row r="2518" spans="1:3" x14ac:dyDescent="0.25">
      <c r="A2518" s="28" t="str">
        <v>EED118806</v>
      </c>
      <c r="B2518" s="48">
        <v>45910</v>
      </c>
      <c r="C2518" s="28">
        <v>310944</v>
      </c>
    </row>
    <row r="2519" spans="1:3" x14ac:dyDescent="0.25">
      <c r="A2519" s="28" t="str">
        <v>EED118806</v>
      </c>
      <c r="B2519" s="48">
        <v>45910</v>
      </c>
      <c r="C2519" s="28">
        <v>320007</v>
      </c>
    </row>
    <row r="2520" spans="1:3" x14ac:dyDescent="0.25">
      <c r="A2520" s="28" t="str">
        <v>EED118806</v>
      </c>
      <c r="B2520" s="48">
        <v>45910</v>
      </c>
      <c r="C2520" s="28">
        <v>323034</v>
      </c>
    </row>
    <row r="2521" spans="1:3" x14ac:dyDescent="0.25">
      <c r="A2521" s="28" t="str">
        <v>EED118806</v>
      </c>
      <c r="B2521" s="48">
        <v>45910</v>
      </c>
      <c r="C2521" s="28">
        <v>324004</v>
      </c>
    </row>
    <row r="2522" spans="1:3" x14ac:dyDescent="0.25">
      <c r="A2522" s="28" t="str">
        <v>EED118806</v>
      </c>
      <c r="B2522" s="48">
        <v>45910</v>
      </c>
      <c r="C2522" s="28">
        <v>329918</v>
      </c>
    </row>
    <row r="2523" spans="1:3" x14ac:dyDescent="0.25">
      <c r="A2523" s="28" t="str">
        <v>EED118806</v>
      </c>
      <c r="B2523" s="48">
        <v>45910</v>
      </c>
      <c r="C2523" s="28">
        <v>329930</v>
      </c>
    </row>
    <row r="2524" spans="1:3" x14ac:dyDescent="0.25">
      <c r="A2524" s="28" t="str">
        <v>EED118806</v>
      </c>
      <c r="B2524" s="48">
        <v>45910</v>
      </c>
      <c r="C2524" s="28">
        <v>329932</v>
      </c>
    </row>
    <row r="2525" spans="1:3" x14ac:dyDescent="0.25">
      <c r="A2525" s="28" t="str">
        <v>EED118806</v>
      </c>
      <c r="B2525" s="48">
        <v>45910</v>
      </c>
      <c r="C2525" s="28">
        <v>330116</v>
      </c>
    </row>
    <row r="2526" spans="1:3" x14ac:dyDescent="0.25">
      <c r="A2526" s="28" t="str">
        <v>EED118806</v>
      </c>
      <c r="B2526" s="48">
        <v>45910</v>
      </c>
      <c r="C2526" s="28">
        <v>333628</v>
      </c>
    </row>
    <row r="2527" spans="1:3" x14ac:dyDescent="0.25">
      <c r="A2527" s="28" t="str">
        <v>EED118806</v>
      </c>
      <c r="B2527" s="48">
        <v>45910</v>
      </c>
      <c r="C2527" s="28">
        <v>334103</v>
      </c>
    </row>
    <row r="2528" spans="1:3" x14ac:dyDescent="0.25">
      <c r="A2528" s="28" t="str">
        <v>EED118806</v>
      </c>
      <c r="B2528" s="48">
        <v>45910</v>
      </c>
      <c r="C2528" s="28">
        <v>344836</v>
      </c>
    </row>
    <row r="2529" spans="1:3" x14ac:dyDescent="0.25">
      <c r="A2529" s="28" t="str">
        <v>EED118806</v>
      </c>
      <c r="B2529" s="48">
        <v>45910</v>
      </c>
      <c r="C2529" s="28">
        <v>345016</v>
      </c>
    </row>
    <row r="2530" spans="1:3" x14ac:dyDescent="0.25">
      <c r="A2530" s="28" t="str">
        <v>EED118806</v>
      </c>
      <c r="B2530" s="48">
        <v>45910</v>
      </c>
      <c r="C2530" s="28">
        <v>345030</v>
      </c>
    </row>
    <row r="2531" spans="1:3" x14ac:dyDescent="0.25">
      <c r="A2531" s="28" t="str">
        <v>EED118806</v>
      </c>
      <c r="B2531" s="48">
        <v>45910</v>
      </c>
      <c r="C2531" s="28">
        <v>349505</v>
      </c>
    </row>
    <row r="2532" spans="1:3" x14ac:dyDescent="0.25">
      <c r="A2532" s="28" t="str">
        <v>EED118806</v>
      </c>
      <c r="B2532" s="48">
        <v>45910</v>
      </c>
      <c r="C2532" s="28">
        <v>349914</v>
      </c>
    </row>
    <row r="2533" spans="1:3" x14ac:dyDescent="0.25">
      <c r="A2533" s="28" t="str">
        <v>EED118806</v>
      </c>
      <c r="B2533" s="48">
        <v>45910</v>
      </c>
      <c r="C2533" s="28">
        <v>351703</v>
      </c>
    </row>
    <row r="2534" spans="1:3" x14ac:dyDescent="0.25">
      <c r="A2534" s="28" t="str">
        <v>EED118806</v>
      </c>
      <c r="B2534" s="48">
        <v>45910</v>
      </c>
      <c r="C2534" s="28">
        <v>354510</v>
      </c>
    </row>
    <row r="2535" spans="1:3" x14ac:dyDescent="0.25">
      <c r="A2535" s="28" t="str">
        <v>EED118806</v>
      </c>
      <c r="B2535" s="48">
        <v>45910</v>
      </c>
      <c r="C2535" s="28">
        <v>357408</v>
      </c>
    </row>
    <row r="2536" spans="1:3" x14ac:dyDescent="0.25">
      <c r="A2536" s="28" t="str">
        <v>EED118806</v>
      </c>
      <c r="B2536" s="48">
        <v>45910</v>
      </c>
      <c r="C2536" s="28">
        <v>362578</v>
      </c>
    </row>
    <row r="2537" spans="1:3" x14ac:dyDescent="0.25">
      <c r="A2537" s="28" t="str">
        <v>EED118806</v>
      </c>
      <c r="B2537" s="48">
        <v>45910</v>
      </c>
      <c r="C2537" s="28">
        <v>369307</v>
      </c>
    </row>
    <row r="2538" spans="1:3" x14ac:dyDescent="0.25">
      <c r="A2538" s="28" t="str">
        <v>EED118806</v>
      </c>
      <c r="B2538" s="48">
        <v>45910</v>
      </c>
      <c r="C2538" s="28">
        <v>369308</v>
      </c>
    </row>
    <row r="2539" spans="1:3" x14ac:dyDescent="0.25">
      <c r="A2539" s="28" t="str">
        <v>EED118806</v>
      </c>
      <c r="B2539" s="48">
        <v>45910</v>
      </c>
      <c r="C2539" s="28">
        <v>369624</v>
      </c>
    </row>
    <row r="2540" spans="1:3" x14ac:dyDescent="0.25">
      <c r="A2540" s="28" t="str">
        <v>EED118806</v>
      </c>
      <c r="B2540" s="48">
        <v>45910</v>
      </c>
      <c r="C2540" s="28">
        <v>372208</v>
      </c>
    </row>
    <row r="2541" spans="1:3" x14ac:dyDescent="0.25">
      <c r="A2541" s="28" t="str">
        <v>EED118806</v>
      </c>
      <c r="B2541" s="48">
        <v>45910</v>
      </c>
      <c r="C2541" s="28">
        <v>387103</v>
      </c>
    </row>
    <row r="2542" spans="1:3" x14ac:dyDescent="0.25">
      <c r="A2542" s="28" t="str">
        <v>EED118806</v>
      </c>
      <c r="B2542" s="48">
        <v>45910</v>
      </c>
      <c r="C2542" s="28">
        <v>387203</v>
      </c>
    </row>
    <row r="2543" spans="1:3" x14ac:dyDescent="0.25">
      <c r="A2543" s="28" t="str">
        <v>EED118806</v>
      </c>
      <c r="B2543" s="48">
        <v>45910</v>
      </c>
      <c r="C2543" s="28">
        <v>392918</v>
      </c>
    </row>
    <row r="2544" spans="1:3" x14ac:dyDescent="0.25">
      <c r="A2544" s="28" t="str">
        <v>EED118806</v>
      </c>
      <c r="B2544" s="48">
        <v>45910</v>
      </c>
      <c r="C2544" s="28">
        <v>400112</v>
      </c>
    </row>
    <row r="2545" spans="1:3" x14ac:dyDescent="0.25">
      <c r="A2545" s="28" t="str">
        <v>EED118806</v>
      </c>
      <c r="B2545" s="48">
        <v>45910</v>
      </c>
      <c r="C2545" s="28">
        <v>400126</v>
      </c>
    </row>
    <row r="2546" spans="1:3" x14ac:dyDescent="0.25">
      <c r="A2546" s="28" t="str">
        <v>EED118806</v>
      </c>
      <c r="B2546" s="48">
        <v>45910</v>
      </c>
      <c r="C2546" s="28">
        <v>400129</v>
      </c>
    </row>
    <row r="2547" spans="1:3" x14ac:dyDescent="0.25">
      <c r="A2547" s="28" t="str">
        <v>EED118806</v>
      </c>
      <c r="B2547" s="48">
        <v>45910</v>
      </c>
      <c r="C2547" s="28">
        <v>400140</v>
      </c>
    </row>
    <row r="2548" spans="1:3" x14ac:dyDescent="0.25">
      <c r="A2548" s="28" t="str">
        <v>EED118806</v>
      </c>
      <c r="B2548" s="48">
        <v>45910</v>
      </c>
      <c r="C2548" s="28">
        <v>400144</v>
      </c>
    </row>
    <row r="2549" spans="1:3" x14ac:dyDescent="0.25">
      <c r="A2549" s="28" t="str">
        <v>EED118806</v>
      </c>
      <c r="B2549" s="48">
        <v>45910</v>
      </c>
      <c r="C2549" s="28">
        <v>400148</v>
      </c>
    </row>
    <row r="2550" spans="1:3" x14ac:dyDescent="0.25">
      <c r="A2550" s="28" t="str">
        <v>EED118806</v>
      </c>
      <c r="B2550" s="48">
        <v>45910</v>
      </c>
      <c r="C2550" s="28">
        <v>400158</v>
      </c>
    </row>
    <row r="2551" spans="1:3" x14ac:dyDescent="0.25">
      <c r="A2551" s="28" t="str">
        <v>EED118806</v>
      </c>
      <c r="B2551" s="48">
        <v>45910</v>
      </c>
      <c r="C2551" s="28">
        <v>400162</v>
      </c>
    </row>
    <row r="2552" spans="1:3" x14ac:dyDescent="0.25">
      <c r="A2552" s="28" t="str">
        <v>EED118806</v>
      </c>
      <c r="B2552" s="48">
        <v>45910</v>
      </c>
      <c r="C2552" s="28">
        <v>400164</v>
      </c>
    </row>
    <row r="2553" spans="1:3" x14ac:dyDescent="0.25">
      <c r="A2553" s="28" t="str">
        <v>EED118806</v>
      </c>
      <c r="B2553" s="48">
        <v>45910</v>
      </c>
      <c r="C2553" s="28">
        <v>400168</v>
      </c>
    </row>
    <row r="2554" spans="1:3" x14ac:dyDescent="0.25">
      <c r="A2554" s="28" t="str">
        <v>EED118806</v>
      </c>
      <c r="B2554" s="48">
        <v>45910</v>
      </c>
      <c r="C2554" s="28">
        <v>400172</v>
      </c>
    </row>
    <row r="2555" spans="1:3" x14ac:dyDescent="0.25">
      <c r="A2555" s="28" t="str">
        <v>EED118806</v>
      </c>
      <c r="B2555" s="48">
        <v>45910</v>
      </c>
      <c r="C2555" s="28">
        <v>400176</v>
      </c>
    </row>
    <row r="2556" spans="1:3" x14ac:dyDescent="0.25">
      <c r="A2556" s="28" t="str">
        <v>EED118806</v>
      </c>
      <c r="B2556" s="48">
        <v>45910</v>
      </c>
      <c r="C2556" s="28">
        <v>400330</v>
      </c>
    </row>
    <row r="2557" spans="1:3" x14ac:dyDescent="0.25">
      <c r="A2557" s="28" t="str">
        <v>EED118806</v>
      </c>
      <c r="B2557" s="48">
        <v>45910</v>
      </c>
      <c r="C2557" s="28">
        <v>400506</v>
      </c>
    </row>
    <row r="2558" spans="1:3" x14ac:dyDescent="0.25">
      <c r="A2558" s="28" t="str">
        <v>EED118806</v>
      </c>
      <c r="B2558" s="48">
        <v>45910</v>
      </c>
      <c r="C2558" s="28">
        <v>400522</v>
      </c>
    </row>
    <row r="2559" spans="1:3" x14ac:dyDescent="0.25">
      <c r="A2559" s="28" t="str">
        <v>EED118806</v>
      </c>
      <c r="B2559" s="48">
        <v>45910</v>
      </c>
      <c r="C2559" s="28">
        <v>400524</v>
      </c>
    </row>
    <row r="2560" spans="1:3" x14ac:dyDescent="0.25">
      <c r="A2560" s="28" t="str">
        <v>EED118806</v>
      </c>
      <c r="B2560" s="48">
        <v>45910</v>
      </c>
      <c r="C2560" s="28">
        <v>400528</v>
      </c>
    </row>
    <row r="2561" spans="1:3" x14ac:dyDescent="0.25">
      <c r="A2561" s="28" t="str">
        <v>EED118806</v>
      </c>
      <c r="B2561" s="48">
        <v>45910</v>
      </c>
      <c r="C2561" s="28">
        <v>400551</v>
      </c>
    </row>
    <row r="2562" spans="1:3" x14ac:dyDescent="0.25">
      <c r="A2562" s="28" t="str">
        <v>EED118806</v>
      </c>
      <c r="B2562" s="48">
        <v>45910</v>
      </c>
      <c r="C2562" s="28">
        <v>400612</v>
      </c>
    </row>
    <row r="2563" spans="1:3" x14ac:dyDescent="0.25">
      <c r="A2563" s="28" t="str">
        <v>EED118806</v>
      </c>
      <c r="B2563" s="48">
        <v>45910</v>
      </c>
      <c r="C2563" s="28">
        <v>400636</v>
      </c>
    </row>
    <row r="2564" spans="1:3" x14ac:dyDescent="0.25">
      <c r="A2564" s="28" t="str">
        <v>EED118806</v>
      </c>
      <c r="B2564" s="48">
        <v>45910</v>
      </c>
      <c r="C2564" s="28">
        <v>400723</v>
      </c>
    </row>
    <row r="2565" spans="1:3" x14ac:dyDescent="0.25">
      <c r="A2565" s="28" t="str">
        <v>EED118806</v>
      </c>
      <c r="B2565" s="48">
        <v>45910</v>
      </c>
      <c r="C2565" s="28">
        <v>400944</v>
      </c>
    </row>
    <row r="2566" spans="1:3" x14ac:dyDescent="0.25">
      <c r="A2566" s="28" t="str">
        <v>EED118806</v>
      </c>
      <c r="B2566" s="48">
        <v>45910</v>
      </c>
      <c r="C2566" s="28">
        <v>402210</v>
      </c>
    </row>
    <row r="2567" spans="1:3" x14ac:dyDescent="0.25">
      <c r="A2567" s="28" t="str">
        <v>EED118806</v>
      </c>
      <c r="B2567" s="48">
        <v>45910</v>
      </c>
      <c r="C2567" s="28">
        <v>403702</v>
      </c>
    </row>
    <row r="2568" spans="1:3" x14ac:dyDescent="0.25">
      <c r="A2568" s="28" t="str">
        <v>EED118806</v>
      </c>
      <c r="B2568" s="48">
        <v>45910</v>
      </c>
      <c r="C2568" s="28">
        <v>405226</v>
      </c>
    </row>
    <row r="2569" spans="1:3" x14ac:dyDescent="0.25">
      <c r="A2569" s="28" t="str">
        <v>EED118806</v>
      </c>
      <c r="B2569" s="48">
        <v>45910</v>
      </c>
      <c r="C2569" s="28">
        <v>405243</v>
      </c>
    </row>
    <row r="2570" spans="1:3" x14ac:dyDescent="0.25">
      <c r="A2570" s="28" t="str">
        <v>EED118806</v>
      </c>
      <c r="B2570" s="48">
        <v>45910</v>
      </c>
      <c r="C2570" s="28">
        <v>422604</v>
      </c>
    </row>
    <row r="2571" spans="1:3" x14ac:dyDescent="0.25">
      <c r="A2571" s="28" t="str">
        <v>EED118806</v>
      </c>
      <c r="B2571" s="48">
        <v>45910</v>
      </c>
      <c r="C2571" s="28">
        <v>424602</v>
      </c>
    </row>
    <row r="2572" spans="1:3" x14ac:dyDescent="0.25">
      <c r="A2572" s="28" t="str">
        <v>EED118806</v>
      </c>
      <c r="B2572" s="48">
        <v>45910</v>
      </c>
      <c r="C2572" s="28">
        <v>430204</v>
      </c>
    </row>
    <row r="2573" spans="1:3" x14ac:dyDescent="0.25">
      <c r="A2573" s="28" t="str">
        <v>EED118806</v>
      </c>
      <c r="B2573" s="48">
        <v>45910</v>
      </c>
      <c r="C2573" s="28">
        <v>430804</v>
      </c>
    </row>
    <row r="2574" spans="1:3" x14ac:dyDescent="0.25">
      <c r="A2574" s="28" t="str">
        <v>EED118806</v>
      </c>
      <c r="B2574" s="48">
        <v>45910</v>
      </c>
      <c r="C2574" s="28">
        <v>430904</v>
      </c>
    </row>
    <row r="2575" spans="1:3" x14ac:dyDescent="0.25">
      <c r="A2575" s="28" t="str">
        <v>EED118806</v>
      </c>
      <c r="B2575" s="48">
        <v>45910</v>
      </c>
      <c r="C2575" s="28">
        <v>436204</v>
      </c>
    </row>
    <row r="2576" spans="1:3" x14ac:dyDescent="0.25">
      <c r="A2576" s="28" t="str">
        <v>EED118806</v>
      </c>
      <c r="B2576" s="48">
        <v>45910</v>
      </c>
      <c r="C2576" s="28">
        <v>501114</v>
      </c>
    </row>
    <row r="2577" spans="1:3" x14ac:dyDescent="0.25">
      <c r="A2577" s="28" t="str">
        <v>EED118806</v>
      </c>
      <c r="B2577" s="48">
        <v>45910</v>
      </c>
      <c r="C2577" s="28">
        <v>501418</v>
      </c>
    </row>
    <row r="2578" spans="1:3" x14ac:dyDescent="0.25">
      <c r="A2578" s="28" t="str">
        <v>EED118806</v>
      </c>
      <c r="B2578" s="48">
        <v>45910</v>
      </c>
      <c r="C2578" s="28">
        <v>502536</v>
      </c>
    </row>
    <row r="2579" spans="1:3" x14ac:dyDescent="0.25">
      <c r="A2579" s="28" t="str">
        <v>EED118806</v>
      </c>
      <c r="B2579" s="48">
        <v>45910</v>
      </c>
      <c r="C2579" s="28">
        <v>504105</v>
      </c>
    </row>
    <row r="2580" spans="1:3" x14ac:dyDescent="0.25">
      <c r="A2580" s="28" t="str">
        <v>EED118806</v>
      </c>
      <c r="B2580" s="48">
        <v>45910</v>
      </c>
      <c r="C2580" s="28">
        <v>505008</v>
      </c>
    </row>
    <row r="2581" spans="1:3" x14ac:dyDescent="0.25">
      <c r="A2581" s="28" t="str">
        <v>EED118806</v>
      </c>
      <c r="B2581" s="48">
        <v>45910</v>
      </c>
      <c r="C2581" s="28">
        <v>505809</v>
      </c>
    </row>
    <row r="2582" spans="1:3" x14ac:dyDescent="0.25">
      <c r="A2582" s="28" t="str">
        <v>EED118806</v>
      </c>
      <c r="B2582" s="48">
        <v>45910</v>
      </c>
      <c r="C2582" s="28">
        <v>505810</v>
      </c>
    </row>
    <row r="2583" spans="1:3" x14ac:dyDescent="0.25">
      <c r="A2583" s="28" t="str">
        <v>EED118806</v>
      </c>
      <c r="B2583" s="48">
        <v>45910</v>
      </c>
      <c r="C2583" s="28">
        <v>505837</v>
      </c>
    </row>
    <row r="2584" spans="1:3" x14ac:dyDescent="0.25">
      <c r="A2584" s="28" t="str">
        <v>EED118806</v>
      </c>
      <c r="B2584" s="48">
        <v>45910</v>
      </c>
      <c r="C2584" s="28">
        <v>506333</v>
      </c>
    </row>
    <row r="2585" spans="1:3" x14ac:dyDescent="0.25">
      <c r="A2585" s="28" t="str">
        <v>EED118806</v>
      </c>
      <c r="B2585" s="48">
        <v>45910</v>
      </c>
      <c r="C2585" s="28">
        <v>506349</v>
      </c>
    </row>
    <row r="2586" spans="1:3" x14ac:dyDescent="0.25">
      <c r="A2586" s="28" t="str">
        <v>EED118806</v>
      </c>
      <c r="B2586" s="48">
        <v>45910</v>
      </c>
      <c r="C2586" s="28">
        <v>506915</v>
      </c>
    </row>
    <row r="2587" spans="1:3" x14ac:dyDescent="0.25">
      <c r="A2587" s="28" t="str">
        <v>EED118806</v>
      </c>
      <c r="B2587" s="48">
        <v>45910</v>
      </c>
      <c r="C2587" s="28">
        <v>510003</v>
      </c>
    </row>
    <row r="2588" spans="1:3" x14ac:dyDescent="0.25">
      <c r="A2588" s="28" t="str">
        <v>EED118806</v>
      </c>
      <c r="B2588" s="48">
        <v>45910</v>
      </c>
      <c r="C2588" s="28">
        <v>514106</v>
      </c>
    </row>
    <row r="2589" spans="1:3" x14ac:dyDescent="0.25">
      <c r="A2589" s="28" t="str">
        <v>EED118806</v>
      </c>
      <c r="B2589" s="48">
        <v>45910</v>
      </c>
      <c r="C2589" s="28">
        <v>574302</v>
      </c>
    </row>
    <row r="2590" spans="1:3" x14ac:dyDescent="0.25">
      <c r="A2590" s="28" t="str">
        <v>EED118806</v>
      </c>
      <c r="B2590" s="48">
        <v>45910</v>
      </c>
      <c r="C2590" s="28">
        <v>575304</v>
      </c>
    </row>
    <row r="2591" spans="1:3" x14ac:dyDescent="0.25">
      <c r="A2591" s="28" t="str">
        <v>EED118806</v>
      </c>
      <c r="B2591" s="48">
        <v>45910</v>
      </c>
      <c r="C2591" s="28">
        <v>576404</v>
      </c>
    </row>
    <row r="2592" spans="1:3" x14ac:dyDescent="0.25">
      <c r="A2592" s="28" t="str">
        <v>EED118806</v>
      </c>
      <c r="B2592" s="48">
        <v>45910</v>
      </c>
      <c r="C2592" s="28">
        <v>740811</v>
      </c>
    </row>
    <row r="2593" spans="1:3" x14ac:dyDescent="0.25">
      <c r="A2593" s="28" t="str">
        <v>EED118806</v>
      </c>
      <c r="B2593" s="48">
        <v>45910</v>
      </c>
      <c r="C2593" s="28">
        <v>741094</v>
      </c>
    </row>
    <row r="2594" spans="1:3" x14ac:dyDescent="0.25">
      <c r="A2594" s="28" t="str">
        <v>EED118806</v>
      </c>
      <c r="B2594" s="48">
        <v>45910</v>
      </c>
      <c r="C2594" s="28">
        <v>741095</v>
      </c>
    </row>
    <row r="2595" spans="1:3" x14ac:dyDescent="0.25">
      <c r="A2595" s="28" t="str">
        <v>EED118806</v>
      </c>
      <c r="B2595" s="48">
        <v>45910</v>
      </c>
      <c r="C2595" s="28">
        <v>741096</v>
      </c>
    </row>
    <row r="2596" spans="1:3" x14ac:dyDescent="0.25">
      <c r="A2596" s="28" t="str">
        <v>EED118806</v>
      </c>
      <c r="B2596" s="48">
        <v>45910</v>
      </c>
      <c r="C2596" s="28">
        <v>741100</v>
      </c>
    </row>
    <row r="2597" spans="1:3" x14ac:dyDescent="0.25">
      <c r="A2597" s="28" t="str">
        <v>EED118806</v>
      </c>
      <c r="B2597" s="48">
        <v>45910</v>
      </c>
      <c r="C2597" s="28">
        <v>741101</v>
      </c>
    </row>
    <row r="2598" spans="1:3" x14ac:dyDescent="0.25">
      <c r="A2598" s="28" t="str">
        <v>EED118806</v>
      </c>
      <c r="B2598" s="48">
        <v>45910</v>
      </c>
      <c r="C2598" s="28">
        <v>741105</v>
      </c>
    </row>
    <row r="2599" spans="1:3" x14ac:dyDescent="0.25">
      <c r="A2599" s="28" t="str">
        <v>EED118806</v>
      </c>
      <c r="B2599" s="48">
        <v>45910</v>
      </c>
      <c r="C2599" s="28">
        <v>741108</v>
      </c>
    </row>
    <row r="2600" spans="1:3" x14ac:dyDescent="0.25">
      <c r="A2600" s="28" t="str">
        <v>EED118806</v>
      </c>
      <c r="B2600" s="48">
        <v>45910</v>
      </c>
      <c r="C2600" s="28">
        <v>741114</v>
      </c>
    </row>
    <row r="2601" spans="1:3" x14ac:dyDescent="0.25">
      <c r="A2601" s="28" t="str">
        <v>EED118806</v>
      </c>
      <c r="B2601" s="48">
        <v>45910</v>
      </c>
      <c r="C2601" s="28">
        <v>741121</v>
      </c>
    </row>
    <row r="2602" spans="1:3" x14ac:dyDescent="0.25">
      <c r="A2602" s="28" t="str">
        <v>EED118806</v>
      </c>
      <c r="B2602" s="48">
        <v>45910</v>
      </c>
      <c r="C2602" s="28">
        <v>741146</v>
      </c>
    </row>
    <row r="2603" spans="1:3" x14ac:dyDescent="0.25">
      <c r="A2603" s="28" t="str">
        <v>EED118806</v>
      </c>
      <c r="B2603" s="48">
        <v>45910</v>
      </c>
      <c r="C2603" s="28">
        <v>769404</v>
      </c>
    </row>
    <row r="2604" spans="1:3" x14ac:dyDescent="0.25">
      <c r="A2604" s="28" t="str">
        <v>EED118806</v>
      </c>
      <c r="B2604" s="48">
        <v>45910</v>
      </c>
      <c r="C2604" s="28">
        <v>902602</v>
      </c>
    </row>
    <row r="2605" spans="1:3" x14ac:dyDescent="0.25">
      <c r="A2605" s="28" t="str">
        <v>EED118806</v>
      </c>
      <c r="B2605" s="48">
        <v>45910</v>
      </c>
      <c r="C2605" s="28">
        <v>926506</v>
      </c>
    </row>
    <row r="2606" spans="1:3" x14ac:dyDescent="0.25">
      <c r="A2606" s="28" t="str">
        <v>TPC/25-26/00434</v>
      </c>
      <c r="B2606" s="48">
        <v>45911</v>
      </c>
      <c r="C2606" s="28" t="str">
        <v>S1141</v>
      </c>
    </row>
    <row r="2607" spans="1:3" x14ac:dyDescent="0.25">
      <c r="A2607" s="28" t="str">
        <v>TPC/25-26/00434</v>
      </c>
      <c r="B2607" s="48">
        <v>45911</v>
      </c>
      <c r="C2607" s="28" t="str">
        <v>S7459</v>
      </c>
    </row>
    <row r="2608" spans="1:3" x14ac:dyDescent="0.25">
      <c r="A2608" s="28">
        <v>338804</v>
      </c>
      <c r="B2608" s="48">
        <v>45911</v>
      </c>
      <c r="C2608" s="28" t="str">
        <v>0100-01</v>
      </c>
    </row>
    <row r="2609" spans="1:3" x14ac:dyDescent="0.25">
      <c r="A2609" s="28">
        <v>338804</v>
      </c>
      <c r="B2609" s="48">
        <v>45911</v>
      </c>
      <c r="C2609" s="28" t="str">
        <v>2030-31</v>
      </c>
    </row>
    <row r="2610" spans="1:3" x14ac:dyDescent="0.25">
      <c r="A2610" s="28" t="str">
        <v>Return From IGIB</v>
      </c>
      <c r="B2610" s="48">
        <v>45911</v>
      </c>
      <c r="C2610" s="28">
        <v>421101</v>
      </c>
    </row>
    <row r="2611" spans="1:3" x14ac:dyDescent="0.25">
      <c r="A2611" s="28" t="str">
        <v>Return From IGIB</v>
      </c>
      <c r="B2611" s="48">
        <v>45911</v>
      </c>
      <c r="C2611" s="28">
        <v>424602</v>
      </c>
    </row>
    <row r="2612" spans="1:3" x14ac:dyDescent="0.25">
      <c r="A2612" s="28" t="str">
        <v>Return From IGIB</v>
      </c>
      <c r="B2612" s="48">
        <v>45911</v>
      </c>
      <c r="C2612" s="28">
        <v>420301</v>
      </c>
    </row>
    <row r="2613" spans="1:3" x14ac:dyDescent="0.25">
      <c r="A2613" s="28" t="str">
        <v>Return From IGIB</v>
      </c>
      <c r="B2613" s="48">
        <v>45911</v>
      </c>
      <c r="C2613" s="28">
        <v>420801</v>
      </c>
    </row>
    <row r="2614" spans="1:3" x14ac:dyDescent="0.25">
      <c r="A2614" s="28">
        <v>20914</v>
      </c>
      <c r="B2614" s="48">
        <v>45912</v>
      </c>
      <c r="C2614" s="28" t="str">
        <v>BK011P</v>
      </c>
    </row>
    <row r="2615" spans="1:3" x14ac:dyDescent="0.25">
      <c r="A2615" s="28" t="str">
        <v>INV250910-002</v>
      </c>
      <c r="B2615" s="48">
        <v>45912</v>
      </c>
      <c r="C2615" s="28" t="str">
        <v>T60151</v>
      </c>
    </row>
    <row r="2616" spans="1:3" x14ac:dyDescent="0.25">
      <c r="A2616" s="28" t="str">
        <v>INV250910-002</v>
      </c>
      <c r="B2616" s="48">
        <v>45912</v>
      </c>
      <c r="C2616" s="28" t="str">
        <v>T12851</v>
      </c>
    </row>
    <row r="2617" spans="1:3" x14ac:dyDescent="0.25">
      <c r="A2617" s="28" t="str">
        <v>INV250910-002</v>
      </c>
      <c r="B2617" s="48">
        <v>45912</v>
      </c>
      <c r="C2617" s="28" t="str">
        <v>TP1304</v>
      </c>
    </row>
    <row r="2618" spans="1:3" x14ac:dyDescent="0.25">
      <c r="A2618" s="28" t="str">
        <v>INV250910-002</v>
      </c>
      <c r="B2618" s="48">
        <v>45912</v>
      </c>
      <c r="C2618" s="28" t="str">
        <v>T19562</v>
      </c>
    </row>
    <row r="2619" spans="1:3" x14ac:dyDescent="0.25">
      <c r="A2619" s="28" t="str">
        <v>INV250910-003</v>
      </c>
      <c r="B2619" s="48">
        <v>45912</v>
      </c>
      <c r="C2619" s="28" t="str">
        <v>T9908</v>
      </c>
    </row>
    <row r="2620" spans="1:3" x14ac:dyDescent="0.25">
      <c r="A2620" s="28" t="str">
        <v>INV250910-004</v>
      </c>
      <c r="B2620" s="48">
        <v>45912</v>
      </c>
      <c r="C2620" s="28" t="str">
        <v>T72033</v>
      </c>
    </row>
    <row r="2621" spans="1:3" x14ac:dyDescent="0.25">
      <c r="A2621" s="28" t="str">
        <v>INV250910-004</v>
      </c>
      <c r="B2621" s="48">
        <v>45912</v>
      </c>
      <c r="C2621" s="28" t="str">
        <v>T72081</v>
      </c>
    </row>
    <row r="2622" spans="1:3" x14ac:dyDescent="0.25">
      <c r="A2622" s="28">
        <v>178586</v>
      </c>
      <c r="B2622" s="48">
        <v>45912</v>
      </c>
      <c r="C2622" s="28" t="str">
        <v>BE0172</v>
      </c>
    </row>
    <row r="2623" spans="1:3" x14ac:dyDescent="0.25">
      <c r="A2623" s="28">
        <v>178586</v>
      </c>
      <c r="B2623" s="48">
        <v>45912</v>
      </c>
      <c r="C2623" s="28" t="str">
        <v>BP0075-1</v>
      </c>
    </row>
    <row r="2624" spans="1:3" x14ac:dyDescent="0.25">
      <c r="A2624" s="28" t="str">
        <v>D090425IN3313470G</v>
      </c>
      <c r="B2624" s="48">
        <v>45913</v>
      </c>
      <c r="C2624" s="28" t="str">
        <v>CTM-1172343</v>
      </c>
    </row>
    <row r="2625" spans="1:3" x14ac:dyDescent="0.25">
      <c r="A2625" s="28" t="str">
        <v>D090425IN3313470G</v>
      </c>
      <c r="B2625" s="48">
        <v>45913</v>
      </c>
      <c r="C2625" s="28" t="str">
        <v>CTM-1172344</v>
      </c>
    </row>
    <row r="2626" spans="1:3" x14ac:dyDescent="0.25">
      <c r="A2626" s="28" t="str">
        <v>D090425IN3313470G</v>
      </c>
      <c r="B2626" s="48">
        <v>45913</v>
      </c>
      <c r="C2626" s="28" t="str">
        <v>CTM-1172348</v>
      </c>
    </row>
    <row r="2627" spans="1:3" x14ac:dyDescent="0.25">
      <c r="A2627" s="28" t="str">
        <v>D090425IN3313470G</v>
      </c>
      <c r="B2627" s="48">
        <v>45913</v>
      </c>
      <c r="C2627" s="28" t="str">
        <v>CTM-1172347</v>
      </c>
    </row>
    <row r="2628" spans="1:3" x14ac:dyDescent="0.25">
      <c r="A2628" s="28" t="str">
        <v>D090425IN3313470G</v>
      </c>
      <c r="B2628" s="48">
        <v>45913</v>
      </c>
      <c r="C2628" s="28" t="str">
        <v>CTM-1172346</v>
      </c>
    </row>
    <row r="2629" spans="1:3" x14ac:dyDescent="0.25">
      <c r="A2629" s="28" t="str">
        <v>D090425IN3313470G</v>
      </c>
      <c r="B2629" s="48">
        <v>45913</v>
      </c>
      <c r="C2629" s="28" t="str">
        <v>CTM-1172345</v>
      </c>
    </row>
    <row r="2630" spans="1:3" x14ac:dyDescent="0.25">
      <c r="A2630" s="28" t="str">
        <v>D090425IN3313470G</v>
      </c>
      <c r="B2630" s="48">
        <v>45913</v>
      </c>
      <c r="C2630" s="28" t="str">
        <v>CTM-1172353</v>
      </c>
    </row>
    <row r="2631" spans="1:3" x14ac:dyDescent="0.25">
      <c r="A2631" s="28" t="str">
        <v>D090425IN3313470G</v>
      </c>
      <c r="B2631" s="48">
        <v>45913</v>
      </c>
      <c r="C2631" s="28" t="str">
        <v>CTM-1172352</v>
      </c>
    </row>
    <row r="2632" spans="1:3" x14ac:dyDescent="0.25">
      <c r="A2632" s="28" t="str">
        <v>D090425IN3313470G</v>
      </c>
      <c r="B2632" s="48">
        <v>45913</v>
      </c>
      <c r="C2632" s="28" t="str">
        <v>CTM-1172351</v>
      </c>
    </row>
    <row r="2633" spans="1:3" x14ac:dyDescent="0.25">
      <c r="A2633" s="28" t="str">
        <v>D090425IN3313470G</v>
      </c>
      <c r="B2633" s="48">
        <v>45913</v>
      </c>
      <c r="C2633" s="28" t="str">
        <v>CTM-1172350</v>
      </c>
    </row>
    <row r="2634" spans="1:3" x14ac:dyDescent="0.25">
      <c r="A2634" s="28" t="str">
        <v>D090425IN3313470G</v>
      </c>
      <c r="B2634" s="48">
        <v>45913</v>
      </c>
      <c r="C2634" s="28" t="str">
        <v>CTM-1172349</v>
      </c>
    </row>
    <row r="2635" spans="1:3" x14ac:dyDescent="0.25">
      <c r="A2635" s="28" t="str">
        <v>D090425IN3313470G</v>
      </c>
      <c r="B2635" s="48">
        <v>45913</v>
      </c>
      <c r="C2635" s="28" t="str">
        <v>CTM-1172803</v>
      </c>
    </row>
    <row r="2636" spans="1:3" x14ac:dyDescent="0.25">
      <c r="A2636" s="28" t="str">
        <v>D090425IN3313470G</v>
      </c>
      <c r="B2636" s="48">
        <v>45913</v>
      </c>
      <c r="C2636" s="28" t="str">
        <v>CTM-1172804</v>
      </c>
    </row>
    <row r="2637" spans="1:3" x14ac:dyDescent="0.25">
      <c r="A2637" s="28" t="str">
        <v>D090425IN3313470G</v>
      </c>
      <c r="B2637" s="48">
        <v>45913</v>
      </c>
      <c r="C2637" s="28" t="str">
        <v>CTM-1172805</v>
      </c>
    </row>
    <row r="2638" spans="1:3" x14ac:dyDescent="0.25">
      <c r="A2638" s="28" t="str">
        <v>D090425IN3313470G</v>
      </c>
      <c r="B2638" s="48">
        <v>45913</v>
      </c>
      <c r="C2638" s="28" t="str">
        <v>CTM-1172806</v>
      </c>
    </row>
    <row r="2639" spans="1:3" x14ac:dyDescent="0.25">
      <c r="A2639" s="28" t="str">
        <v>D090425IN3313470G</v>
      </c>
      <c r="B2639" s="48">
        <v>45913</v>
      </c>
      <c r="C2639" s="28" t="str">
        <v>CTM-1172807</v>
      </c>
    </row>
    <row r="2640" spans="1:3" x14ac:dyDescent="0.25">
      <c r="A2640" s="28" t="str">
        <v>D090425IN3313470G</v>
      </c>
      <c r="B2640" s="48">
        <v>45913</v>
      </c>
      <c r="C2640" s="28" t="str">
        <v>CTM-1172808</v>
      </c>
    </row>
    <row r="2641" spans="1:3" x14ac:dyDescent="0.25">
      <c r="A2641" s="28" t="str">
        <v>D090425IN3313470G</v>
      </c>
      <c r="B2641" s="48">
        <v>45913</v>
      </c>
      <c r="C2641" s="28" t="str">
        <v>CTM-1172820</v>
      </c>
    </row>
    <row r="2642" spans="1:3" x14ac:dyDescent="0.25">
      <c r="A2642" s="28" t="str">
        <v>D090425IN3313470G</v>
      </c>
      <c r="B2642" s="48">
        <v>45913</v>
      </c>
      <c r="C2642" s="28" t="str">
        <v>CTM-1172821</v>
      </c>
    </row>
    <row r="2643" spans="1:3" x14ac:dyDescent="0.25">
      <c r="A2643" s="28" t="str">
        <v>D090425IN3313470G</v>
      </c>
      <c r="B2643" s="48">
        <v>45913</v>
      </c>
      <c r="C2643" s="28" t="str">
        <v>CTM-1172822</v>
      </c>
    </row>
    <row r="2644" spans="1:3" x14ac:dyDescent="0.25">
      <c r="A2644" s="28" t="str">
        <v>D090425IN3313470G</v>
      </c>
      <c r="B2644" s="48">
        <v>45913</v>
      </c>
      <c r="C2644" s="28" t="str">
        <v>CTM-1172816</v>
      </c>
    </row>
    <row r="2645" spans="1:3" x14ac:dyDescent="0.25">
      <c r="A2645" s="28" t="str">
        <v>D090425IN3313470G</v>
      </c>
      <c r="B2645" s="48">
        <v>45913</v>
      </c>
      <c r="C2645" s="28" t="str">
        <v>CTM-1172817</v>
      </c>
    </row>
    <row r="2646" spans="1:3" x14ac:dyDescent="0.25">
      <c r="A2646" s="28" t="str">
        <v>D090425IN3313470G</v>
      </c>
      <c r="B2646" s="48">
        <v>45913</v>
      </c>
      <c r="C2646" s="28" t="str">
        <v>CTM-1172819</v>
      </c>
    </row>
    <row r="2647" spans="1:3" x14ac:dyDescent="0.25">
      <c r="A2647" s="28" t="str">
        <v>D090425IN3313470G</v>
      </c>
      <c r="B2647" s="48">
        <v>45913</v>
      </c>
      <c r="C2647" s="28" t="str">
        <v>L-017141-02-0005</v>
      </c>
    </row>
    <row r="2648" spans="1:3" x14ac:dyDescent="0.25">
      <c r="A2648" s="28" t="str">
        <v>D090425IN3313470G</v>
      </c>
      <c r="B2648" s="48">
        <v>45913</v>
      </c>
      <c r="C2648" s="28" t="str">
        <v>L-005280-00-0005</v>
      </c>
    </row>
    <row r="2649" spans="1:3" x14ac:dyDescent="0.25">
      <c r="A2649" s="28" t="str">
        <v>D090425IN3313470G</v>
      </c>
      <c r="B2649" s="48">
        <v>45913</v>
      </c>
      <c r="C2649" s="28" t="str">
        <v>L-003400-00-0010</v>
      </c>
    </row>
    <row r="2650" spans="1:3" x14ac:dyDescent="0.25">
      <c r="A2650" s="28" t="str">
        <v>D090425IN3313470G</v>
      </c>
      <c r="B2650" s="48">
        <v>45913</v>
      </c>
      <c r="C2650" s="28" t="str">
        <v>D-001810-10-05</v>
      </c>
    </row>
    <row r="2651" spans="1:3" x14ac:dyDescent="0.25">
      <c r="A2651" s="28" t="str">
        <v>D090425IN3313470G</v>
      </c>
      <c r="B2651" s="48">
        <v>45913</v>
      </c>
      <c r="C2651" s="28" t="str">
        <v>T-2001-03</v>
      </c>
    </row>
    <row r="2652" spans="1:3" x14ac:dyDescent="0.25">
      <c r="A2652" s="28" t="str">
        <v>D090425IN3313470G</v>
      </c>
      <c r="B2652" s="48">
        <v>45913</v>
      </c>
      <c r="C2652" s="28" t="str">
        <v>MQ-050325-01-0002</v>
      </c>
    </row>
    <row r="2653" spans="1:3" x14ac:dyDescent="0.25">
      <c r="A2653" s="28" t="str">
        <v>I241032-IN</v>
      </c>
      <c r="B2653" s="48">
        <v>45915</v>
      </c>
      <c r="C2653" s="28" t="str">
        <v>21003-1L</v>
      </c>
    </row>
    <row r="2654" spans="1:3" x14ac:dyDescent="0.25">
      <c r="A2654" s="28" t="str">
        <v>I241032-IN</v>
      </c>
      <c r="B2654" s="48">
        <v>45915</v>
      </c>
      <c r="C2654" s="28">
        <v>41003</v>
      </c>
    </row>
    <row r="2655" spans="1:3" x14ac:dyDescent="0.25">
      <c r="A2655" s="28" t="str">
        <v>Sample</v>
      </c>
      <c r="B2655" s="48">
        <v>45916</v>
      </c>
      <c r="C2655" s="28" t="str">
        <v>SE2619T-2-1.5</v>
      </c>
    </row>
    <row r="2656" spans="1:3" x14ac:dyDescent="0.25">
      <c r="A2656" s="28" t="str">
        <v>Sample</v>
      </c>
      <c r="B2656" s="48">
        <v>45916</v>
      </c>
      <c r="C2656" s="28" t="str">
        <v>SE211A-10-1.5</v>
      </c>
    </row>
    <row r="2657" spans="1:3" x14ac:dyDescent="0.25">
      <c r="A2657" s="28" t="str">
        <v>INV7267</v>
      </c>
      <c r="B2657" s="48">
        <v>45916</v>
      </c>
      <c r="C2657" s="28">
        <v>78176</v>
      </c>
    </row>
    <row r="2658" spans="1:3" x14ac:dyDescent="0.25">
      <c r="A2658" s="28" t="str">
        <v>INV7267</v>
      </c>
      <c r="B2658" s="48">
        <v>45916</v>
      </c>
      <c r="C2658" s="28">
        <v>78589</v>
      </c>
    </row>
    <row r="2659" spans="1:3" x14ac:dyDescent="0.25">
      <c r="A2659" s="28" t="str">
        <v>INV7267</v>
      </c>
      <c r="B2659" s="48">
        <v>45916</v>
      </c>
      <c r="C2659" s="28" t="str">
        <v>60187-1</v>
      </c>
    </row>
    <row r="2660" spans="1:3" x14ac:dyDescent="0.25">
      <c r="A2660" s="28" t="str">
        <v>INV7267</v>
      </c>
      <c r="B2660" s="48">
        <v>45916</v>
      </c>
      <c r="C2660" s="28" t="str">
        <v>79528-1</v>
      </c>
    </row>
    <row r="2661" spans="1:3" x14ac:dyDescent="0.25">
      <c r="A2661" s="28" t="str">
        <v>INV7267</v>
      </c>
      <c r="B2661" s="48">
        <v>45916</v>
      </c>
      <c r="C2661" s="28" t="str">
        <v>79544-1</v>
      </c>
    </row>
    <row r="2662" spans="1:3" x14ac:dyDescent="0.25">
      <c r="A2662" s="28" t="str">
        <v>INV7267</v>
      </c>
      <c r="B2662" s="48">
        <v>45916</v>
      </c>
      <c r="C2662" s="28" t="str">
        <v>79796-2-Cell</v>
      </c>
    </row>
    <row r="2663" spans="1:3" x14ac:dyDescent="0.25">
      <c r="A2663" s="28" t="str">
        <v>INV7267</v>
      </c>
      <c r="B2663" s="48">
        <v>45916</v>
      </c>
      <c r="C2663" s="28" t="str">
        <v>60690-2</v>
      </c>
    </row>
    <row r="2664" spans="1:3" x14ac:dyDescent="0.25">
      <c r="A2664" s="28" t="str">
        <v>INV7267</v>
      </c>
      <c r="B2664" s="48">
        <v>45916</v>
      </c>
      <c r="C2664" s="28">
        <v>79700</v>
      </c>
    </row>
    <row r="2665" spans="1:3" x14ac:dyDescent="0.25">
      <c r="A2665" s="28" t="str">
        <v>INV7267</v>
      </c>
      <c r="B2665" s="48">
        <v>45916</v>
      </c>
      <c r="C2665" s="28" t="str">
        <v>102006-1</v>
      </c>
    </row>
    <row r="2666" spans="1:3" x14ac:dyDescent="0.25">
      <c r="A2666" s="28">
        <v>44825</v>
      </c>
      <c r="B2666" s="48">
        <v>45916</v>
      </c>
      <c r="C2666" s="28" t="str">
        <v>3617-1</v>
      </c>
    </row>
    <row r="2667" spans="1:3" x14ac:dyDescent="0.25">
      <c r="A2667" s="28">
        <v>44825</v>
      </c>
      <c r="B2667" s="48">
        <v>45916</v>
      </c>
      <c r="C2667" s="28" t="str">
        <v>3660-1</v>
      </c>
    </row>
    <row r="2668" spans="1:3" x14ac:dyDescent="0.25">
      <c r="A2668" s="28">
        <v>44825</v>
      </c>
      <c r="B2668" s="48">
        <v>45916</v>
      </c>
      <c r="C2668" s="28" t="str">
        <v>FSP-3145-2</v>
      </c>
    </row>
    <row r="2669" spans="1:3" x14ac:dyDescent="0.25">
      <c r="A2669" s="28">
        <v>922048</v>
      </c>
      <c r="B2669" s="48">
        <v>45918</v>
      </c>
      <c r="C2669" s="28" t="str">
        <v>MBS2533593</v>
      </c>
    </row>
    <row r="2670" spans="1:3" x14ac:dyDescent="0.25">
      <c r="A2670" s="28" t="str">
        <v>O091025IN3313547G</v>
      </c>
      <c r="B2670" s="48">
        <v>45918</v>
      </c>
      <c r="C2670" s="28" t="str">
        <v>CTM-1177078</v>
      </c>
    </row>
    <row r="2671" spans="1:3" x14ac:dyDescent="0.25">
      <c r="A2671" s="28" t="str">
        <v>O091025IN3313547G</v>
      </c>
      <c r="B2671" s="48">
        <v>45918</v>
      </c>
      <c r="C2671" s="28" t="str">
        <v>G-114705-025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G-CUSTOM-1177531</v>
      </c>
    </row>
    <row r="2673" spans="1:3" x14ac:dyDescent="0.25">
      <c r="A2673" s="28" t="str">
        <v>O091025IN3313547G</v>
      </c>
      <c r="B2673" s="48">
        <v>45918</v>
      </c>
      <c r="C2673" s="28" t="str">
        <v>G-CUSTOM-1177536</v>
      </c>
    </row>
    <row r="2674" spans="1:3" x14ac:dyDescent="0.25">
      <c r="A2674" s="28" t="str">
        <v>O091025IN3313547G</v>
      </c>
      <c r="B2674" s="48">
        <v>45918</v>
      </c>
      <c r="C2674" s="28" t="str">
        <v>D-001810-10-05</v>
      </c>
    </row>
    <row r="2675" spans="1:3" x14ac:dyDescent="0.25">
      <c r="A2675" s="28" t="str">
        <v>O091025IN3313547G</v>
      </c>
      <c r="B2675" s="48">
        <v>45918</v>
      </c>
      <c r="C2675" s="28" t="str">
        <v>D-012251-01-0002</v>
      </c>
    </row>
    <row r="2676" spans="1:3" x14ac:dyDescent="0.25">
      <c r="A2676" s="28" t="str">
        <v>O091025IN3313547G</v>
      </c>
      <c r="B2676" s="48">
        <v>45918</v>
      </c>
      <c r="C2676" s="28" t="str">
        <v>VSGH12442-253046112</v>
      </c>
    </row>
    <row r="2677" spans="1:3" x14ac:dyDescent="0.25">
      <c r="A2677" s="28" t="str">
        <v>O091025IN3313547G</v>
      </c>
      <c r="B2677" s="48">
        <v>45918</v>
      </c>
      <c r="C2677" s="28" t="str">
        <v>V3SH11255-02EG2346</v>
      </c>
    </row>
    <row r="2678" spans="1:3" x14ac:dyDescent="0.25">
      <c r="A2678" s="28" t="str">
        <v>O091025IN3313547G</v>
      </c>
      <c r="B2678" s="48">
        <v>45918</v>
      </c>
      <c r="C2678" s="28" t="str">
        <v>B-002000-UB-100</v>
      </c>
    </row>
    <row r="2679" spans="1:3" x14ac:dyDescent="0.25">
      <c r="A2679" s="28" t="str">
        <v>O091025IN3313547G</v>
      </c>
      <c r="B2679" s="48">
        <v>45918</v>
      </c>
      <c r="C2679" s="28" t="str">
        <v>T-2004-02</v>
      </c>
    </row>
    <row r="2680" spans="1:3" x14ac:dyDescent="0.25">
      <c r="A2680" s="28" t="str">
        <v>O091025IN3313547G</v>
      </c>
      <c r="B2680" s="48">
        <v>45918</v>
      </c>
      <c r="C2680" s="28" t="str">
        <v>T-2001-03</v>
      </c>
    </row>
    <row r="2681" spans="1:3" x14ac:dyDescent="0.25">
      <c r="A2681" s="28" t="str">
        <v>EED118999</v>
      </c>
      <c r="B2681" s="48">
        <v>45918</v>
      </c>
      <c r="C2681" s="28">
        <v>100222</v>
      </c>
    </row>
    <row r="2682" spans="1:3" x14ac:dyDescent="0.25">
      <c r="A2682" s="28" t="str">
        <v>EED118999</v>
      </c>
      <c r="B2682" s="48">
        <v>45918</v>
      </c>
      <c r="C2682" s="28">
        <v>101243</v>
      </c>
    </row>
    <row r="2683" spans="1:3" x14ac:dyDescent="0.25">
      <c r="A2683" s="28" t="str">
        <v>EED118999</v>
      </c>
      <c r="B2683" s="48">
        <v>45918</v>
      </c>
      <c r="C2683" s="28">
        <v>103056</v>
      </c>
    </row>
    <row r="2684" spans="1:3" x14ac:dyDescent="0.25">
      <c r="A2684" s="28" t="str">
        <v>EED118999</v>
      </c>
      <c r="B2684" s="48">
        <v>45918</v>
      </c>
      <c r="C2684" s="28">
        <v>106310</v>
      </c>
    </row>
    <row r="2685" spans="1:3" x14ac:dyDescent="0.25">
      <c r="A2685" s="28" t="str">
        <v>EED118999</v>
      </c>
      <c r="B2685" s="48">
        <v>45918</v>
      </c>
      <c r="C2685" s="28">
        <v>107632</v>
      </c>
    </row>
    <row r="2686" spans="1:3" x14ac:dyDescent="0.25">
      <c r="A2686" s="28" t="str">
        <v>EED118999</v>
      </c>
      <c r="B2686" s="48">
        <v>45918</v>
      </c>
      <c r="C2686" s="28">
        <v>115505</v>
      </c>
    </row>
    <row r="2687" spans="1:3" x14ac:dyDescent="0.25">
      <c r="A2687" s="28" t="str">
        <v>EED118999</v>
      </c>
      <c r="B2687" s="48">
        <v>45918</v>
      </c>
      <c r="C2687" s="28">
        <v>117318</v>
      </c>
    </row>
    <row r="2688" spans="1:3" x14ac:dyDescent="0.25">
      <c r="A2688" s="28" t="str">
        <v>EED118999</v>
      </c>
      <c r="B2688" s="48">
        <v>45918</v>
      </c>
      <c r="C2688" s="28">
        <v>119721</v>
      </c>
    </row>
    <row r="2689" spans="1:3" x14ac:dyDescent="0.25">
      <c r="A2689" s="28" t="str">
        <v>EED118999</v>
      </c>
      <c r="B2689" s="48">
        <v>45918</v>
      </c>
      <c r="C2689" s="28">
        <v>121610</v>
      </c>
    </row>
    <row r="2690" spans="1:3" x14ac:dyDescent="0.25">
      <c r="A2690" s="28" t="str">
        <v>EED118999</v>
      </c>
      <c r="B2690" s="48">
        <v>45918</v>
      </c>
      <c r="C2690" s="28">
        <v>123109</v>
      </c>
    </row>
    <row r="2691" spans="1:3" x14ac:dyDescent="0.25">
      <c r="A2691" s="28" t="str">
        <v>EED118999</v>
      </c>
      <c r="B2691" s="48">
        <v>45918</v>
      </c>
      <c r="C2691" s="28">
        <v>125219</v>
      </c>
    </row>
    <row r="2692" spans="1:3" x14ac:dyDescent="0.25">
      <c r="A2692" s="28" t="str">
        <v>EED118999</v>
      </c>
      <c r="B2692" s="48">
        <v>45918</v>
      </c>
      <c r="C2692" s="28">
        <v>127647</v>
      </c>
    </row>
    <row r="2693" spans="1:3" x14ac:dyDescent="0.25">
      <c r="A2693" s="28" t="str">
        <v>EED118999</v>
      </c>
      <c r="B2693" s="48">
        <v>45918</v>
      </c>
      <c r="C2693" s="28">
        <v>128016</v>
      </c>
    </row>
    <row r="2694" spans="1:3" x14ac:dyDescent="0.25">
      <c r="A2694" s="28" t="str">
        <v>EED118999</v>
      </c>
      <c r="B2694" s="48">
        <v>45918</v>
      </c>
      <c r="C2694" s="28">
        <v>133518</v>
      </c>
    </row>
    <row r="2695" spans="1:3" x14ac:dyDescent="0.25">
      <c r="A2695" s="28" t="str">
        <v>EED118999</v>
      </c>
      <c r="B2695" s="48">
        <v>45918</v>
      </c>
      <c r="C2695" s="28">
        <v>135221</v>
      </c>
    </row>
    <row r="2696" spans="1:3" x14ac:dyDescent="0.25">
      <c r="A2696" s="28" t="str">
        <v>EED118999</v>
      </c>
      <c r="B2696" s="48">
        <v>45918</v>
      </c>
      <c r="C2696" s="28">
        <v>149014</v>
      </c>
    </row>
    <row r="2697" spans="1:3" x14ac:dyDescent="0.25">
      <c r="A2697" s="28" t="str">
        <v>EED118999</v>
      </c>
      <c r="B2697" s="48">
        <v>45918</v>
      </c>
      <c r="C2697" s="28">
        <v>154319</v>
      </c>
    </row>
    <row r="2698" spans="1:3" x14ac:dyDescent="0.25">
      <c r="A2698" s="28" t="str">
        <v>EED118999</v>
      </c>
      <c r="B2698" s="48">
        <v>45918</v>
      </c>
      <c r="C2698" s="28">
        <v>156104</v>
      </c>
    </row>
    <row r="2699" spans="1:3" x14ac:dyDescent="0.25">
      <c r="A2699" s="28" t="str">
        <v>EED118999</v>
      </c>
      <c r="B2699" s="48">
        <v>45918</v>
      </c>
      <c r="C2699" s="28">
        <v>156543</v>
      </c>
    </row>
    <row r="2700" spans="1:3" x14ac:dyDescent="0.25">
      <c r="A2700" s="28" t="str">
        <v>EED118999</v>
      </c>
      <c r="B2700" s="48">
        <v>45918</v>
      </c>
      <c r="C2700" s="28">
        <v>161214</v>
      </c>
    </row>
    <row r="2701" spans="1:3" x14ac:dyDescent="0.25">
      <c r="A2701" s="28" t="str">
        <v>EED118999</v>
      </c>
      <c r="B2701" s="48">
        <v>45918</v>
      </c>
      <c r="C2701" s="28">
        <v>302645</v>
      </c>
    </row>
    <row r="2702" spans="1:3" x14ac:dyDescent="0.25">
      <c r="A2702" s="28" t="str">
        <v>EED118999</v>
      </c>
      <c r="B2702" s="48">
        <v>45918</v>
      </c>
      <c r="C2702" s="28">
        <v>304035</v>
      </c>
    </row>
    <row r="2703" spans="1:3" x14ac:dyDescent="0.25">
      <c r="A2703" s="28" t="str">
        <v>EED118999</v>
      </c>
      <c r="B2703" s="48">
        <v>45918</v>
      </c>
      <c r="C2703" s="28">
        <v>310933</v>
      </c>
    </row>
    <row r="2704" spans="1:3" x14ac:dyDescent="0.25">
      <c r="A2704" s="28" t="str">
        <v>EED118999</v>
      </c>
      <c r="B2704" s="48">
        <v>45918</v>
      </c>
      <c r="C2704" s="28">
        <v>317417</v>
      </c>
    </row>
    <row r="2705" spans="1:3" x14ac:dyDescent="0.25">
      <c r="A2705" s="28" t="str">
        <v>EED118999</v>
      </c>
      <c r="B2705" s="48">
        <v>45918</v>
      </c>
      <c r="C2705" s="28">
        <v>364102</v>
      </c>
    </row>
    <row r="2706" spans="1:3" x14ac:dyDescent="0.25">
      <c r="A2706" s="28" t="str">
        <v>EED118999</v>
      </c>
      <c r="B2706" s="48">
        <v>45918</v>
      </c>
      <c r="C2706" s="28">
        <v>422604</v>
      </c>
    </row>
    <row r="2707" spans="1:3" x14ac:dyDescent="0.25">
      <c r="A2707" s="28" t="str">
        <v>EED118999</v>
      </c>
      <c r="B2707" s="48">
        <v>45918</v>
      </c>
      <c r="C2707" s="28">
        <v>426803</v>
      </c>
    </row>
    <row r="2708" spans="1:3" x14ac:dyDescent="0.25">
      <c r="A2708" s="28" t="str">
        <v>EED118999</v>
      </c>
      <c r="B2708" s="48">
        <v>45918</v>
      </c>
      <c r="C2708" s="28">
        <v>505836</v>
      </c>
    </row>
    <row r="2709" spans="1:3" x14ac:dyDescent="0.25">
      <c r="A2709" s="28" t="str">
        <v>EED118999</v>
      </c>
      <c r="B2709" s="48">
        <v>45918</v>
      </c>
      <c r="C2709" s="28">
        <v>506304</v>
      </c>
    </row>
    <row r="2710" spans="1:3" x14ac:dyDescent="0.25">
      <c r="A2710" s="28" t="str">
        <v>EED118999</v>
      </c>
      <c r="B2710" s="48">
        <v>45918</v>
      </c>
      <c r="C2710" s="28">
        <v>576406</v>
      </c>
    </row>
    <row r="2711" spans="1:3" x14ac:dyDescent="0.25">
      <c r="A2711" s="28" t="str">
        <v>EED118995</v>
      </c>
      <c r="B2711" s="48">
        <v>45918</v>
      </c>
      <c r="C2711" s="28">
        <v>101208</v>
      </c>
    </row>
    <row r="2712" spans="1:3" x14ac:dyDescent="0.25">
      <c r="A2712" s="28" t="str">
        <v>EED118995</v>
      </c>
      <c r="B2712" s="48">
        <v>45918</v>
      </c>
      <c r="C2712" s="28">
        <v>101320</v>
      </c>
    </row>
    <row r="2713" spans="1:3" x14ac:dyDescent="0.25">
      <c r="A2713" s="28" t="str">
        <v>EED118995</v>
      </c>
      <c r="B2713" s="48">
        <v>45918</v>
      </c>
      <c r="C2713" s="28">
        <v>103112</v>
      </c>
    </row>
    <row r="2714" spans="1:3" x14ac:dyDescent="0.25">
      <c r="A2714" s="28" t="str">
        <v>EED118995</v>
      </c>
      <c r="B2714" s="48">
        <v>45918</v>
      </c>
      <c r="C2714" s="28">
        <v>103116</v>
      </c>
    </row>
    <row r="2715" spans="1:3" x14ac:dyDescent="0.25">
      <c r="A2715" s="28" t="str">
        <v>EED118995</v>
      </c>
      <c r="B2715" s="48">
        <v>45918</v>
      </c>
      <c r="C2715" s="28">
        <v>103227</v>
      </c>
    </row>
    <row r="2716" spans="1:3" x14ac:dyDescent="0.25">
      <c r="A2716" s="28" t="str">
        <v>EED118995</v>
      </c>
      <c r="B2716" s="48">
        <v>45918</v>
      </c>
      <c r="C2716" s="28">
        <v>116420</v>
      </c>
    </row>
    <row r="2717" spans="1:3" x14ac:dyDescent="0.25">
      <c r="A2717" s="28" t="str">
        <v>EED118995</v>
      </c>
      <c r="B2717" s="48">
        <v>45918</v>
      </c>
      <c r="C2717" s="28">
        <v>117334</v>
      </c>
    </row>
    <row r="2718" spans="1:3" x14ac:dyDescent="0.25">
      <c r="A2718" s="28" t="str">
        <v>EED118995</v>
      </c>
      <c r="B2718" s="48">
        <v>45918</v>
      </c>
      <c r="C2718" s="28">
        <v>123108</v>
      </c>
    </row>
    <row r="2719" spans="1:3" x14ac:dyDescent="0.25">
      <c r="A2719" s="28" t="str">
        <v>EED118995</v>
      </c>
      <c r="B2719" s="48">
        <v>45918</v>
      </c>
      <c r="C2719" s="28">
        <v>127624</v>
      </c>
    </row>
    <row r="2720" spans="1:3" x14ac:dyDescent="0.25">
      <c r="A2720" s="28" t="str">
        <v>EED118995</v>
      </c>
      <c r="B2720" s="48">
        <v>45918</v>
      </c>
      <c r="C2720" s="28">
        <v>128012</v>
      </c>
    </row>
    <row r="2721" spans="1:3" x14ac:dyDescent="0.25">
      <c r="A2721" s="28" t="str">
        <v>EED118995</v>
      </c>
      <c r="B2721" s="48">
        <v>45918</v>
      </c>
      <c r="C2721" s="28">
        <v>141727</v>
      </c>
    </row>
    <row r="2722" spans="1:3" x14ac:dyDescent="0.25">
      <c r="A2722" s="28" t="str">
        <v>EED118995</v>
      </c>
      <c r="B2722" s="48">
        <v>45918</v>
      </c>
      <c r="C2722" s="28">
        <v>156604</v>
      </c>
    </row>
    <row r="2723" spans="1:3" x14ac:dyDescent="0.25">
      <c r="A2723" s="28" t="str">
        <v>EED118995</v>
      </c>
      <c r="B2723" s="48">
        <v>45918</v>
      </c>
      <c r="C2723" s="28">
        <v>159214</v>
      </c>
    </row>
    <row r="2724" spans="1:3" x14ac:dyDescent="0.25">
      <c r="A2724" s="28" t="str">
        <v>EED118995</v>
      </c>
      <c r="B2724" s="48">
        <v>45918</v>
      </c>
      <c r="C2724" s="28">
        <v>300602</v>
      </c>
    </row>
    <row r="2725" spans="1:3" x14ac:dyDescent="0.25">
      <c r="A2725" s="28" t="str">
        <v>EED118995</v>
      </c>
      <c r="B2725" s="48">
        <v>45918</v>
      </c>
      <c r="C2725" s="28">
        <v>301044</v>
      </c>
    </row>
    <row r="2726" spans="1:3" x14ac:dyDescent="0.25">
      <c r="A2726" s="28" t="str">
        <v>EED118995</v>
      </c>
      <c r="B2726" s="48">
        <v>45918</v>
      </c>
      <c r="C2726" s="28">
        <v>302910</v>
      </c>
    </row>
    <row r="2727" spans="1:3" x14ac:dyDescent="0.25">
      <c r="A2727" s="28" t="str">
        <v>EED118995</v>
      </c>
      <c r="B2727" s="48">
        <v>45918</v>
      </c>
      <c r="C2727" s="28">
        <v>303529</v>
      </c>
    </row>
    <row r="2728" spans="1:3" x14ac:dyDescent="0.25">
      <c r="A2728" s="28" t="str">
        <v>EED118995</v>
      </c>
      <c r="B2728" s="48">
        <v>45918</v>
      </c>
      <c r="C2728" s="28">
        <v>304042</v>
      </c>
    </row>
    <row r="2729" spans="1:3" x14ac:dyDescent="0.25">
      <c r="A2729" s="28" t="str">
        <v>EED118995</v>
      </c>
      <c r="B2729" s="48">
        <v>45918</v>
      </c>
      <c r="C2729" s="28">
        <v>304120</v>
      </c>
    </row>
    <row r="2730" spans="1:3" x14ac:dyDescent="0.25">
      <c r="A2730" s="28" t="str">
        <v>EED118995</v>
      </c>
      <c r="B2730" s="48">
        <v>45918</v>
      </c>
      <c r="C2730" s="28">
        <v>305636</v>
      </c>
    </row>
    <row r="2731" spans="1:3" x14ac:dyDescent="0.25">
      <c r="A2731" s="28" t="str">
        <v>EED118995</v>
      </c>
      <c r="B2731" s="48">
        <v>45918</v>
      </c>
      <c r="C2731" s="28">
        <v>308120</v>
      </c>
    </row>
    <row r="2732" spans="1:3" x14ac:dyDescent="0.25">
      <c r="A2732" s="28" t="str">
        <v>EED118995</v>
      </c>
      <c r="B2732" s="48">
        <v>45918</v>
      </c>
      <c r="C2732" s="28">
        <v>324406</v>
      </c>
    </row>
    <row r="2733" spans="1:3" x14ac:dyDescent="0.25">
      <c r="A2733" s="28" t="str">
        <v>EED118995</v>
      </c>
      <c r="B2733" s="48">
        <v>45918</v>
      </c>
      <c r="C2733" s="28">
        <v>353230</v>
      </c>
    </row>
    <row r="2734" spans="1:3" x14ac:dyDescent="0.25">
      <c r="A2734" s="28" t="str">
        <v>EED118995</v>
      </c>
      <c r="B2734" s="48">
        <v>45918</v>
      </c>
      <c r="C2734" s="28">
        <v>356619</v>
      </c>
    </row>
    <row r="2735" spans="1:3" x14ac:dyDescent="0.25">
      <c r="A2735" s="28" t="str">
        <v>EED118995</v>
      </c>
      <c r="B2735" s="48">
        <v>45918</v>
      </c>
      <c r="C2735" s="28">
        <v>359413</v>
      </c>
    </row>
    <row r="2736" spans="1:3" x14ac:dyDescent="0.25">
      <c r="A2736" s="28" t="str">
        <v>EED118995</v>
      </c>
      <c r="B2736" s="48">
        <v>45918</v>
      </c>
      <c r="C2736" s="28">
        <v>360731</v>
      </c>
    </row>
    <row r="2737" spans="1:3" x14ac:dyDescent="0.25">
      <c r="A2737" s="28" t="str">
        <v>EED118995</v>
      </c>
      <c r="B2737" s="48">
        <v>45918</v>
      </c>
      <c r="C2737" s="28">
        <v>369616</v>
      </c>
    </row>
    <row r="2738" spans="1:3" x14ac:dyDescent="0.25">
      <c r="A2738" s="28" t="str">
        <v>EED118995</v>
      </c>
      <c r="B2738" s="48">
        <v>45918</v>
      </c>
      <c r="C2738" s="28">
        <v>373746</v>
      </c>
    </row>
    <row r="2739" spans="1:3" x14ac:dyDescent="0.25">
      <c r="A2739" s="28" t="str">
        <v>EED118995</v>
      </c>
      <c r="B2739" s="48">
        <v>45918</v>
      </c>
      <c r="C2739" s="28">
        <v>379207</v>
      </c>
    </row>
    <row r="2740" spans="1:3" x14ac:dyDescent="0.25">
      <c r="A2740" s="28" t="str">
        <v>EED118995</v>
      </c>
      <c r="B2740" s="48">
        <v>45918</v>
      </c>
      <c r="C2740" s="28">
        <v>384808</v>
      </c>
    </row>
    <row r="2741" spans="1:3" x14ac:dyDescent="0.25">
      <c r="A2741" s="28" t="str">
        <v>EED118995</v>
      </c>
      <c r="B2741" s="48">
        <v>45918</v>
      </c>
      <c r="C2741" s="28">
        <v>395004</v>
      </c>
    </row>
    <row r="2742" spans="1:3" x14ac:dyDescent="0.25">
      <c r="A2742" s="28" t="str">
        <v>EED118995</v>
      </c>
      <c r="B2742" s="48">
        <v>45918</v>
      </c>
      <c r="C2742" s="28">
        <v>400118</v>
      </c>
    </row>
    <row r="2743" spans="1:3" x14ac:dyDescent="0.25">
      <c r="A2743" s="28" t="str">
        <v>EED118995</v>
      </c>
      <c r="B2743" s="48">
        <v>45918</v>
      </c>
      <c r="C2743" s="28">
        <v>400128</v>
      </c>
    </row>
    <row r="2744" spans="1:3" x14ac:dyDescent="0.25">
      <c r="A2744" s="28" t="str">
        <v>EED118995</v>
      </c>
      <c r="B2744" s="48">
        <v>45918</v>
      </c>
      <c r="C2744" s="28">
        <v>400137</v>
      </c>
    </row>
    <row r="2745" spans="1:3" x14ac:dyDescent="0.25">
      <c r="A2745" s="28" t="str">
        <v>EED118995</v>
      </c>
      <c r="B2745" s="48">
        <v>45918</v>
      </c>
      <c r="C2745" s="28">
        <v>400208</v>
      </c>
    </row>
    <row r="2746" spans="1:3" x14ac:dyDescent="0.25">
      <c r="A2746" s="28" t="str">
        <v>EED118995</v>
      </c>
      <c r="B2746" s="48">
        <v>45918</v>
      </c>
      <c r="C2746" s="28">
        <v>400274</v>
      </c>
    </row>
    <row r="2747" spans="1:3" x14ac:dyDescent="0.25">
      <c r="A2747" s="28" t="str">
        <v>EED118995</v>
      </c>
      <c r="B2747" s="48">
        <v>45918</v>
      </c>
      <c r="C2747" s="28">
        <v>400334</v>
      </c>
    </row>
    <row r="2748" spans="1:3" x14ac:dyDescent="0.25">
      <c r="A2748" s="28" t="str">
        <v>EED118995</v>
      </c>
      <c r="B2748" s="48">
        <v>45918</v>
      </c>
      <c r="C2748" s="28">
        <v>405225</v>
      </c>
    </row>
    <row r="2749" spans="1:3" x14ac:dyDescent="0.25">
      <c r="A2749" s="28" t="str">
        <v>EED118995</v>
      </c>
      <c r="B2749" s="48">
        <v>45918</v>
      </c>
      <c r="C2749" s="28">
        <v>422302</v>
      </c>
    </row>
    <row r="2750" spans="1:3" x14ac:dyDescent="0.25">
      <c r="A2750" s="28" t="str">
        <v>EED118995</v>
      </c>
      <c r="B2750" s="48">
        <v>45918</v>
      </c>
      <c r="C2750" s="28">
        <v>423201</v>
      </c>
    </row>
    <row r="2751" spans="1:3" x14ac:dyDescent="0.25">
      <c r="A2751" s="28" t="str">
        <v>EED118995</v>
      </c>
      <c r="B2751" s="48">
        <v>45918</v>
      </c>
      <c r="C2751" s="28">
        <v>424902</v>
      </c>
    </row>
    <row r="2752" spans="1:3" x14ac:dyDescent="0.25">
      <c r="A2752" s="28" t="str">
        <v>EED118995</v>
      </c>
      <c r="B2752" s="48">
        <v>45918</v>
      </c>
      <c r="C2752" s="28">
        <v>426103</v>
      </c>
    </row>
    <row r="2753" spans="1:3" x14ac:dyDescent="0.25">
      <c r="A2753" s="28" t="str">
        <v>EED118995</v>
      </c>
      <c r="B2753" s="48">
        <v>45918</v>
      </c>
      <c r="C2753" s="28">
        <v>426202</v>
      </c>
    </row>
    <row r="2754" spans="1:3" x14ac:dyDescent="0.25">
      <c r="A2754" s="28" t="str">
        <v>EED118995</v>
      </c>
      <c r="B2754" s="48">
        <v>45918</v>
      </c>
      <c r="C2754" s="28">
        <v>575304</v>
      </c>
    </row>
    <row r="2755" spans="1:3" x14ac:dyDescent="0.25">
      <c r="A2755" s="28" t="str">
        <v>EED118995</v>
      </c>
      <c r="B2755" s="48">
        <v>45918</v>
      </c>
      <c r="C2755" s="28">
        <v>582304</v>
      </c>
    </row>
    <row r="2756" spans="1:3" x14ac:dyDescent="0.25">
      <c r="A2756" s="28" t="str">
        <v>EED118995</v>
      </c>
      <c r="B2756" s="48">
        <v>45918</v>
      </c>
      <c r="C2756" s="28">
        <v>626810</v>
      </c>
    </row>
    <row r="2757" spans="1:3" x14ac:dyDescent="0.25">
      <c r="A2757" s="28" t="str">
        <v>EED118995</v>
      </c>
      <c r="B2757" s="48">
        <v>45918</v>
      </c>
      <c r="C2757" s="28">
        <v>740042</v>
      </c>
    </row>
    <row r="2758" spans="1:3" x14ac:dyDescent="0.25">
      <c r="A2758" s="28" t="str">
        <v>EED118995</v>
      </c>
      <c r="B2758" s="48">
        <v>45918</v>
      </c>
      <c r="C2758" s="28">
        <v>740043</v>
      </c>
    </row>
    <row r="2759" spans="1:3" x14ac:dyDescent="0.25">
      <c r="A2759" s="28" t="str">
        <v>EED118995</v>
      </c>
      <c r="B2759" s="48">
        <v>45918</v>
      </c>
      <c r="C2759" s="28">
        <v>740044</v>
      </c>
    </row>
    <row r="2760" spans="1:3" x14ac:dyDescent="0.25">
      <c r="A2760" s="28" t="str">
        <v>EED118995</v>
      </c>
      <c r="B2760" s="48">
        <v>45918</v>
      </c>
      <c r="C2760" s="28">
        <v>740045</v>
      </c>
    </row>
    <row r="2761" spans="1:3" x14ac:dyDescent="0.25">
      <c r="A2761" s="28" t="str">
        <v>EED118995</v>
      </c>
      <c r="B2761" s="48">
        <v>45918</v>
      </c>
      <c r="C2761" s="28">
        <v>740046</v>
      </c>
    </row>
    <row r="2762" spans="1:3" x14ac:dyDescent="0.25">
      <c r="A2762" s="28" t="str">
        <v>EED118995</v>
      </c>
      <c r="B2762" s="48">
        <v>45918</v>
      </c>
      <c r="C2762" s="28">
        <v>740047</v>
      </c>
    </row>
    <row r="2763" spans="1:3" x14ac:dyDescent="0.25">
      <c r="A2763" s="28" t="str">
        <v>EED118995</v>
      </c>
      <c r="B2763" s="48">
        <v>45918</v>
      </c>
      <c r="C2763" s="28">
        <v>740052</v>
      </c>
    </row>
    <row r="2764" spans="1:3" x14ac:dyDescent="0.25">
      <c r="A2764" s="28" t="str">
        <v>EED118995</v>
      </c>
      <c r="B2764" s="48">
        <v>45918</v>
      </c>
      <c r="C2764" s="28">
        <v>740053</v>
      </c>
    </row>
    <row r="2765" spans="1:3" x14ac:dyDescent="0.25">
      <c r="A2765" s="28" t="str">
        <v>EED118995</v>
      </c>
      <c r="B2765" s="48">
        <v>45918</v>
      </c>
      <c r="C2765" s="28">
        <v>740368</v>
      </c>
    </row>
    <row r="2766" spans="1:3" x14ac:dyDescent="0.25">
      <c r="A2766" s="28" t="str">
        <v>EED118995</v>
      </c>
      <c r="B2766" s="48">
        <v>45918</v>
      </c>
      <c r="C2766" s="28">
        <v>740717</v>
      </c>
    </row>
    <row r="2767" spans="1:3" x14ac:dyDescent="0.25">
      <c r="A2767" s="28" t="str">
        <v>EED118995</v>
      </c>
      <c r="B2767" s="48">
        <v>45918</v>
      </c>
      <c r="C2767" s="28">
        <v>740809</v>
      </c>
    </row>
    <row r="2768" spans="1:3" x14ac:dyDescent="0.25">
      <c r="A2768" s="28" t="str">
        <v>EED118995</v>
      </c>
      <c r="B2768" s="48">
        <v>45918</v>
      </c>
      <c r="C2768" s="28">
        <v>741041</v>
      </c>
    </row>
    <row r="2769" spans="1:3" x14ac:dyDescent="0.25">
      <c r="A2769" s="28" t="str">
        <v>EED118995</v>
      </c>
      <c r="B2769" s="48">
        <v>45918</v>
      </c>
      <c r="C2769" s="28">
        <v>741042</v>
      </c>
    </row>
    <row r="2770" spans="1:3" x14ac:dyDescent="0.25">
      <c r="A2770" s="28" t="str">
        <v>EED118995</v>
      </c>
      <c r="B2770" s="48">
        <v>45918</v>
      </c>
      <c r="C2770" s="28">
        <v>846102</v>
      </c>
    </row>
    <row r="2771" spans="1:3" x14ac:dyDescent="0.25">
      <c r="A2771" s="28" t="str">
        <v>EED118995</v>
      </c>
      <c r="B2771" s="48">
        <v>45918</v>
      </c>
      <c r="C2771" s="28">
        <v>900007328</v>
      </c>
    </row>
    <row r="2772" spans="1:3" x14ac:dyDescent="0.25">
      <c r="A2772" s="28" t="str">
        <v>EED118995</v>
      </c>
      <c r="B2772" s="48">
        <v>45918</v>
      </c>
      <c r="C2772" s="28">
        <v>900007329</v>
      </c>
    </row>
    <row r="2773" spans="1:3" x14ac:dyDescent="0.25">
      <c r="A2773" s="28" t="str">
        <v>EED118995</v>
      </c>
      <c r="B2773" s="48">
        <v>45918</v>
      </c>
      <c r="C2773" s="28">
        <v>906113</v>
      </c>
    </row>
    <row r="2774" spans="1:3" x14ac:dyDescent="0.25">
      <c r="A2774" s="28" t="str">
        <v>EED118995</v>
      </c>
      <c r="B2774" s="48">
        <v>45918</v>
      </c>
      <c r="C2774" s="28">
        <v>921304</v>
      </c>
    </row>
    <row r="2775" spans="1:3" x14ac:dyDescent="0.25">
      <c r="A2775" s="28" t="str">
        <v>EED118995</v>
      </c>
      <c r="B2775" s="48">
        <v>45918</v>
      </c>
      <c r="C2775" s="28">
        <v>926201</v>
      </c>
    </row>
    <row r="2776" spans="1:3" x14ac:dyDescent="0.25">
      <c r="A2776" s="28" t="str">
        <v>SE041813</v>
      </c>
      <c r="B2776" s="48">
        <v>45919</v>
      </c>
      <c r="C2776" s="28" t="str">
        <v>3420-4AST-2</v>
      </c>
    </row>
    <row r="2777" spans="1:3" x14ac:dyDescent="0.25">
      <c r="A2777" s="28">
        <v>178883</v>
      </c>
      <c r="B2777" s="48">
        <v>45919</v>
      </c>
      <c r="C2777" s="28" t="str">
        <v>BE0055</v>
      </c>
    </row>
    <row r="2778" spans="1:3" x14ac:dyDescent="0.25">
      <c r="A2778" s="28">
        <v>178883</v>
      </c>
      <c r="B2778" s="48">
        <v>45919</v>
      </c>
      <c r="C2778" s="28" t="str">
        <v>BE0089</v>
      </c>
    </row>
    <row r="2779" spans="1:3" x14ac:dyDescent="0.25">
      <c r="A2779" s="28">
        <v>178883</v>
      </c>
      <c r="B2779" s="48">
        <v>45919</v>
      </c>
      <c r="C2779" s="28" t="str">
        <v>BE0146</v>
      </c>
    </row>
    <row r="2780" spans="1:3" x14ac:dyDescent="0.25">
      <c r="A2780" s="28">
        <v>178883</v>
      </c>
      <c r="B2780" s="48">
        <v>45919</v>
      </c>
      <c r="C2780" s="28" t="str">
        <v>BE0416</v>
      </c>
    </row>
    <row r="2781" spans="1:3" x14ac:dyDescent="0.25">
      <c r="A2781" s="28" t="str">
        <v>SO3321488G09152025</v>
      </c>
      <c r="B2781" s="48">
        <v>45922</v>
      </c>
      <c r="C2781" s="28" t="str">
        <v>HD 105-007</v>
      </c>
    </row>
    <row r="2782" spans="1:3" x14ac:dyDescent="0.25">
      <c r="A2782" s="28" t="str">
        <v>SO3321488G09152025</v>
      </c>
      <c r="B2782" s="48">
        <v>45922</v>
      </c>
      <c r="C2782" s="28" t="str">
        <v>HD PAR- 008</v>
      </c>
    </row>
    <row r="2783" spans="1:3" x14ac:dyDescent="0.25">
      <c r="A2783" s="28" t="str">
        <v>MP/LS/25-26/1283</v>
      </c>
      <c r="B2783" s="48">
        <v>45922</v>
      </c>
      <c r="C2783" s="28">
        <v>100575</v>
      </c>
    </row>
    <row r="2784" spans="1:3" x14ac:dyDescent="0.25">
      <c r="A2784" s="28" t="str">
        <v>MP/LS/25-26/1283</v>
      </c>
      <c r="B2784" s="48">
        <v>45922</v>
      </c>
      <c r="C2784" s="28">
        <v>162517</v>
      </c>
    </row>
    <row r="2785" spans="1:3" x14ac:dyDescent="0.25">
      <c r="A2785" s="28" t="str">
        <v>INV250918-002</v>
      </c>
      <c r="B2785" s="48">
        <v>45923</v>
      </c>
      <c r="C2785" s="28" t="str">
        <v>L8300</v>
      </c>
    </row>
    <row r="2786" spans="1:3" x14ac:dyDescent="0.25">
      <c r="A2786" s="28" t="str">
        <v>INV250918-001</v>
      </c>
      <c r="B2786" s="48">
        <v>45923</v>
      </c>
      <c r="C2786" s="28" t="str">
        <v>T5S2254</v>
      </c>
    </row>
    <row r="2787" spans="1:3" x14ac:dyDescent="0.25">
      <c r="A2787" s="28" t="str">
        <v>179029, 179104</v>
      </c>
      <c r="B2787" s="48">
        <v>45923</v>
      </c>
      <c r="C2787" s="28" t="str">
        <v>BE0146</v>
      </c>
    </row>
    <row r="2788" spans="1:3" x14ac:dyDescent="0.25">
      <c r="A2788" s="28" t="str">
        <v>179029, 179104</v>
      </c>
      <c r="B2788" s="48">
        <v>45923</v>
      </c>
      <c r="C2788" s="28" t="str">
        <v>BE0346</v>
      </c>
    </row>
    <row r="2789" spans="1:3" x14ac:dyDescent="0.25">
      <c r="A2789" s="28" t="str">
        <v>179029, 179104</v>
      </c>
      <c r="B2789" s="48">
        <v>45923</v>
      </c>
      <c r="C2789" s="28" t="str">
        <v>BE0360</v>
      </c>
    </row>
    <row r="2790" spans="1:3" x14ac:dyDescent="0.25">
      <c r="A2790" s="28" t="str">
        <v>179029, 179104</v>
      </c>
      <c r="B2790" s="48">
        <v>45923</v>
      </c>
      <c r="C2790" s="28" t="str">
        <v>IP0070</v>
      </c>
    </row>
    <row r="2791" spans="1:3" x14ac:dyDescent="0.25">
      <c r="A2791" s="28">
        <v>0</v>
      </c>
      <c r="B2791" s="48">
        <v>0</v>
      </c>
      <c r="C2791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73" t="s">
        <v>3712</v>
      </c>
      <c r="C38" s="73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8"/>
  <sheetViews>
    <sheetView workbookViewId="0">
      <selection activeCell="B10" sqref="B10"/>
    </sheetView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8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3439</v>
      </c>
      <c r="C187" s="13" t="s">
        <v>3440</v>
      </c>
      <c r="D187" s="14" t="s">
        <v>1188</v>
      </c>
      <c r="E187" s="26" t="s">
        <v>3441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3443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3444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3445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3446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3460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3482</v>
      </c>
      <c r="C195" s="13" t="s">
        <v>3488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3489</v>
      </c>
      <c r="C196" s="13" t="s">
        <v>3488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3588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3589</v>
      </c>
      <c r="C198" s="13" t="s">
        <v>3590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3603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3606</v>
      </c>
      <c r="C200" s="13" t="s">
        <v>3607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3608</v>
      </c>
      <c r="C201" s="13" t="s">
        <v>826</v>
      </c>
      <c r="D201" s="14" t="s">
        <v>1189</v>
      </c>
      <c r="E201" s="26"/>
      <c r="F201" s="26"/>
    </row>
    <row r="202" spans="1:6" x14ac:dyDescent="0.25">
      <c r="A202" s="13">
        <f t="shared" si="5"/>
        <v>201</v>
      </c>
      <c r="B202" s="13" t="s">
        <v>3617</v>
      </c>
      <c r="C202" s="13" t="s">
        <v>826</v>
      </c>
      <c r="D202" s="14" t="s">
        <v>1189</v>
      </c>
      <c r="E202" s="1" t="s">
        <v>1906</v>
      </c>
      <c r="F202" s="1"/>
    </row>
    <row r="203" spans="1:6" x14ac:dyDescent="0.25">
      <c r="A203" s="13">
        <f t="shared" si="5"/>
        <v>202</v>
      </c>
      <c r="B203" s="13" t="s">
        <v>3622</v>
      </c>
      <c r="C203" s="13" t="s">
        <v>844</v>
      </c>
      <c r="D203" s="14" t="s">
        <v>1189</v>
      </c>
      <c r="E203" s="1" t="s">
        <v>1899</v>
      </c>
      <c r="F203" s="1"/>
    </row>
    <row r="204" spans="1:6" x14ac:dyDescent="0.25">
      <c r="A204" s="13">
        <f t="shared" si="5"/>
        <v>203</v>
      </c>
      <c r="B204" s="13" t="s">
        <v>3620</v>
      </c>
      <c r="C204" s="13" t="s">
        <v>3621</v>
      </c>
      <c r="D204" s="14" t="s">
        <v>1189</v>
      </c>
      <c r="E204" s="1" t="s">
        <v>1893</v>
      </c>
      <c r="F204" s="1"/>
    </row>
    <row r="205" spans="1:6" x14ac:dyDescent="0.25">
      <c r="A205" s="13">
        <f t="shared" si="5"/>
        <v>204</v>
      </c>
      <c r="B205" s="13" t="s">
        <v>3699</v>
      </c>
      <c r="C205" s="13" t="s">
        <v>834</v>
      </c>
      <c r="D205" s="14" t="s">
        <v>1189</v>
      </c>
      <c r="E205" s="1"/>
      <c r="F205" s="1"/>
    </row>
    <row r="206" spans="1:6" x14ac:dyDescent="0.25">
      <c r="A206" s="13">
        <f t="shared" si="5"/>
        <v>205</v>
      </c>
      <c r="B206" s="13" t="s">
        <v>3703</v>
      </c>
      <c r="C206" s="13" t="s">
        <v>3705</v>
      </c>
      <c r="D206" s="14" t="s">
        <v>1189</v>
      </c>
      <c r="E206" s="1"/>
      <c r="F206" s="1"/>
    </row>
    <row r="207" spans="1:6" x14ac:dyDescent="0.25">
      <c r="A207" s="13">
        <f t="shared" si="5"/>
        <v>206</v>
      </c>
      <c r="B207" s="13" t="s">
        <v>3713</v>
      </c>
      <c r="C207" s="13" t="s">
        <v>1169</v>
      </c>
      <c r="D207" s="14" t="s">
        <v>1188</v>
      </c>
      <c r="E207" s="1"/>
      <c r="F207" s="1"/>
    </row>
    <row r="208" spans="1:6" x14ac:dyDescent="0.25">
      <c r="A208" s="13">
        <f t="shared" si="5"/>
        <v>207</v>
      </c>
      <c r="B208" s="13" t="s">
        <v>3716</v>
      </c>
      <c r="C208" s="13" t="s">
        <v>3716</v>
      </c>
      <c r="D208" s="14" t="s">
        <v>3716</v>
      </c>
      <c r="E208" s="1"/>
      <c r="F208" s="1"/>
    </row>
  </sheetData>
  <autoFilter ref="A1:F206" xr:uid="{00000000-0001-0000-0300-000000000000}"/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395"/>
  <sheetViews>
    <sheetView topLeftCell="F1" zoomScale="115" zoomScaleNormal="115" workbookViewId="0">
      <selection activeCell="H4" sqref="H4:K5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4" t="s">
        <v>1200</v>
      </c>
      <c r="I1" s="75"/>
      <c r="J1" s="75"/>
      <c r="K1" s="76"/>
      <c r="O1" s="22" t="s">
        <v>2032</v>
      </c>
      <c r="P1" s="22">
        <v>45920</v>
      </c>
    </row>
    <row r="2" spans="1:21" x14ac:dyDescent="0.25">
      <c r="A2" s="2">
        <f>_xlfn.XLOOKUP(B2,MasterSheet!Q:Q,MasterSheet!N:N," ")</f>
        <v>45825</v>
      </c>
      <c r="B2" s="1" cm="1">
        <f t="array" ref="B2:B39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6">_xlfn._xlws.SORT(
  _xlfn._xlws.FILTER(A3:D394, (C3:C394=0) + (C3:C394="Shipment Out for Delivery"))
)</f>
        <v>45920</v>
      </c>
      <c r="I3" s="1">
        <v>58155922554</v>
      </c>
      <c r="J3" s="1">
        <v>0</v>
      </c>
      <c r="K3" s="1" t="str">
        <v>HELIX</v>
      </c>
      <c r="L3" s="25"/>
      <c r="M3" t="str" cm="1">
        <f t="array" ref="M3">_xlfn._xlws.SORT(_xlfn.TEXTJOIN(",", TRUE, _xlfn._xlws.FILTER(I:I, ISNUMBER(--LEFT(I:I,1)))))</f>
        <v>58155922554,58155923210,58155927303,58155927841</v>
      </c>
      <c r="O3" s="2" cm="1">
        <f t="array" ref="O3:R32">_xlfn._xlws.SORT(_xlfn._xlws.FILTER(A:D,A:A =$P$1), 1, TRUE)</f>
        <v>45920</v>
      </c>
      <c r="P3" s="1">
        <v>58155918542</v>
      </c>
      <c r="Q3" s="1" t="str">
        <v>Delivered</v>
      </c>
      <c r="R3" s="1" t="str">
        <v>BIO SOLUTION</v>
      </c>
      <c r="S3" s="2">
        <f>IF(ISBLANK(VLOOKUP(P3,MasterSheet!Q:X,8,FALSE)), "", VLOOKUP(P3,MasterSheet!Q:X,8,FALSE))</f>
        <v>45922</v>
      </c>
      <c r="T3" s="50" t="s">
        <v>41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45920</v>
      </c>
      <c r="I4" s="1">
        <v>58155923210</v>
      </c>
      <c r="J4" s="1">
        <v>0</v>
      </c>
      <c r="K4" s="1" t="str">
        <v>GK Bio</v>
      </c>
      <c r="L4" s="25"/>
      <c r="O4" s="2">
        <v>45920</v>
      </c>
      <c r="P4" s="1">
        <v>58155918612</v>
      </c>
      <c r="Q4" s="1" t="str">
        <v>Delivered</v>
      </c>
      <c r="R4" s="1" t="str">
        <v>TECHWEST</v>
      </c>
      <c r="S4" s="2">
        <f>IF(ISBLANK(VLOOKUP(P4,MasterSheet!Q:X,8,FALSE)), "", VLOOKUP(P4,MasterSheet!Q:X,8,FALSE))</f>
        <v>45922</v>
      </c>
      <c r="T4" s="50" t="s">
        <v>41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45920</v>
      </c>
      <c r="I5" s="1">
        <v>58155927303</v>
      </c>
      <c r="J5" s="1">
        <v>0</v>
      </c>
      <c r="K5" s="1" t="str">
        <v>NCCS</v>
      </c>
      <c r="L5" s="25"/>
      <c r="O5" s="2">
        <v>45920</v>
      </c>
      <c r="P5" s="1">
        <v>58155918682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45922</v>
      </c>
      <c r="T5" s="50" t="s">
        <v>41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45920</v>
      </c>
      <c r="I6" s="1">
        <v>58155927841</v>
      </c>
      <c r="J6" s="1">
        <v>0</v>
      </c>
      <c r="K6" s="1" t="str">
        <v>Sun Pharma</v>
      </c>
      <c r="L6" s="25"/>
      <c r="O6" s="2">
        <v>45920</v>
      </c>
      <c r="P6" s="1">
        <v>58155918774</v>
      </c>
      <c r="Q6" s="1" t="str">
        <v>Delivered</v>
      </c>
      <c r="R6" s="1" t="str">
        <v>NIIH</v>
      </c>
      <c r="S6" s="2">
        <f>IF(ISBLANK(VLOOKUP(P6,MasterSheet!Q:X,8,FALSE)), "", VLOOKUP(P6,MasterSheet!Q:X,8,FALSE))</f>
        <v>45922</v>
      </c>
      <c r="T6" s="50" t="s">
        <v>3694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45920</v>
      </c>
      <c r="P7" s="1">
        <v>58155919286</v>
      </c>
      <c r="Q7" s="1" t="str">
        <v>Delivered</v>
      </c>
      <c r="R7" s="1" t="str">
        <v>IMMUNEEL</v>
      </c>
      <c r="S7" s="2">
        <f>IF(ISBLANK(VLOOKUP(P7,MasterSheet!Q:X,8,FALSE)), "", VLOOKUP(P7,MasterSheet!Q:X,8,FALSE))</f>
        <v>45922</v>
      </c>
      <c r="T7" s="50" t="s">
        <v>41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45920</v>
      </c>
      <c r="P8" s="1">
        <v>58155919651</v>
      </c>
      <c r="Q8" s="1" t="str">
        <v>Delivered</v>
      </c>
      <c r="R8" s="1" t="str">
        <v>POPVAX</v>
      </c>
      <c r="S8" s="2">
        <f>IF(ISBLANK(VLOOKUP(P8,MasterSheet!Q:X,8,FALSE)), "", VLOOKUP(P8,MasterSheet!Q:X,8,FALSE))</f>
        <v>45922</v>
      </c>
      <c r="T8" s="50" t="s">
        <v>41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45920</v>
      </c>
      <c r="P9" s="1">
        <v>58155919916</v>
      </c>
      <c r="Q9" s="1" t="str">
        <v>Delivered</v>
      </c>
      <c r="R9" s="1" t="str">
        <v>viganahar</v>
      </c>
      <c r="S9" s="2">
        <f>IF(ISBLANK(VLOOKUP(P9,MasterSheet!Q:X,8,FALSE)), "", VLOOKUP(P9,MasterSheet!Q:X,8,FALSE))</f>
        <v>45922</v>
      </c>
      <c r="T9" s="50" t="s">
        <v>41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45920</v>
      </c>
      <c r="P10" s="1">
        <v>58155920056</v>
      </c>
      <c r="Q10" s="1" t="str">
        <v>Delivered</v>
      </c>
      <c r="R10" s="1" t="str">
        <v>SAI LIFE</v>
      </c>
      <c r="S10" s="2">
        <f>IF(ISBLANK(VLOOKUP(P10,MasterSheet!Q:X,8,FALSE)), "", VLOOKUP(P10,MasterSheet!Q:X,8,FALSE))</f>
        <v>45922</v>
      </c>
      <c r="T10" s="50" t="s">
        <v>41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45920</v>
      </c>
      <c r="P11" s="1">
        <v>58155920130</v>
      </c>
      <c r="Q11" s="1" t="str">
        <v>Delivered</v>
      </c>
      <c r="R11" s="1" t="str">
        <v>RG SONS</v>
      </c>
      <c r="S11" s="2">
        <f>IF(ISBLANK(VLOOKUP(P11,MasterSheet!Q:X,8,FALSE)), "", VLOOKUP(P11,MasterSheet!Q:X,8,FALSE))</f>
        <v>45922</v>
      </c>
      <c r="T11" s="50" t="s">
        <v>3694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45920</v>
      </c>
      <c r="P12" s="1">
        <v>58155920362</v>
      </c>
      <c r="Q12" s="1" t="str">
        <v>Delivered</v>
      </c>
      <c r="R12" s="1" t="str">
        <v>Goldlake</v>
      </c>
      <c r="S12" s="2">
        <f>IF(ISBLANK(VLOOKUP(P12,MasterSheet!Q:X,8,FALSE)), "", VLOOKUP(P12,MasterSheet!Q:X,8,FALSE))</f>
        <v>45922</v>
      </c>
      <c r="T12" s="50" t="s">
        <v>3694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45920</v>
      </c>
      <c r="P13" s="1">
        <v>58155920465</v>
      </c>
      <c r="Q13" s="1" t="str">
        <v>Delivered</v>
      </c>
      <c r="R13" s="1" t="str">
        <v>ACTREC</v>
      </c>
      <c r="S13" s="2">
        <f>IF(ISBLANK(VLOOKUP(P13,MasterSheet!Q:X,8,FALSE)), "", VLOOKUP(P13,MasterSheet!Q:X,8,FALSE))</f>
        <v>45922</v>
      </c>
      <c r="T13" s="50" t="s">
        <v>41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>
        <v>45920</v>
      </c>
      <c r="P14" s="1">
        <v>58155920745</v>
      </c>
      <c r="Q14" s="1" t="str">
        <v>Delivered</v>
      </c>
      <c r="R14" s="1" t="str">
        <v>BIO AID</v>
      </c>
      <c r="S14" s="2">
        <f>IF(ISBLANK(VLOOKUP(P14,MasterSheet!Q:X,8,FALSE)), "", VLOOKUP(P14,MasterSheet!Q:X,8,FALSE))</f>
        <v>45922</v>
      </c>
      <c r="T14" s="50" t="s">
        <v>3694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>
        <v>45920</v>
      </c>
      <c r="P15" s="1">
        <v>58155921154</v>
      </c>
      <c r="Q15" s="1" t="str">
        <v>Delivered</v>
      </c>
      <c r="R15" s="1" t="str">
        <v>INTAS</v>
      </c>
      <c r="S15" s="2">
        <f>IF(ISBLANK(VLOOKUP(P15,MasterSheet!Q:X,8,FALSE)), "", VLOOKUP(P15,MasterSheet!Q:X,8,FALSE))</f>
        <v>45922</v>
      </c>
      <c r="T15" s="50" t="s">
        <v>3694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>
        <v>45920</v>
      </c>
      <c r="P16" s="1">
        <v>58155921386</v>
      </c>
      <c r="Q16" s="1" t="str">
        <v>Delivered</v>
      </c>
      <c r="R16" s="1" t="str">
        <v>NIMHANS</v>
      </c>
      <c r="S16" s="2">
        <f>IF(ISBLANK(VLOOKUP(P16,MasterSheet!Q:X,8,FALSE)), "", VLOOKUP(P16,MasterSheet!Q:X,8,FALSE))</f>
        <v>45922</v>
      </c>
      <c r="T16" s="50" t="s">
        <v>41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45920</v>
      </c>
      <c r="P17" s="1">
        <v>58155921924</v>
      </c>
      <c r="Q17" s="1" t="str">
        <v>Delivered</v>
      </c>
      <c r="R17" s="1" t="str">
        <v>NIRRCH</v>
      </c>
      <c r="S17" s="2">
        <f>IF(ISBLANK(VLOOKUP(P17,MasterSheet!Q:X,8,FALSE)), "", VLOOKUP(P17,MasterSheet!Q:X,8,FALSE))</f>
        <v>45922</v>
      </c>
      <c r="T17" s="50" t="s">
        <v>41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45920</v>
      </c>
      <c r="P18" s="1">
        <v>58155922370</v>
      </c>
      <c r="Q18" s="1" t="str">
        <v>Delivered</v>
      </c>
      <c r="R18" s="1" t="str">
        <v>BIONIFY</v>
      </c>
      <c r="S18" s="2">
        <f>IF(ISBLANK(VLOOKUP(P18,MasterSheet!Q:X,8,FALSE)), "", VLOOKUP(P18,MasterSheet!Q:X,8,FALSE))</f>
        <v>45922</v>
      </c>
      <c r="T18" s="50" t="s">
        <v>41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>
        <v>45920</v>
      </c>
      <c r="P19" s="1">
        <v>58155922436</v>
      </c>
      <c r="Q19" s="1" t="str">
        <v>Delivered</v>
      </c>
      <c r="R19" s="1" t="str">
        <v>APOLLO CHENNAI</v>
      </c>
      <c r="S19" s="2">
        <f>IF(ISBLANK(VLOOKUP(P19,MasterSheet!Q:X,8,FALSE)), "", VLOOKUP(P19,MasterSheet!Q:X,8,FALSE))</f>
        <v>45922</v>
      </c>
      <c r="T19" s="50" t="s">
        <v>41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>
        <v>45920</v>
      </c>
      <c r="P20" s="1">
        <v>58155922554</v>
      </c>
      <c r="Q20" s="1">
        <v>0</v>
      </c>
      <c r="R20" s="1" t="str">
        <v>HELIX</v>
      </c>
      <c r="S20" s="2" t="str">
        <f>IF(ISBLANK(VLOOKUP(P20,MasterSheet!Q:X,8,FALSE)), "", VLOOKUP(P20,MasterSheet!Q:X,8,FALSE))</f>
        <v/>
      </c>
      <c r="T20" s="50" t="s">
        <v>3692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45920</v>
      </c>
      <c r="P21" s="1">
        <v>58155922742</v>
      </c>
      <c r="Q21" s="1" t="str">
        <v>Delivered</v>
      </c>
      <c r="R21" s="1" t="str">
        <v>IIT KHARAGPUR</v>
      </c>
      <c r="S21" s="2">
        <f>IF(ISBLANK(VLOOKUP(P21,MasterSheet!Q:X,8,FALSE)), "", VLOOKUP(P21,MasterSheet!Q:X,8,FALSE))</f>
        <v>45922</v>
      </c>
      <c r="T21" s="50" t="s">
        <v>41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45920</v>
      </c>
      <c r="P22" s="1">
        <v>58155923000</v>
      </c>
      <c r="Q22" s="1" t="str">
        <v>Delivered</v>
      </c>
      <c r="R22" s="1" t="str">
        <v>Shubh Sales</v>
      </c>
      <c r="S22" s="2">
        <f>IF(ISBLANK(VLOOKUP(P22,MasterSheet!Q:X,8,FALSE)), "", VLOOKUP(P22,MasterSheet!Q:X,8,FALSE))</f>
        <v>45922</v>
      </c>
      <c r="T22" s="50" t="s">
        <v>41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45920</v>
      </c>
      <c r="P23" s="1">
        <v>58155923210</v>
      </c>
      <c r="Q23" s="1">
        <v>0</v>
      </c>
      <c r="R23" s="1" t="str">
        <v>GK Bio</v>
      </c>
      <c r="S23" s="2" t="str">
        <f>IF(ISBLANK(VLOOKUP(P23,MasterSheet!Q:X,8,FALSE)), "", VLOOKUP(P23,MasterSheet!Q:X,8,FALSE))</f>
        <v/>
      </c>
      <c r="T23" s="50" t="s">
        <v>3694</v>
      </c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45920</v>
      </c>
      <c r="P24" s="1">
        <v>58155927303</v>
      </c>
      <c r="Q24" s="1">
        <v>0</v>
      </c>
      <c r="R24" s="1" t="str">
        <v>NCCS</v>
      </c>
      <c r="S24" s="2" t="str">
        <f>IF(ISBLANK(VLOOKUP(P24,MasterSheet!Q:X,8,FALSE)), "", VLOOKUP(P24,MasterSheet!Q:X,8,FALSE))</f>
        <v/>
      </c>
      <c r="T24" s="50" t="s">
        <v>3695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45920</v>
      </c>
      <c r="P25" s="1">
        <v>58155927432</v>
      </c>
      <c r="Q25" s="1" t="str">
        <v>Delivered</v>
      </c>
      <c r="R25" s="1" t="str">
        <v>Sun Pharma</v>
      </c>
      <c r="S25" s="2">
        <f>IF(ISBLANK(VLOOKUP(P25,MasterSheet!Q:X,8,FALSE)), "", VLOOKUP(P25,MasterSheet!Q:X,8,FALSE))</f>
        <v>45922</v>
      </c>
      <c r="T25" s="50" t="s">
        <v>41</v>
      </c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45920</v>
      </c>
      <c r="P26" s="1">
        <v>58155927664</v>
      </c>
      <c r="Q26" s="1" t="str">
        <v>Delivered</v>
      </c>
      <c r="R26" s="1" t="str">
        <v>NIAB</v>
      </c>
      <c r="S26" s="2">
        <f>IF(ISBLANK(VLOOKUP(P26,MasterSheet!Q:X,8,FALSE)), "", VLOOKUP(P26,MasterSheet!Q:X,8,FALSE))</f>
        <v>45922</v>
      </c>
      <c r="T26" s="50" t="s">
        <v>41</v>
      </c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45920</v>
      </c>
      <c r="P27" s="1">
        <v>58155927841</v>
      </c>
      <c r="Q27" s="1">
        <v>0</v>
      </c>
      <c r="R27" s="1" t="str">
        <v>Sun Pharma</v>
      </c>
      <c r="S27" s="2" t="str">
        <f>IF(ISBLANK(VLOOKUP(P27,MasterSheet!Q:X,8,FALSE)), "", VLOOKUP(P27,MasterSheet!Q:X,8,FALSE))</f>
        <v/>
      </c>
      <c r="T27" s="50" t="s">
        <v>3694</v>
      </c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45920</v>
      </c>
      <c r="P28" s="1">
        <v>58155928084</v>
      </c>
      <c r="Q28" s="1" t="str">
        <v>Delivered</v>
      </c>
      <c r="R28" s="1" t="str">
        <v>ARVIND MEDICAL</v>
      </c>
      <c r="S28" s="2">
        <f>IF(ISBLANK(VLOOKUP(P28,MasterSheet!Q:X,8,FALSE)), "", VLOOKUP(P28,MasterSheet!Q:X,8,FALSE))</f>
        <v>45922</v>
      </c>
      <c r="T28" s="50" t="s">
        <v>41</v>
      </c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45920</v>
      </c>
      <c r="P29" s="1">
        <v>58155928261</v>
      </c>
      <c r="Q29" s="1" t="str">
        <v>Delivered</v>
      </c>
      <c r="R29" s="1" t="str">
        <v>AURIGINE SERVICE</v>
      </c>
      <c r="S29" s="2">
        <f>IF(ISBLANK(VLOOKUP(P29,MasterSheet!Q:X,8,FALSE)), "", VLOOKUP(P29,MasterSheet!Q:X,8,FALSE))</f>
        <v>45922</v>
      </c>
      <c r="T29" s="50" t="s">
        <v>41</v>
      </c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>
        <v>45920</v>
      </c>
      <c r="P30" s="1">
        <v>58155928736</v>
      </c>
      <c r="Q30" s="1" t="str">
        <v>Delivered</v>
      </c>
      <c r="R30" s="1" t="str">
        <v>MANIPAL</v>
      </c>
      <c r="S30" s="2">
        <f>IF(ISBLANK(VLOOKUP(P30,MasterSheet!Q:X,8,FALSE)), "", VLOOKUP(P30,MasterSheet!Q:X,8,FALSE))</f>
        <v>45922</v>
      </c>
      <c r="T30" s="50" t="s">
        <v>41</v>
      </c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>
        <v>45920</v>
      </c>
      <c r="P31" s="1">
        <v>58155928950</v>
      </c>
      <c r="Q31" s="1" t="str">
        <v>Delivered</v>
      </c>
      <c r="R31" s="1" t="str">
        <v>SYNGENE</v>
      </c>
      <c r="S31" s="2">
        <f>IF(ISBLANK(VLOOKUP(P31,MasterSheet!Q:X,8,FALSE)), "", VLOOKUP(P31,MasterSheet!Q:X,8,FALSE))</f>
        <v>45922</v>
      </c>
      <c r="T31" s="50" t="s">
        <v>3694</v>
      </c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>
        <v>45920</v>
      </c>
      <c r="P32" s="1">
        <v>58155939203</v>
      </c>
      <c r="Q32" s="1" t="str">
        <v>Delivered</v>
      </c>
      <c r="R32" s="1" t="str">
        <v>Sun Pharma</v>
      </c>
      <c r="S32" s="2">
        <f>IF(ISBLANK(VLOOKUP(P32,MasterSheet!Q:X,8,FALSE)), "", VLOOKUP(P32,MasterSheet!Q:X,8,FALSE))</f>
        <v>45922</v>
      </c>
      <c r="T32" s="50" t="s">
        <v>41</v>
      </c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>
        <f>IFERROR(VLOOKUP(B343,MasterSheet!Q:R,2,)," ")</f>
        <v>0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>
        <f>IFERROR(VLOOKUP(B346,MasterSheet!Q:R,2,)," ")</f>
        <v>0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>
        <f>IFERROR(VLOOKUP(B347,MasterSheet!Q:R,2,)," ")</f>
        <v>0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>
        <f>IFERROR(VLOOKUP(B350,MasterSheet!Q:R,2,)," ")</f>
        <v>0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 t="str">
        <f>_xlfn.XLOOKUP(B356,MasterSheet!Q:Q,MasterSheet!N:N," ")</f>
        <v>Dispatch Date</v>
      </c>
      <c r="B356" s="1" t="str">
        <v>Awb Number</v>
      </c>
      <c r="C356" s="1" t="str">
        <f>IFERROR(VLOOKUP(B356,MasterSheet!Q:R,2,)," ")</f>
        <v>Docket Status</v>
      </c>
      <c r="D356" s="1" t="str">
        <f>_xlfn.XLOOKUP(B356,MasterSheet!Q:Q,MasterSheet!P:P)</f>
        <v>Customer name</v>
      </c>
      <c r="E356" s="1" t="str">
        <f t="shared" si="58"/>
        <v>Other</v>
      </c>
      <c r="F356" s="1" t="str">
        <f t="shared" si="59"/>
        <v>Dispatch Date</v>
      </c>
    </row>
    <row r="357" spans="1:6" x14ac:dyDescent="0.25">
      <c r="A357" s="2">
        <f>_xlfn.XLOOKUP(B357,MasterSheet!Q:Q,MasterSheet!N:N," ")</f>
        <v>45812</v>
      </c>
      <c r="B357" s="1" t="str">
        <v>BY HAND</v>
      </c>
      <c r="C357" s="1" t="str">
        <f>IFERROR(VLOOKUP(B357,MasterSheet!Q:R,2,)," ")</f>
        <v>PRIYANKA MADAM</v>
      </c>
      <c r="D357" s="1" t="str">
        <f>_xlfn.XLOOKUP(B357,MasterSheet!Q:Q,MasterSheet!P:P)</f>
        <v>ICGEB</v>
      </c>
      <c r="E357" s="1" t="str">
        <f t="shared" si="58"/>
        <v>Other</v>
      </c>
      <c r="F357" s="1" t="str">
        <f t="shared" si="59"/>
        <v>Wednesday</v>
      </c>
    </row>
    <row r="358" spans="1:6" x14ac:dyDescent="0.25">
      <c r="A358" s="2">
        <f>_xlfn.XLOOKUP(B358,MasterSheet!Q:Q,MasterSheet!N:N," ")</f>
        <v>45840</v>
      </c>
      <c r="B358" s="1" t="str">
        <v>BY PORTER</v>
      </c>
      <c r="C358" s="1" t="str">
        <f>IFERROR(VLOOKUP(B358,MasterSheet!Q:R,2,)," ")</f>
        <v>BY PORTER</v>
      </c>
      <c r="D358" s="1" t="str">
        <f>_xlfn.XLOOKUP(B358,MasterSheet!Q:Q,MasterSheet!P:P)</f>
        <v>NDTL</v>
      </c>
      <c r="E358" s="1" t="str">
        <f t="shared" si="58"/>
        <v>Other</v>
      </c>
      <c r="F358" s="1" t="str">
        <f t="shared" si="59"/>
        <v>Wednesday</v>
      </c>
    </row>
    <row r="359" spans="1:6" x14ac:dyDescent="0.25">
      <c r="A359" s="2">
        <f>_xlfn.XLOOKUP(B359,MasterSheet!Q:Q,MasterSheet!N:N," ")</f>
        <v>45894</v>
      </c>
      <c r="B359" s="1" t="str">
        <v>D3001955194</v>
      </c>
      <c r="C359" s="1" t="str">
        <f>IFERROR(VLOOKUP(B359,MasterSheet!Q:R,2,)," ")</f>
        <v>Delivered</v>
      </c>
      <c r="D359" s="1" t="str">
        <f>_xlfn.XLOOKUP(B359,MasterSheet!Q:Q,MasterSheet!P:P)</f>
        <v>IISER MOHALI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45846</v>
      </c>
      <c r="B360" s="1" t="str">
        <v>D3001996933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Tuesday</v>
      </c>
    </row>
    <row r="361" spans="1:6" x14ac:dyDescent="0.25">
      <c r="A361" s="2">
        <f>_xlfn.XLOOKUP(B361,MasterSheet!Q:Q,MasterSheet!N:N," ")</f>
        <v>45846</v>
      </c>
      <c r="B361" t="str">
        <v>D3001996934</v>
      </c>
      <c r="C361" s="1" t="str">
        <f>IFERROR(VLOOKUP(B361,MasterSheet!Q:R,2,)," ")</f>
        <v>Delivered</v>
      </c>
      <c r="D361" s="1" t="str">
        <f>_xlfn.XLOOKUP(B361,MasterSheet!Q:Q,MasterSheet!P:P)</f>
        <v>BIO SYSTEMS</v>
      </c>
      <c r="E361" s="1" t="str">
        <f t="shared" ref="E361:E365" si="60">IF(LEFT(B361,1)="D","DTDC",IF(ISNUMBER(--LEFT(B361,1)),"Bluedart","Other"))</f>
        <v>DTDC</v>
      </c>
      <c r="F361" s="1" t="str">
        <f t="shared" ref="F361:F365" si="61">TEXT(A361, "dddd")</f>
        <v>Tuesday</v>
      </c>
    </row>
    <row r="362" spans="1:6" x14ac:dyDescent="0.25">
      <c r="A362" s="2">
        <f>_xlfn.XLOOKUP(B362,MasterSheet!Q:Q,MasterSheet!N:N," ")</f>
        <v>45846</v>
      </c>
      <c r="B362" t="str">
        <v>D3001996935</v>
      </c>
      <c r="C362" s="1" t="str">
        <f>IFERROR(VLOOKUP(B362,MasterSheet!Q:R,2,)," ")</f>
        <v>Delivered</v>
      </c>
      <c r="D362" s="1" t="str">
        <f>_xlfn.XLOOKUP(B362,MasterSheet!Q:Q,MasterSheet!P:P)</f>
        <v>Medlife</v>
      </c>
      <c r="E362" s="1" t="str">
        <f t="shared" si="60"/>
        <v>DTDC</v>
      </c>
      <c r="F362" s="1" t="str">
        <f t="shared" si="61"/>
        <v>Tuesday</v>
      </c>
    </row>
    <row r="363" spans="1:6" x14ac:dyDescent="0.25">
      <c r="A363" s="2">
        <f>_xlfn.XLOOKUP(B363,MasterSheet!Q:Q,MasterSheet!N:N," ")</f>
        <v>45880</v>
      </c>
      <c r="B363" t="str">
        <v>D3001997013</v>
      </c>
      <c r="C363" s="1" t="str">
        <f>IFERROR(VLOOKUP(B363,MasterSheet!Q:R,2,)," ")</f>
        <v>Delivered</v>
      </c>
      <c r="D363" s="1" t="str">
        <f>_xlfn.XLOOKUP(B363,MasterSheet!Q:Q,MasterSheet!P:P)</f>
        <v>RESEARCH WORLD</v>
      </c>
      <c r="E363" s="1" t="str">
        <f t="shared" si="60"/>
        <v>DTDC</v>
      </c>
      <c r="F363" s="1" t="str">
        <f t="shared" si="61"/>
        <v>Monday</v>
      </c>
    </row>
    <row r="364" spans="1:6" x14ac:dyDescent="0.25">
      <c r="A364" s="2">
        <f>_xlfn.XLOOKUP(B364,MasterSheet!Q:Q,MasterSheet!N:N," ")</f>
        <v>45880</v>
      </c>
      <c r="B364" t="str">
        <v>D3001997014</v>
      </c>
      <c r="C364" s="1" t="str">
        <f>IFERROR(VLOOKUP(B364,MasterSheet!Q:R,2,)," ")</f>
        <v>Delivered</v>
      </c>
      <c r="D364" s="1" t="str">
        <f>_xlfn.XLOOKUP(B364,MasterSheet!Q:Q,MasterSheet!P:P)</f>
        <v>IMTECH</v>
      </c>
      <c r="E364" s="1" t="str">
        <f t="shared" si="60"/>
        <v>DTDC</v>
      </c>
      <c r="F364" s="1" t="str">
        <f t="shared" si="61"/>
        <v>Monday</v>
      </c>
    </row>
    <row r="365" spans="1:6" x14ac:dyDescent="0.25">
      <c r="A365" s="2">
        <f>_xlfn.XLOOKUP(B365,MasterSheet!Q:Q,MasterSheet!N:N," ")</f>
        <v>45880</v>
      </c>
      <c r="B365" t="str">
        <v>D3001997015</v>
      </c>
      <c r="C365" s="1" t="str">
        <f>IFERROR(VLOOKUP(B365,MasterSheet!Q:R,2,)," ")</f>
        <v>Delivered</v>
      </c>
      <c r="D365" s="1" t="str">
        <f>_xlfn.XLOOKUP(B365,MasterSheet!Q:Q,MasterSheet!P:P)</f>
        <v>IIT-ROORKE</v>
      </c>
      <c r="E365" s="1" t="str">
        <f t="shared" si="60"/>
        <v>DTDC</v>
      </c>
      <c r="F365" s="1" t="str">
        <f t="shared" si="61"/>
        <v>Monday</v>
      </c>
    </row>
    <row r="366" spans="1:6" x14ac:dyDescent="0.25">
      <c r="A366" s="2">
        <f>_xlfn.XLOOKUP(B366,MasterSheet!Q:Q,MasterSheet!N:N," ")</f>
        <v>45887</v>
      </c>
      <c r="B366" t="str">
        <v>D3001997017</v>
      </c>
      <c r="C366" s="1" t="str">
        <f>IFERROR(VLOOKUP(B366,MasterSheet!Q:R,2,)," ")</f>
        <v>Delivered</v>
      </c>
      <c r="D366" s="1" t="str">
        <f>_xlfn.XLOOKUP(B366,MasterSheet!Q:Q,MasterSheet!P:P)</f>
        <v>Essence</v>
      </c>
      <c r="E366" s="1" t="str">
        <f t="shared" ref="E366:E390" si="62">IF(LEFT(B366,1)="D","DTDC",IF(ISNUMBER(--LEFT(B366,1)),"Bluedart","Other"))</f>
        <v>DTDC</v>
      </c>
      <c r="F366" s="1" t="str">
        <f t="shared" ref="F366:F390" si="63">TEXT(A366, "dddd")</f>
        <v>Monday</v>
      </c>
    </row>
    <row r="367" spans="1:6" x14ac:dyDescent="0.25">
      <c r="A367" s="2">
        <f>_xlfn.XLOOKUP(B367,MasterSheet!Q:Q,MasterSheet!N:N," ")</f>
        <v>45887</v>
      </c>
      <c r="B367" t="str">
        <v>D3001997018</v>
      </c>
      <c r="C367" s="1" t="str">
        <f>IFERROR(VLOOKUP(B367,MasterSheet!Q:R,2,)," ")</f>
        <v>Delivered</v>
      </c>
      <c r="D367" s="1" t="str">
        <f>_xlfn.XLOOKUP(B367,MasterSheet!Q:Q,MasterSheet!P:P)</f>
        <v>MEDLIFE</v>
      </c>
      <c r="E367" s="1" t="str">
        <f t="shared" si="62"/>
        <v>DTDC</v>
      </c>
      <c r="F367" s="1" t="str">
        <f t="shared" si="63"/>
        <v>Monday</v>
      </c>
    </row>
    <row r="368" spans="1:6" x14ac:dyDescent="0.25">
      <c r="A368" s="2">
        <f>_xlfn.XLOOKUP(B368,MasterSheet!Q:Q,MasterSheet!N:N," ")</f>
        <v>45836</v>
      </c>
      <c r="B368" t="str">
        <v>D3002213696</v>
      </c>
      <c r="C368" s="1" t="str">
        <f>IFERROR(VLOOKUP(B368,MasterSheet!Q:R,2,)," ")</f>
        <v>Delivered</v>
      </c>
      <c r="D368" s="1" t="str">
        <f>_xlfn.XLOOKUP(B368,MasterSheet!Q:Q,MasterSheet!P:P)</f>
        <v>SOHST</v>
      </c>
      <c r="E368" s="1" t="str">
        <f t="shared" si="62"/>
        <v>DTDC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45846</v>
      </c>
      <c r="B369" t="str">
        <v>D3002213697</v>
      </c>
      <c r="C369" s="1" t="str">
        <f>IFERROR(VLOOKUP(B369,MasterSheet!Q:R,2,)," ")</f>
        <v>Delivered</v>
      </c>
      <c r="D369" s="1" t="str">
        <f>_xlfn.XLOOKUP(B369,MasterSheet!Q:Q,MasterSheet!P:P)</f>
        <v>RESEARCH</v>
      </c>
      <c r="E369" s="1" t="str">
        <f t="shared" si="62"/>
        <v>DTDC</v>
      </c>
      <c r="F369" s="1" t="str">
        <f t="shared" si="63"/>
        <v>Tuesday</v>
      </c>
    </row>
    <row r="370" spans="1:6" x14ac:dyDescent="0.25">
      <c r="A370" s="2">
        <f>_xlfn.XLOOKUP(B370,MasterSheet!Q:Q,MasterSheet!N:N," ")</f>
        <v>45832</v>
      </c>
      <c r="B370" t="str">
        <v>D3002213704</v>
      </c>
      <c r="C370" s="1" t="str">
        <f>IFERROR(VLOOKUP(B370,MasterSheet!Q:R,2,)," ")</f>
        <v>Delivered</v>
      </c>
      <c r="D370" s="1" t="str">
        <f>_xlfn.XLOOKUP(B370,MasterSheet!Q:Q,MasterSheet!P:P)</f>
        <v>MEDLIFE</v>
      </c>
      <c r="E370" s="1" t="str">
        <f t="shared" si="62"/>
        <v>DTDC</v>
      </c>
      <c r="F370" s="1" t="str">
        <f t="shared" si="63"/>
        <v>Tuesday</v>
      </c>
    </row>
    <row r="371" spans="1:6" x14ac:dyDescent="0.25">
      <c r="A371" s="2">
        <f>_xlfn.XLOOKUP(B371,MasterSheet!Q:Q,MasterSheet!N:N," ")</f>
        <v>45829</v>
      </c>
      <c r="B371" t="str">
        <v>D3002213705</v>
      </c>
      <c r="C371" s="1" t="str">
        <f>IFERROR(VLOOKUP(B371,MasterSheet!Q:R,2,)," ")</f>
        <v>Delivered</v>
      </c>
      <c r="D371" s="1" t="str">
        <f>_xlfn.XLOOKUP(B371,MasterSheet!Q:Q,MasterSheet!P:P)</f>
        <v>Imtech</v>
      </c>
      <c r="E371" s="1" t="str">
        <f t="shared" si="62"/>
        <v>DTDC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45867</v>
      </c>
      <c r="B372" t="str">
        <v>D3002709220</v>
      </c>
      <c r="C372" s="1" t="str">
        <f>IFERROR(VLOOKUP(B372,MasterSheet!Q:R,2,)," ")</f>
        <v>Delivered</v>
      </c>
      <c r="D372" s="1" t="str">
        <f>_xlfn.XLOOKUP(B372,MasterSheet!Q:Q,MasterSheet!P:P)</f>
        <v>IMTECH</v>
      </c>
      <c r="E372" s="1" t="str">
        <f t="shared" si="62"/>
        <v>DTDC</v>
      </c>
      <c r="F372" s="1" t="str">
        <f t="shared" si="63"/>
        <v>Tuesday</v>
      </c>
    </row>
    <row r="373" spans="1:6" x14ac:dyDescent="0.25">
      <c r="A373" s="2">
        <f>_xlfn.XLOOKUP(B373,MasterSheet!Q:Q,MasterSheet!N:N," ")</f>
        <v>45852</v>
      </c>
      <c r="B373" t="str">
        <v>D3002709675</v>
      </c>
      <c r="C373" s="1" t="str">
        <f>IFERROR(VLOOKUP(B373,MasterSheet!Q:R,2,)," ")</f>
        <v>Delivered</v>
      </c>
      <c r="D373" s="1" t="str">
        <f>_xlfn.XLOOKUP(B373,MasterSheet!Q:Q,MasterSheet!P:P)</f>
        <v>Medlife</v>
      </c>
      <c r="E373" s="1" t="str">
        <f t="shared" si="62"/>
        <v>DTDC</v>
      </c>
      <c r="F373" s="1" t="str">
        <f t="shared" si="63"/>
        <v>Monday</v>
      </c>
    </row>
    <row r="374" spans="1:6" x14ac:dyDescent="0.25">
      <c r="A374" s="2">
        <f>_xlfn.XLOOKUP(B374,MasterSheet!Q:Q,MasterSheet!N:N," ")</f>
        <v>45852</v>
      </c>
      <c r="B374" t="str">
        <v>D3002709676</v>
      </c>
      <c r="C374" s="1" t="str">
        <f>IFERROR(VLOOKUP(B374,MasterSheet!Q:R,2,)," ")</f>
        <v>Delivered</v>
      </c>
      <c r="D374" s="1" t="str">
        <f>_xlfn.XLOOKUP(B374,MasterSheet!Q:Q,MasterSheet!P:P)</f>
        <v>IMTECH</v>
      </c>
      <c r="E374" s="1" t="str">
        <f t="shared" si="62"/>
        <v>DTDC</v>
      </c>
      <c r="F374" s="1" t="str">
        <f t="shared" si="63"/>
        <v>Monday</v>
      </c>
    </row>
    <row r="375" spans="1:6" x14ac:dyDescent="0.25">
      <c r="A375" s="2">
        <f>_xlfn.XLOOKUP(B375,MasterSheet!Q:Q,MasterSheet!N:N," ")</f>
        <v>45860</v>
      </c>
      <c r="B375" t="str">
        <v>D3002709684</v>
      </c>
      <c r="C375" s="1" t="str">
        <f>IFERROR(VLOOKUP(B375,MasterSheet!Q:R,2,)," ")</f>
        <v>Delivered</v>
      </c>
      <c r="D375" s="1" t="str">
        <f>_xlfn.XLOOKUP(B375,MasterSheet!Q:Q,MasterSheet!P:P)</f>
        <v>IMTECH</v>
      </c>
      <c r="E375" s="1" t="str">
        <f t="shared" si="62"/>
        <v>DTDC</v>
      </c>
      <c r="F375" s="1" t="str">
        <f t="shared" si="63"/>
        <v>Tuesday</v>
      </c>
    </row>
    <row r="376" spans="1:6" x14ac:dyDescent="0.25">
      <c r="A376" s="2">
        <f>_xlfn.XLOOKUP(B376,MasterSheet!Q:Q,MasterSheet!N:N," ")</f>
        <v>45860</v>
      </c>
      <c r="B376" t="str">
        <v>D3002709685</v>
      </c>
      <c r="C376" s="1" t="str">
        <f>IFERROR(VLOOKUP(B376,MasterSheet!Q:R,2,)," ")</f>
        <v>Delivered</v>
      </c>
      <c r="D376" s="1" t="str">
        <f>_xlfn.XLOOKUP(B376,MasterSheet!Q:Q,MasterSheet!P:P)</f>
        <v>Essence</v>
      </c>
      <c r="E376" s="1" t="str">
        <f t="shared" si="62"/>
        <v>DTDC</v>
      </c>
      <c r="F376" s="1" t="str">
        <f t="shared" si="63"/>
        <v>Tuesday</v>
      </c>
    </row>
    <row r="377" spans="1:6" x14ac:dyDescent="0.25">
      <c r="A377" s="2">
        <f>_xlfn.XLOOKUP(B377,MasterSheet!Q:Q,MasterSheet!N:N," ")</f>
        <v>45867</v>
      </c>
      <c r="B377" t="str">
        <v>D3002864036</v>
      </c>
      <c r="C377" s="1" t="str">
        <f>IFERROR(VLOOKUP(B377,MasterSheet!Q:R,2,)," ")</f>
        <v>Delivered</v>
      </c>
      <c r="D377" s="1" t="str">
        <f>_xlfn.XLOOKUP(B377,MasterSheet!Q:Q,MasterSheet!P:P)</f>
        <v>MEDLIFE</v>
      </c>
      <c r="E377" s="1" t="str">
        <f t="shared" si="62"/>
        <v>DTDC</v>
      </c>
      <c r="F377" s="1" t="str">
        <f t="shared" si="63"/>
        <v>Tuesday</v>
      </c>
    </row>
    <row r="378" spans="1:6" x14ac:dyDescent="0.25">
      <c r="A378" s="2">
        <f>_xlfn.XLOOKUP(B378,MasterSheet!Q:Q,MasterSheet!N:N," ")</f>
        <v>45867</v>
      </c>
      <c r="B378" t="str">
        <v>D3002864037</v>
      </c>
      <c r="C378" s="1" t="str">
        <f>IFERROR(VLOOKUP(B378,MasterSheet!Q:R,2,)," ")</f>
        <v>Delivered</v>
      </c>
      <c r="D378" s="1" t="str">
        <f>_xlfn.XLOOKUP(B378,MasterSheet!Q:Q,MasterSheet!P:P)</f>
        <v>IMTECH</v>
      </c>
      <c r="E378" s="1" t="str">
        <f t="shared" si="62"/>
        <v>DTDC</v>
      </c>
      <c r="F378" s="1" t="str">
        <f t="shared" si="63"/>
        <v>Tuesday</v>
      </c>
    </row>
    <row r="379" spans="1:6" x14ac:dyDescent="0.25">
      <c r="A379" s="2">
        <f>_xlfn.XLOOKUP(B379,MasterSheet!Q:Q,MasterSheet!N:N," ")</f>
        <v>45873</v>
      </c>
      <c r="B379" t="str">
        <v>D3002864041</v>
      </c>
      <c r="C379" s="1" t="str">
        <f>IFERROR(VLOOKUP(B379,MasterSheet!Q:R,2,)," ")</f>
        <v>Delivered</v>
      </c>
      <c r="D379" s="1" t="str">
        <f>_xlfn.XLOOKUP(B379,MasterSheet!Q:Q,MasterSheet!P:P)</f>
        <v>POOJA TRADERS</v>
      </c>
      <c r="E379" s="1" t="str">
        <f t="shared" si="62"/>
        <v>DTDC</v>
      </c>
      <c r="F379" s="1" t="str">
        <f t="shared" si="63"/>
        <v>Monday</v>
      </c>
    </row>
    <row r="380" spans="1:6" x14ac:dyDescent="0.25">
      <c r="A380" s="2">
        <f>_xlfn.XLOOKUP(B380,MasterSheet!Q:Q,MasterSheet!N:N," ")</f>
        <v>45871</v>
      </c>
      <c r="B380" t="str">
        <v>D3002864042</v>
      </c>
      <c r="C380" s="1" t="str">
        <f>IFERROR(VLOOKUP(B380,MasterSheet!Q:R,2,)," ")</f>
        <v>Delivered</v>
      </c>
      <c r="D380" s="1" t="str">
        <f>_xlfn.XLOOKUP(B380,MasterSheet!Q:Q,MasterSheet!P:P)</f>
        <v>Medlife</v>
      </c>
      <c r="E380" s="1" t="str">
        <f t="shared" si="62"/>
        <v>DTDC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45875</v>
      </c>
      <c r="B381" t="str">
        <v>D3002864046</v>
      </c>
      <c r="C381" s="1" t="str">
        <f>IFERROR(VLOOKUP(B381,MasterSheet!Q:R,2,)," ")</f>
        <v>Delivered</v>
      </c>
      <c r="D381" s="1" t="str">
        <f>_xlfn.XLOOKUP(B381,MasterSheet!Q:Q,MasterSheet!P:P)</f>
        <v>MEDLIFE</v>
      </c>
      <c r="E381" s="1" t="str">
        <f t="shared" si="62"/>
        <v>DTDC</v>
      </c>
      <c r="F381" s="1" t="str">
        <f t="shared" si="63"/>
        <v>Wednesday</v>
      </c>
    </row>
    <row r="382" spans="1:6" x14ac:dyDescent="0.25">
      <c r="A382" s="2">
        <f>_xlfn.XLOOKUP(B382,MasterSheet!Q:Q,MasterSheet!N:N," ")</f>
        <v>45901</v>
      </c>
      <c r="B382" t="str">
        <v>D3002950334</v>
      </c>
      <c r="C382" s="1" t="str">
        <f>IFERROR(VLOOKUP(B382,MasterSheet!Q:R,2,)," ")</f>
        <v>Delivered</v>
      </c>
      <c r="D382" s="1" t="str">
        <f>_xlfn.XLOOKUP(B382,MasterSheet!Q:Q,MasterSheet!P:P)</f>
        <v>IISER MOHALI</v>
      </c>
      <c r="E382" s="1" t="str">
        <f t="shared" si="62"/>
        <v>DTDC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45908</v>
      </c>
      <c r="B383" t="str">
        <v>D3002950414</v>
      </c>
      <c r="C383" s="1" t="str">
        <f>IFERROR(VLOOKUP(B383,MasterSheet!Q:R,2,)," ")</f>
        <v>Delivered</v>
      </c>
      <c r="D383" s="1" t="str">
        <f>_xlfn.XLOOKUP(B383,MasterSheet!Q:Q,MasterSheet!P:P)</f>
        <v>RESEARCH</v>
      </c>
      <c r="E383" s="1" t="str">
        <f t="shared" si="62"/>
        <v>DTDC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45908</v>
      </c>
      <c r="B384" t="str">
        <v>D3002950415</v>
      </c>
      <c r="C384" s="1" t="str">
        <f>IFERROR(VLOOKUP(B384,MasterSheet!Q:R,2,)," ")</f>
        <v>Delivered</v>
      </c>
      <c r="D384" s="1" t="str">
        <f>_xlfn.XLOOKUP(B384,MasterSheet!Q:Q,MasterSheet!P:P)</f>
        <v>IISER MOHALI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45908</v>
      </c>
      <c r="B385" t="str">
        <v>D3002950416</v>
      </c>
      <c r="C385" s="1" t="str">
        <f>IFERROR(VLOOKUP(B385,MasterSheet!Q:R,2,)," ")</f>
        <v>Delivered</v>
      </c>
      <c r="D385" s="1" t="str">
        <f>_xlfn.XLOOKUP(B385,MasterSheet!Q:Q,MasterSheet!P:P)</f>
        <v>VECTOR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45908</v>
      </c>
      <c r="B386" t="str">
        <v>D3002950417</v>
      </c>
      <c r="C386" s="1" t="str">
        <f>IFERROR(VLOOKUP(B386,MasterSheet!Q:R,2,)," ")</f>
        <v>Delivered</v>
      </c>
      <c r="D386" s="1" t="str">
        <f>_xlfn.XLOOKUP(B386,MasterSheet!Q:Q,MasterSheet!P:P)</f>
        <v>ESSENCE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45913</v>
      </c>
      <c r="B387" t="str">
        <v>D3003568451</v>
      </c>
      <c r="C387" s="1" t="str">
        <f>IFERROR(VLOOKUP(B387,MasterSheet!Q:R,2,)," ")</f>
        <v>Delivered</v>
      </c>
      <c r="D387" s="1" t="str">
        <f>_xlfn.XLOOKUP(B387,MasterSheet!Q:Q,MasterSheet!P:P)</f>
        <v>MEDLIFE</v>
      </c>
      <c r="E387" s="1" t="str">
        <f t="shared" si="62"/>
        <v>DTDC</v>
      </c>
      <c r="F387" s="1" t="str">
        <f t="shared" si="63"/>
        <v>Saturday</v>
      </c>
    </row>
    <row r="388" spans="1:6" x14ac:dyDescent="0.25">
      <c r="A388" s="2">
        <f>_xlfn.XLOOKUP(B388,MasterSheet!Q:Q,MasterSheet!N:N," ")</f>
        <v>45915</v>
      </c>
      <c r="B388" t="str">
        <v>D3003568486</v>
      </c>
      <c r="C388" s="1" t="str">
        <f>IFERROR(VLOOKUP(B388,MasterSheet!Q:R,2,)," ")</f>
        <v>Delivered</v>
      </c>
      <c r="D388" s="1" t="str">
        <f>_xlfn.XLOOKUP(B388,MasterSheet!Q:Q,MasterSheet!P:P)</f>
        <v>IMTECH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45915</v>
      </c>
      <c r="B389" t="str">
        <v>D3003568487</v>
      </c>
      <c r="C389" s="1" t="str">
        <f>IFERROR(VLOOKUP(B389,MasterSheet!Q:R,2,)," ")</f>
        <v>Delivered</v>
      </c>
      <c r="D389" s="1" t="str">
        <f>_xlfn.XLOOKUP(B389,MasterSheet!Q:Q,MasterSheet!P:P)</f>
        <v>RESEARCH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45915</v>
      </c>
      <c r="B390" t="str">
        <v>D3003568488</v>
      </c>
      <c r="C390" s="1" t="str">
        <f>IFERROR(VLOOKUP(B390,MasterSheet!Q:R,2,)," ")</f>
        <v>Delivered</v>
      </c>
      <c r="D390" s="1" t="str">
        <f>_xlfn.XLOOKUP(B390,MasterSheet!Q:Q,MasterSheet!P:P)</f>
        <v>VECTOR</v>
      </c>
      <c r="E390" s="1" t="str">
        <f t="shared" si="62"/>
        <v>DTDC</v>
      </c>
      <c r="F390" s="1" t="str">
        <f t="shared" si="63"/>
        <v>Monday</v>
      </c>
    </row>
    <row r="391" spans="1:6" x14ac:dyDescent="0.25">
      <c r="A391" s="2">
        <f>_xlfn.XLOOKUP(B391,MasterSheet!Q:Q,MasterSheet!N:N," ")</f>
        <v>45868</v>
      </c>
      <c r="B391" t="str">
        <v>Expired</v>
      </c>
      <c r="C391" s="1" t="str">
        <f>IFERROR(VLOOKUP(B391,MasterSheet!Q:R,2,)," ")</f>
        <v>Expired</v>
      </c>
      <c r="D391" s="1" t="str">
        <f>_xlfn.XLOOKUP(B391,MasterSheet!Q:Q,MasterSheet!P:P)</f>
        <v>EXPIRED</v>
      </c>
      <c r="E391" s="1" t="str">
        <f t="shared" ref="E391:E395" si="64">IF(LEFT(B391,1)="D","DTDC",IF(ISNUMBER(--LEFT(B391,1)),"Bluedart","Other"))</f>
        <v>Other</v>
      </c>
      <c r="F391" s="1" t="str">
        <f t="shared" ref="F391:F395" si="65">TEXT(A391, "dddd")</f>
        <v>Wednesday</v>
      </c>
    </row>
    <row r="392" spans="1:6" x14ac:dyDescent="0.25">
      <c r="A392" s="2">
        <f>_xlfn.XLOOKUP(B392,MasterSheet!Q:Q,MasterSheet!N:N," ")</f>
        <v>45903</v>
      </c>
      <c r="B392" t="str">
        <v>PORTER</v>
      </c>
      <c r="C392" s="1" t="str">
        <f>IFERROR(VLOOKUP(B392,MasterSheet!Q:R,2,)," ")</f>
        <v>PORTER</v>
      </c>
      <c r="D392" s="1" t="str">
        <f>_xlfn.XLOOKUP(B392,MasterSheet!Q:Q,MasterSheet!P:P)</f>
        <v>IGIB</v>
      </c>
      <c r="E392" s="1" t="str">
        <f t="shared" si="64"/>
        <v>Other</v>
      </c>
      <c r="F392" s="1" t="str">
        <f t="shared" si="65"/>
        <v>Wednesday</v>
      </c>
    </row>
    <row r="393" spans="1:6" x14ac:dyDescent="0.25">
      <c r="A393" s="2">
        <f>_xlfn.XLOOKUP(B393,MasterSheet!Q:Q,MasterSheet!N:N," ")</f>
        <v>45854</v>
      </c>
      <c r="B393" t="str">
        <v>WILL BE BILLED</v>
      </c>
      <c r="C393" s="1" t="str">
        <f>IFERROR(VLOOKUP(B393,MasterSheet!Q:R,2,)," ")</f>
        <v>PRIYANKA MADAM</v>
      </c>
      <c r="D393" s="1" t="str">
        <f>_xlfn.XLOOKUP(B393,MasterSheet!Q:Q,MasterSheet!P:P)</f>
        <v>Aiims</v>
      </c>
      <c r="E393" s="1" t="str">
        <f t="shared" si="64"/>
        <v>Other</v>
      </c>
      <c r="F393" s="1" t="str">
        <f t="shared" si="65"/>
        <v>Wednesday</v>
      </c>
    </row>
    <row r="394" spans="1:6" x14ac:dyDescent="0.25">
      <c r="A394" s="2">
        <f>_xlfn.XLOOKUP(B394,MasterSheet!Q:Q,MasterSheet!N:N," ")</f>
        <v>45859</v>
      </c>
      <c r="B394" t="str">
        <v>with M Bio</v>
      </c>
      <c r="C394" s="1" t="str">
        <f>IFERROR(VLOOKUP(B394,MasterSheet!Q:R,2,)," ")</f>
        <v>With M Biotehc</v>
      </c>
      <c r="D394" s="1" t="str">
        <f>_xlfn.XLOOKUP(B394,MasterSheet!Q:Q,MasterSheet!P:P)</f>
        <v>HKP</v>
      </c>
      <c r="E394" s="1" t="str">
        <f t="shared" si="64"/>
        <v>Other</v>
      </c>
      <c r="F394" s="1" t="str">
        <f t="shared" si="65"/>
        <v>Monday</v>
      </c>
    </row>
    <row r="395" spans="1:6" x14ac:dyDescent="0.25">
      <c r="A395" s="2" t="str">
        <f>_xlfn.XLOOKUP(B395,MasterSheet!Q:Q,MasterSheet!N:N," ")</f>
        <v xml:space="preserve"> </v>
      </c>
      <c r="B395">
        <v>0</v>
      </c>
      <c r="C395" s="1" t="str">
        <f>IFERROR(VLOOKUP(B395,MasterSheet!Q:R,2,)," ")</f>
        <v xml:space="preserve"> </v>
      </c>
      <c r="D395" s="1" t="e">
        <f>_xlfn.XLOOKUP(B395,MasterSheet!Q:Q,MasterSheet!P:P)</f>
        <v>#N/A</v>
      </c>
      <c r="E395" s="1" t="str">
        <f t="shared" si="64"/>
        <v>Bluedart</v>
      </c>
      <c r="F395" s="1" t="str">
        <f t="shared" si="65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20"/>
      <c r="K1" s="4" t="s">
        <v>604</v>
      </c>
      <c r="L1" s="21" t="str" cm="1">
        <f t="array" ref="L1:R42">_xlfn.UNIQUE(C:I)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21" t="str">
        <v>Check</v>
      </c>
      <c r="S1" s="1" t="s">
        <v>2342</v>
      </c>
    </row>
    <row r="2" spans="1:19" x14ac:dyDescent="0.25">
      <c r="A2" s="1" cm="1">
        <f t="array" ref="A2:I98">_xlfn._xlws.SORT(
  _xlfn._xlws.FILTER(
    CHOOSE({1,2,3,4,5,6,7,8,9},
      MasterSheet!H2:H10387,
      MasterSheet!L2:L10387,
      MasterSheet!P2:P10387,
      MasterSheet!S2:S10387,
      MasterSheet!U2:U10387,
      MasterSheet!T2:T10387,
MasterSheet!V2:V10387,MasterSheet!W2:W10387,MasterSheet!AC2:AC10387
    ),
    MasterSheet!L2:L10387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>
        <v>0</v>
      </c>
      <c r="G2" s="1" t="str">
        <v>Delhi</v>
      </c>
      <c r="H2" s="1" t="str">
        <v>Priyanka Madam</v>
      </c>
      <c r="I2" s="1" t="str">
        <v>Local</v>
      </c>
      <c r="K2" s="1">
        <f t="shared" ref="K2:K33" si="0">SUMIFS(B:B,C:C, L2,D:D, M2,E:E, N2,F:F, O2,G:G, P2,H:H, Q2)</f>
        <v>1</v>
      </c>
      <c r="L2" s="1" t="str">
        <v>AIIMS</v>
      </c>
      <c r="M2" s="1">
        <v>4</v>
      </c>
      <c r="N2" s="1" t="str">
        <v>BioLegend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 t="shared" ref="S2:S33" si="1">SUMIFS(B:B,C:C, L2,D:D, M2,E:E, N2,F:F, O2,G:G, P2,H:H, Q2)</f>
        <v>1</v>
      </c>
    </row>
    <row r="3" spans="1:19" x14ac:dyDescent="0.25">
      <c r="A3" s="1" t="str">
        <v>BE0146</v>
      </c>
      <c r="B3" s="1">
        <v>1</v>
      </c>
      <c r="C3" s="1" t="str">
        <v>ANTHEM</v>
      </c>
      <c r="D3" s="1">
        <v>4</v>
      </c>
      <c r="E3" s="1" t="str">
        <v>BioXcell</v>
      </c>
      <c r="F3" s="1">
        <v>0</v>
      </c>
      <c r="G3" s="1" t="str">
        <v>BANGLORE</v>
      </c>
      <c r="H3" s="1" t="str">
        <v>Payment Hold</v>
      </c>
      <c r="I3" s="1" t="str">
        <v>OutStation</v>
      </c>
      <c r="K3" s="1">
        <f t="shared" si="0"/>
        <v>2</v>
      </c>
      <c r="L3" s="1" t="str">
        <v>ANTHEM</v>
      </c>
      <c r="M3" s="1">
        <v>4</v>
      </c>
      <c r="N3" s="1" t="str">
        <v>BioXcell</v>
      </c>
      <c r="O3" s="1">
        <v>0</v>
      </c>
      <c r="P3" s="1" t="str">
        <v>BANGLORE</v>
      </c>
      <c r="Q3" s="1" t="str">
        <v>Payment Hold</v>
      </c>
      <c r="R3" s="1" t="str">
        <v>OutStation</v>
      </c>
      <c r="S3" s="1">
        <f t="shared" si="1"/>
        <v>2</v>
      </c>
    </row>
    <row r="4" spans="1:19" x14ac:dyDescent="0.25">
      <c r="A4" s="1" t="str">
        <v>IP0070</v>
      </c>
      <c r="B4" s="1">
        <v>1</v>
      </c>
      <c r="C4" s="1" t="str">
        <v>ANTHEM</v>
      </c>
      <c r="D4" s="1">
        <v>4</v>
      </c>
      <c r="E4" s="1" t="str">
        <v>BioXcell</v>
      </c>
      <c r="F4" s="1">
        <v>0</v>
      </c>
      <c r="G4" s="1" t="str">
        <v>BANGLORE</v>
      </c>
      <c r="H4" s="1" t="str">
        <v>Payment Hold</v>
      </c>
      <c r="I4" s="1" t="str">
        <v>OutStation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900007707</v>
      </c>
      <c r="B5" s="1">
        <v>1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PO Awaited</v>
      </c>
      <c r="I5" s="1" t="str">
        <v>OutStation</v>
      </c>
      <c r="K5" s="1">
        <f t="shared" si="0"/>
        <v>5</v>
      </c>
      <c r="L5" s="1" t="str">
        <v>AURIGINE ONCO</v>
      </c>
      <c r="M5" s="1">
        <v>4</v>
      </c>
      <c r="N5" s="1" t="str">
        <v>BioLegend</v>
      </c>
      <c r="O5" s="1" t="str">
        <v>for stock</v>
      </c>
      <c r="P5" s="1" t="str">
        <v>Banglore</v>
      </c>
      <c r="Q5" s="1" t="str">
        <v>Stock</v>
      </c>
      <c r="R5" s="1" t="str">
        <v>OutStation</v>
      </c>
      <c r="S5" s="1">
        <f t="shared" si="1"/>
        <v>5</v>
      </c>
    </row>
    <row r="6" spans="1:19" x14ac:dyDescent="0.25">
      <c r="A6" s="1">
        <v>626812</v>
      </c>
      <c r="B6" s="1">
        <v>5</v>
      </c>
      <c r="C6" s="1" t="str">
        <v>AURIGINE ONCO</v>
      </c>
      <c r="D6" s="1">
        <v>4</v>
      </c>
      <c r="E6" s="1" t="str">
        <v>BioLegend</v>
      </c>
      <c r="F6" s="1" t="str">
        <v>for stock</v>
      </c>
      <c r="G6" s="1" t="str">
        <v>Banglore</v>
      </c>
      <c r="H6" s="1" t="str">
        <v>Stock</v>
      </c>
      <c r="I6" s="1" t="str">
        <v>OutStation</v>
      </c>
      <c r="K6" s="1">
        <f t="shared" si="0"/>
        <v>2</v>
      </c>
      <c r="L6" s="1" t="str">
        <v>BIOCON</v>
      </c>
      <c r="M6" s="1">
        <v>4</v>
      </c>
      <c r="N6" s="1" t="str">
        <v>BioLegend</v>
      </c>
      <c r="O6" s="1" t="str">
        <v xml:space="preserve">Pending Confirmation By Customer </v>
      </c>
      <c r="P6" s="1" t="str">
        <v>Banglore</v>
      </c>
      <c r="Q6" s="1" t="str">
        <v xml:space="preserve">Pending Confirmation By Customer </v>
      </c>
      <c r="R6" s="1" t="str">
        <v>OutStation</v>
      </c>
      <c r="S6" s="1">
        <f t="shared" si="1"/>
        <v>2</v>
      </c>
    </row>
    <row r="7" spans="1:19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 xml:space="preserve">Pending Confirmation By Customer </v>
      </c>
      <c r="G7" s="1" t="str">
        <v>Banglore</v>
      </c>
      <c r="H7" s="1" t="str">
        <v xml:space="preserve">Pending Confirmation By Customer 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PO Awaited</v>
      </c>
      <c r="R7" s="1" t="str">
        <v>OutStation</v>
      </c>
      <c r="S7" s="1">
        <f t="shared" si="1"/>
        <v>1</v>
      </c>
    </row>
    <row r="8" spans="1:19" x14ac:dyDescent="0.25">
      <c r="A8" s="1">
        <v>303706</v>
      </c>
      <c r="B8" s="1">
        <v>1</v>
      </c>
      <c r="C8" s="1" t="str">
        <v>Hinduja</v>
      </c>
      <c r="D8" s="1">
        <v>4</v>
      </c>
      <c r="E8" s="1" t="str">
        <v>BioLegend</v>
      </c>
      <c r="F8" s="1" t="str">
        <v>PO Awaited</v>
      </c>
      <c r="G8" s="1" t="str">
        <v>Mumbai</v>
      </c>
      <c r="H8" s="1" t="str">
        <v>PO Awaited</v>
      </c>
      <c r="I8" s="1" t="str">
        <v>OutStation</v>
      </c>
      <c r="K8" s="1">
        <f t="shared" si="0"/>
        <v>1</v>
      </c>
      <c r="L8" s="1" t="str">
        <v>JNU</v>
      </c>
      <c r="M8" s="1">
        <v>4</v>
      </c>
      <c r="N8" s="1" t="str">
        <v>MABTECH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1</v>
      </c>
    </row>
    <row r="9" spans="1:19" x14ac:dyDescent="0.25">
      <c r="A9" s="1" t="str">
        <v>FSP-3145-2</v>
      </c>
      <c r="B9" s="1">
        <v>1</v>
      </c>
      <c r="C9" s="1" t="str">
        <v>JNU</v>
      </c>
      <c r="D9" s="1">
        <v>4</v>
      </c>
      <c r="E9" s="1" t="str">
        <v>MABTECH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1</v>
      </c>
      <c r="L9" s="1" t="str">
        <v>Opening Stock</v>
      </c>
      <c r="M9" s="1">
        <v>-20</v>
      </c>
      <c r="N9" s="1" t="str">
        <v>Dharmacon</v>
      </c>
      <c r="O9" s="1" t="str">
        <v>Set of 4 item code (N-187978-01-0020, N-187978-02-0020, N-187978-03-0020, N-187978-04-0020)</v>
      </c>
      <c r="P9" s="1" t="str">
        <v>STOCK</v>
      </c>
      <c r="Q9" s="1" t="str">
        <v>Stock</v>
      </c>
      <c r="R9" s="1" t="str">
        <v>STOCK</v>
      </c>
      <c r="S9" s="1">
        <f t="shared" si="1"/>
        <v>1</v>
      </c>
    </row>
    <row r="10" spans="1:19" x14ac:dyDescent="0.25">
      <c r="A10" s="1" t="str">
        <v>RU-187978-00-0020</v>
      </c>
      <c r="B10" s="1">
        <v>1</v>
      </c>
      <c r="C10" s="1" t="str">
        <v>Opening Stock</v>
      </c>
      <c r="D10" s="1">
        <v>-20</v>
      </c>
      <c r="E10" s="1" t="str">
        <v>Dharmacon</v>
      </c>
      <c r="F10" s="1" t="str">
        <v>Set of 4 item code (N-187978-01-0020, N-187978-02-0020, N-187978-03-0020, N-187978-04-0020)</v>
      </c>
      <c r="G10" s="1" t="str">
        <v>STOCK</v>
      </c>
      <c r="H10" s="1" t="str">
        <v>Stock</v>
      </c>
      <c r="I10" s="1" t="str">
        <v>STOCK</v>
      </c>
      <c r="K10" s="1">
        <f t="shared" si="0"/>
        <v>12</v>
      </c>
      <c r="L10" s="1" t="str">
        <v>Opening Stock</v>
      </c>
      <c r="M10" s="1">
        <v>-20</v>
      </c>
      <c r="N10" s="1" t="str">
        <v>BioLegend</v>
      </c>
      <c r="O10" s="1">
        <v>0</v>
      </c>
      <c r="P10" s="1" t="str">
        <v>STOCK</v>
      </c>
      <c r="Q10" s="1" t="str">
        <v>Stock</v>
      </c>
      <c r="R10" s="1" t="str">
        <v>STOCK</v>
      </c>
      <c r="S10" s="1">
        <f t="shared" si="1"/>
        <v>12</v>
      </c>
    </row>
    <row r="11" spans="1:19" x14ac:dyDescent="0.25">
      <c r="A11" s="1">
        <v>556002</v>
      </c>
      <c r="B11" s="1">
        <v>5</v>
      </c>
      <c r="C11" s="1" t="str">
        <v>Opening Stock</v>
      </c>
      <c r="D11" s="1">
        <v>-20</v>
      </c>
      <c r="E11" s="1" t="str">
        <v>BioLegend</v>
      </c>
      <c r="F11" s="1">
        <v>0</v>
      </c>
      <c r="G11" s="1" t="str">
        <v>STOCK</v>
      </c>
      <c r="H11" s="1" t="str">
        <v>Stock</v>
      </c>
      <c r="I11" s="1" t="str">
        <v>STOCK</v>
      </c>
      <c r="K11" s="1">
        <f t="shared" si="0"/>
        <v>17</v>
      </c>
      <c r="L11" s="1" t="str">
        <v>Opening Stock</v>
      </c>
      <c r="M11" s="1">
        <v>4</v>
      </c>
      <c r="N11" s="1" t="str">
        <v>BioLegend</v>
      </c>
      <c r="O11" s="1">
        <v>0</v>
      </c>
      <c r="P11" s="1" t="str">
        <v>STOCK</v>
      </c>
      <c r="Q11" s="1" t="str">
        <v>Stock</v>
      </c>
      <c r="R11" s="1" t="str">
        <v>STOCK</v>
      </c>
      <c r="S11" s="1">
        <f t="shared" si="1"/>
        <v>17</v>
      </c>
    </row>
    <row r="12" spans="1:19" x14ac:dyDescent="0.25">
      <c r="A12" s="1">
        <v>570802</v>
      </c>
      <c r="B12" s="1">
        <v>5</v>
      </c>
      <c r="C12" s="1" t="str">
        <v>Opening Stock</v>
      </c>
      <c r="D12" s="1">
        <v>-20</v>
      </c>
      <c r="E12" s="1" t="str">
        <v>BioLegend</v>
      </c>
      <c r="F12" s="1">
        <v>0</v>
      </c>
      <c r="G12" s="1" t="str">
        <v>STOCK</v>
      </c>
      <c r="H12" s="1" t="str">
        <v>Stock</v>
      </c>
      <c r="I12" s="1" t="str">
        <v>STOCK</v>
      </c>
      <c r="K12" s="1">
        <f t="shared" si="0"/>
        <v>1</v>
      </c>
      <c r="L12" s="1" t="str">
        <v>OPENING STOCK</v>
      </c>
      <c r="M12" s="1">
        <v>4</v>
      </c>
      <c r="N12" s="1" t="str">
        <v>Dharmacon</v>
      </c>
      <c r="O12" s="1">
        <v>0</v>
      </c>
      <c r="P12" s="1" t="str">
        <v>STOCK</v>
      </c>
      <c r="Q12" s="1" t="str">
        <v>Stock</v>
      </c>
      <c r="R12" s="1" t="str">
        <v>STOCK</v>
      </c>
      <c r="S12" s="1">
        <f t="shared" si="1"/>
        <v>1</v>
      </c>
    </row>
    <row r="13" spans="1:19" x14ac:dyDescent="0.25">
      <c r="A13" s="1">
        <v>423303</v>
      </c>
      <c r="B13" s="1">
        <v>2</v>
      </c>
      <c r="C13" s="1" t="str">
        <v>Opening Stock</v>
      </c>
      <c r="D13" s="1">
        <v>-20</v>
      </c>
      <c r="E13" s="1" t="str">
        <v>BioLegend</v>
      </c>
      <c r="F13" s="1">
        <v>0</v>
      </c>
      <c r="G13" s="1" t="str">
        <v>STOCK</v>
      </c>
      <c r="H13" s="1" t="str">
        <v>Stock</v>
      </c>
      <c r="I13" s="1" t="str">
        <v>STOCK</v>
      </c>
      <c r="K13" s="1">
        <f t="shared" si="0"/>
        <v>23</v>
      </c>
      <c r="L13" s="1" t="str">
        <v>OPENING STOCK</v>
      </c>
      <c r="M13" s="1" t="str">
        <v>RT</v>
      </c>
      <c r="N13" s="1" t="str">
        <v>Sartorius</v>
      </c>
      <c r="O13" s="1">
        <v>0</v>
      </c>
      <c r="P13" s="1" t="str">
        <v>STOCK</v>
      </c>
      <c r="Q13" s="1" t="str">
        <v>Stock</v>
      </c>
      <c r="R13" s="1" t="str">
        <v>STOCK</v>
      </c>
      <c r="S13" s="1">
        <f t="shared" si="1"/>
        <v>23</v>
      </c>
    </row>
    <row r="14" spans="1:19" x14ac:dyDescent="0.25">
      <c r="A14" s="1">
        <v>421002</v>
      </c>
      <c r="B14" s="1">
        <v>4</v>
      </c>
      <c r="C14" s="1" t="str">
        <v>Opening Stock</v>
      </c>
      <c r="D14" s="1">
        <v>4</v>
      </c>
      <c r="E14" s="1" t="str">
        <v>BioLegend</v>
      </c>
      <c r="F14" s="1">
        <v>0</v>
      </c>
      <c r="G14" s="1" t="str">
        <v>STOCK</v>
      </c>
      <c r="H14" s="1" t="str">
        <v>Stock</v>
      </c>
      <c r="I14" s="1" t="str">
        <v>STOCK</v>
      </c>
      <c r="K14" s="1">
        <f t="shared" si="0"/>
        <v>5</v>
      </c>
      <c r="L14" s="1" t="str">
        <v>Sample (PM)</v>
      </c>
      <c r="M14" s="1">
        <v>4</v>
      </c>
      <c r="N14" s="1" t="str">
        <v>Hansa Biomed</v>
      </c>
      <c r="O14" s="1" t="str">
        <v>Priyanka Madam</v>
      </c>
      <c r="P14" s="1" t="str">
        <v>delhi</v>
      </c>
      <c r="Q14" s="1" t="str">
        <v>Priyanka Madam</v>
      </c>
      <c r="R14" s="1" t="str">
        <v>Local</v>
      </c>
      <c r="S14" s="1">
        <f t="shared" si="1"/>
        <v>5</v>
      </c>
    </row>
    <row r="15" spans="1:19" x14ac:dyDescent="0.25">
      <c r="A15" s="1">
        <v>421403</v>
      </c>
      <c r="B15" s="1">
        <v>7</v>
      </c>
      <c r="C15" s="1" t="str">
        <v>Opening Stock</v>
      </c>
      <c r="D15" s="1">
        <v>4</v>
      </c>
      <c r="E15" s="1" t="str">
        <v>BioLegend</v>
      </c>
      <c r="F15" s="1">
        <v>0</v>
      </c>
      <c r="G15" s="1" t="str">
        <v>STOCK</v>
      </c>
      <c r="H15" s="1" t="str">
        <v>Stock</v>
      </c>
      <c r="I15" s="1" t="str">
        <v>STOCK</v>
      </c>
      <c r="K15" s="1">
        <f t="shared" si="0"/>
        <v>2</v>
      </c>
      <c r="L15" s="1" t="str">
        <v>SOUTH CAMPUS</v>
      </c>
      <c r="M15" s="1" t="str">
        <v>RT</v>
      </c>
      <c r="N15" s="1" t="str">
        <v>HOEFER</v>
      </c>
      <c r="O15" s="1">
        <v>0</v>
      </c>
      <c r="P15" s="1" t="str">
        <v>Delhi</v>
      </c>
      <c r="Q15" s="1" t="str">
        <v>Sample</v>
      </c>
      <c r="R15" s="1" t="str">
        <v>Local</v>
      </c>
      <c r="S15" s="1">
        <f t="shared" si="1"/>
        <v>2</v>
      </c>
    </row>
    <row r="16" spans="1:19" x14ac:dyDescent="0.25">
      <c r="A16" s="1">
        <v>420601</v>
      </c>
      <c r="B16" s="1">
        <v>2</v>
      </c>
      <c r="C16" s="1" t="str">
        <v>Opening Stock</v>
      </c>
      <c r="D16" s="1">
        <v>4</v>
      </c>
      <c r="E16" s="1" t="str">
        <v>BioLegend</v>
      </c>
      <c r="F16" s="1">
        <v>0</v>
      </c>
      <c r="G16" s="1" t="str">
        <v>STOCK</v>
      </c>
      <c r="H16" s="1" t="str">
        <v>Stock</v>
      </c>
      <c r="I16" s="1" t="str">
        <v>STOCK</v>
      </c>
      <c r="K16" s="1">
        <f t="shared" si="0"/>
        <v>3</v>
      </c>
      <c r="L16" s="1" t="str">
        <v>STOCK</v>
      </c>
      <c r="M16" s="1">
        <v>4</v>
      </c>
      <c r="N16" s="1" t="str">
        <v>BioLegend</v>
      </c>
      <c r="O16" s="1" t="str">
        <v>FOC Informed By Priya Madam and informed to SM Sir</v>
      </c>
      <c r="P16" s="1" t="str">
        <v>STOCK</v>
      </c>
      <c r="Q16" s="1" t="str">
        <v>Stock</v>
      </c>
      <c r="R16" s="1" t="str">
        <v>STOCK</v>
      </c>
      <c r="S16" s="1">
        <f t="shared" si="1"/>
        <v>3</v>
      </c>
    </row>
    <row r="17" spans="1:19" x14ac:dyDescent="0.25">
      <c r="A17" s="1">
        <v>100261</v>
      </c>
      <c r="B17" s="1">
        <v>1</v>
      </c>
      <c r="C17" s="1" t="str">
        <v>Opening Stock</v>
      </c>
      <c r="D17" s="1">
        <v>4</v>
      </c>
      <c r="E17" s="1" t="str">
        <v>BioLegend</v>
      </c>
      <c r="F17" s="1">
        <v>0</v>
      </c>
      <c r="G17" s="1" t="str">
        <v>STOCK</v>
      </c>
      <c r="H17" s="1" t="str">
        <v>Stock</v>
      </c>
      <c r="I17" s="1" t="str">
        <v>STOCK</v>
      </c>
      <c r="K17" s="1">
        <f t="shared" si="0"/>
        <v>1</v>
      </c>
      <c r="L17" s="1" t="str">
        <v>stock</v>
      </c>
      <c r="M17" s="1">
        <v>-20</v>
      </c>
      <c r="N17" s="1" t="str">
        <v>Dharmacon</v>
      </c>
      <c r="O17" s="1" t="str">
        <v>Extra Item Purchased (Informed by Dharmendra Sir)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>
        <v>108123</v>
      </c>
      <c r="B18" s="1">
        <v>1</v>
      </c>
      <c r="C18" s="1" t="str">
        <v>Opening Stock</v>
      </c>
      <c r="D18" s="1">
        <v>4</v>
      </c>
      <c r="E18" s="1" t="str">
        <v>BioLegend</v>
      </c>
      <c r="F18" s="1">
        <v>0</v>
      </c>
      <c r="G18" s="1" t="str">
        <v>STOCK</v>
      </c>
      <c r="H18" s="1" t="str">
        <v>Stock</v>
      </c>
      <c r="I18" s="1" t="str">
        <v>STOCK</v>
      </c>
      <c r="K18" s="1">
        <f t="shared" si="0"/>
        <v>3</v>
      </c>
      <c r="L18" s="1" t="str">
        <v>STOCK</v>
      </c>
      <c r="M18" s="1">
        <v>-20</v>
      </c>
      <c r="N18" s="1" t="str">
        <v>BioLegend</v>
      </c>
      <c r="O18" s="1" t="str">
        <v xml:space="preserve">Same item dispatched to Aiims from Opening Stock </v>
      </c>
      <c r="P18" s="1" t="str">
        <v>STOCK</v>
      </c>
      <c r="Q18" s="1" t="str">
        <v>Stock</v>
      </c>
      <c r="R18" s="1" t="str">
        <v>STOCK</v>
      </c>
      <c r="S18" s="1">
        <f t="shared" si="1"/>
        <v>3</v>
      </c>
    </row>
    <row r="19" spans="1:19" x14ac:dyDescent="0.25">
      <c r="A19" s="1">
        <v>329702</v>
      </c>
      <c r="B19" s="1">
        <v>2</v>
      </c>
      <c r="C19" s="1" t="str">
        <v>Opening Stock</v>
      </c>
      <c r="D19" s="1">
        <v>4</v>
      </c>
      <c r="E19" s="1" t="str">
        <v>BioLegend</v>
      </c>
      <c r="F19" s="1">
        <v>0</v>
      </c>
      <c r="G19" s="1" t="str">
        <v>STOCK</v>
      </c>
      <c r="H19" s="1" t="str">
        <v>Stock</v>
      </c>
      <c r="I19" s="1" t="str">
        <v>STOCK</v>
      </c>
      <c r="K19" s="1">
        <f t="shared" si="0"/>
        <v>2</v>
      </c>
      <c r="L19" s="1" t="str">
        <v>STOCK</v>
      </c>
      <c r="M19" s="1" t="str">
        <v>RT</v>
      </c>
      <c r="N19" s="1" t="str">
        <v>Revvity</v>
      </c>
      <c r="O19" s="1" t="str">
        <v>MACHINE (PRIYANKA MADAM)</v>
      </c>
      <c r="P19" s="1" t="str">
        <v>STOCK</v>
      </c>
      <c r="Q19" s="1" t="str">
        <v>Stock</v>
      </c>
      <c r="R19" s="1" t="str">
        <v>STOCK</v>
      </c>
      <c r="S19" s="1">
        <f t="shared" si="1"/>
        <v>2</v>
      </c>
    </row>
    <row r="20" spans="1:19" x14ac:dyDescent="0.25">
      <c r="A20" s="1" t="str">
        <v>B-003000-WB-100</v>
      </c>
      <c r="B20" s="1">
        <v>1</v>
      </c>
      <c r="C20" s="1" t="str">
        <v>OPENING STOCK</v>
      </c>
      <c r="D20" s="1">
        <v>4</v>
      </c>
      <c r="E20" s="1" t="str">
        <v>Dharmacon</v>
      </c>
      <c r="F20" s="1">
        <v>0</v>
      </c>
      <c r="G20" s="1" t="str">
        <v>STOCK</v>
      </c>
      <c r="H20" s="1" t="str">
        <v>Stock</v>
      </c>
      <c r="I20" s="1" t="str">
        <v>STOCK</v>
      </c>
      <c r="K20" s="1">
        <f t="shared" si="0"/>
        <v>1</v>
      </c>
      <c r="L20" s="1" t="str">
        <v>STOCK</v>
      </c>
      <c r="M20" s="1">
        <v>4</v>
      </c>
      <c r="N20" s="1" t="str">
        <v>BioLegend</v>
      </c>
      <c r="O20" s="1" t="str">
        <v>Return From Bio Health (Extra Purchase infromed by Priynka Madam)</v>
      </c>
      <c r="P20" s="1" t="str">
        <v>STOCK</v>
      </c>
      <c r="Q20" s="1" t="str">
        <v>Priyanka Madam</v>
      </c>
      <c r="R20" s="1" t="str">
        <v>STOCK</v>
      </c>
      <c r="S20" s="1">
        <f t="shared" si="1"/>
        <v>1</v>
      </c>
    </row>
    <row r="21" spans="1:19" x14ac:dyDescent="0.25">
      <c r="A21" s="1">
        <v>16532</v>
      </c>
      <c r="B21" s="1">
        <v>23</v>
      </c>
      <c r="C21" s="1" t="str">
        <v>OPENING STOCK</v>
      </c>
      <c r="D21" s="1" t="str">
        <v>RT</v>
      </c>
      <c r="E21" s="1" t="str">
        <v>Sartorius</v>
      </c>
      <c r="F21" s="1">
        <v>0</v>
      </c>
      <c r="G21" s="1" t="str">
        <v>STOCK</v>
      </c>
      <c r="H21" s="1" t="str">
        <v>Stock</v>
      </c>
      <c r="I21" s="1" t="str">
        <v>STOCK</v>
      </c>
      <c r="K21" s="1">
        <f t="shared" si="0"/>
        <v>9</v>
      </c>
      <c r="L21" s="1" t="str">
        <v>Stock</v>
      </c>
      <c r="M21" s="1">
        <v>4</v>
      </c>
      <c r="N21" s="1" t="str">
        <v>BioLegend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9</v>
      </c>
    </row>
    <row r="22" spans="1:19" x14ac:dyDescent="0.25">
      <c r="A22" s="1" t="str">
        <v>HBM-EXP-B2.5</v>
      </c>
      <c r="B22" s="1">
        <v>5</v>
      </c>
      <c r="C22" s="1" t="str">
        <v>Sample (PM)</v>
      </c>
      <c r="D22" s="1">
        <v>4</v>
      </c>
      <c r="E22" s="1" t="str">
        <v>Hansa Biomed</v>
      </c>
      <c r="F22" s="1" t="str">
        <v>Priyanka Madam</v>
      </c>
      <c r="G22" s="1" t="str">
        <v>delhi</v>
      </c>
      <c r="H22" s="1" t="str">
        <v>Priyanka Madam</v>
      </c>
      <c r="I22" s="1" t="str">
        <v>Local</v>
      </c>
      <c r="K22" s="1">
        <f t="shared" si="0"/>
        <v>1</v>
      </c>
      <c r="L22" s="1" t="str">
        <v>STOCK</v>
      </c>
      <c r="M22" s="1" t="str">
        <v>4</v>
      </c>
      <c r="N22" s="1" t="str">
        <v>BioLegend</v>
      </c>
      <c r="O22" s="1" t="str">
        <v>Extra Purchase By Priya Madam</v>
      </c>
      <c r="P22" s="1" t="str">
        <v>STOCK</v>
      </c>
      <c r="Q22" s="1" t="str">
        <v>Stock</v>
      </c>
      <c r="R22" s="1" t="str">
        <v>STOCK</v>
      </c>
      <c r="S22" s="1">
        <f t="shared" si="1"/>
        <v>1</v>
      </c>
    </row>
    <row r="23" spans="1:19" x14ac:dyDescent="0.25">
      <c r="A23" s="1" t="str">
        <v>SE2619T-2-1.5</v>
      </c>
      <c r="B23" s="1">
        <v>1</v>
      </c>
      <c r="C23" s="1" t="str">
        <v>SOUTH CAMPUS</v>
      </c>
      <c r="D23" s="1" t="str">
        <v>RT</v>
      </c>
      <c r="E23" s="1" t="str">
        <v>HOEFER</v>
      </c>
      <c r="F23" s="1">
        <v>0</v>
      </c>
      <c r="G23" s="1" t="str">
        <v>Delhi</v>
      </c>
      <c r="H23" s="1" t="str">
        <v>Sample</v>
      </c>
      <c r="I23" s="1" t="str">
        <v>Local</v>
      </c>
      <c r="K23" s="1">
        <f t="shared" si="0"/>
        <v>5</v>
      </c>
      <c r="L23" s="1" t="str">
        <v>Stock</v>
      </c>
      <c r="M23" s="1" t="str">
        <v>RT</v>
      </c>
      <c r="N23" s="1" t="str">
        <v>Biotium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5</v>
      </c>
    </row>
    <row r="24" spans="1:19" x14ac:dyDescent="0.25">
      <c r="A24" s="1" t="str">
        <v>SE211A-10-1.5</v>
      </c>
      <c r="B24" s="1">
        <v>1</v>
      </c>
      <c r="C24" s="1" t="str">
        <v>SOUTH CAMPUS</v>
      </c>
      <c r="D24" s="1" t="str">
        <v>RT</v>
      </c>
      <c r="E24" s="1" t="str">
        <v>HOEFER</v>
      </c>
      <c r="F24" s="1">
        <v>0</v>
      </c>
      <c r="G24" s="1" t="str">
        <v>Delhi</v>
      </c>
      <c r="H24" s="1" t="str">
        <v>Sample</v>
      </c>
      <c r="I24" s="1" t="str">
        <v>Local</v>
      </c>
      <c r="K24" s="1">
        <f t="shared" si="0"/>
        <v>6</v>
      </c>
      <c r="L24" s="1" t="str">
        <v>STOCK</v>
      </c>
      <c r="M24" s="1">
        <v>4</v>
      </c>
      <c r="N24" s="1" t="str">
        <v>BioLegend</v>
      </c>
      <c r="O24" s="1" t="str">
        <v>Extra Received</v>
      </c>
      <c r="P24" s="1" t="str">
        <v>STOCK</v>
      </c>
      <c r="Q24" s="1" t="str">
        <v>Stock</v>
      </c>
      <c r="R24" s="1" t="str">
        <v>STOCK</v>
      </c>
      <c r="S24" s="1">
        <f t="shared" si="1"/>
        <v>6</v>
      </c>
    </row>
    <row r="25" spans="1:19" x14ac:dyDescent="0.25">
      <c r="A25" s="1">
        <v>631151</v>
      </c>
      <c r="B25" s="1">
        <v>1</v>
      </c>
      <c r="C25" s="1" t="str">
        <v>STOCK</v>
      </c>
      <c r="D25" s="1">
        <v>4</v>
      </c>
      <c r="E25" s="1" t="str">
        <v>BioLegend</v>
      </c>
      <c r="F25" s="1" t="str">
        <v>FOC Informed By Priya Madam and informed to SM Sir</v>
      </c>
      <c r="G25" s="1" t="str">
        <v>STOCK</v>
      </c>
      <c r="H25" s="1" t="str">
        <v>Stock</v>
      </c>
      <c r="I25" s="1" t="str">
        <v>STOCK</v>
      </c>
      <c r="K25" s="1">
        <f t="shared" si="0"/>
        <v>2</v>
      </c>
      <c r="L25" s="1" t="str">
        <v>STOCK</v>
      </c>
      <c r="M25" s="1" t="str">
        <v>RT</v>
      </c>
      <c r="N25" s="1" t="str">
        <v>Genei Lab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>
        <v>656801</v>
      </c>
      <c r="B26" s="1">
        <v>1</v>
      </c>
      <c r="C26" s="1" t="str">
        <v>STOCK</v>
      </c>
      <c r="D26" s="1">
        <v>4</v>
      </c>
      <c r="E26" s="1" t="str">
        <v>BioLegend</v>
      </c>
      <c r="F26" s="1" t="str">
        <v>FOC Informed By Priya Madam and informed to SM Sir</v>
      </c>
      <c r="G26" s="1" t="str">
        <v>STOCK</v>
      </c>
      <c r="H26" s="1" t="str">
        <v>Stock</v>
      </c>
      <c r="I26" s="1" t="str">
        <v>STOCK</v>
      </c>
      <c r="K26" s="1">
        <f t="shared" si="0"/>
        <v>2</v>
      </c>
      <c r="L26" s="1" t="str">
        <v>STOCK</v>
      </c>
      <c r="M26" s="1">
        <v>-20</v>
      </c>
      <c r="N26" s="1" t="str">
        <v>Genei Lab</v>
      </c>
      <c r="O26" s="1" t="str">
        <v>One Piece Damaged received (Replacement received)</v>
      </c>
      <c r="P26" s="1" t="str">
        <v>STOCK</v>
      </c>
      <c r="Q26" s="1" t="str">
        <v>Stock</v>
      </c>
      <c r="R26" s="1" t="str">
        <v>STOCK</v>
      </c>
      <c r="S26" s="1">
        <f t="shared" si="1"/>
        <v>2</v>
      </c>
    </row>
    <row r="27" spans="1:19" x14ac:dyDescent="0.25">
      <c r="A27" s="1">
        <v>805002</v>
      </c>
      <c r="B27" s="1">
        <v>1</v>
      </c>
      <c r="C27" s="1" t="str">
        <v>STOCK</v>
      </c>
      <c r="D27" s="1">
        <v>4</v>
      </c>
      <c r="E27" s="1" t="str">
        <v>BioLegend</v>
      </c>
      <c r="F27" s="1" t="str">
        <v>FOC Informed By Priya Madam and informed to SM Sir</v>
      </c>
      <c r="G27" s="1" t="str">
        <v>STOCK</v>
      </c>
      <c r="H27" s="1" t="str">
        <v>Stock</v>
      </c>
      <c r="I27" s="1" t="str">
        <v>STOCK</v>
      </c>
      <c r="K27" s="1">
        <f t="shared" si="0"/>
        <v>3</v>
      </c>
      <c r="L27" s="1" t="str">
        <v>STOCK</v>
      </c>
      <c r="M27" s="1">
        <v>-20</v>
      </c>
      <c r="N27" s="1" t="str">
        <v>Genei Lab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3</v>
      </c>
    </row>
    <row r="28" spans="1:19" x14ac:dyDescent="0.25">
      <c r="A28" s="1" t="str">
        <v>J-004924-06-0010</v>
      </c>
      <c r="B28" s="1">
        <v>1</v>
      </c>
      <c r="C28" s="1" t="str">
        <v>stock</v>
      </c>
      <c r="D28" s="1">
        <v>-20</v>
      </c>
      <c r="E28" s="1" t="str">
        <v>Dharmacon</v>
      </c>
      <c r="F28" s="1" t="str">
        <v>Extra Item Purchased (Informed by Dharmendra Sir)</v>
      </c>
      <c r="G28" s="1" t="str">
        <v>STOCK</v>
      </c>
      <c r="H28" s="1" t="str">
        <v>Stock</v>
      </c>
      <c r="I28" s="1" t="str">
        <v>STOCK</v>
      </c>
      <c r="K28" s="1">
        <f t="shared" si="0"/>
        <v>3</v>
      </c>
      <c r="L28" s="1" t="str">
        <v>STOCK</v>
      </c>
      <c r="M28" s="1" t="str">
        <v>rt</v>
      </c>
      <c r="N28" s="1" t="str">
        <v>BioLegend</v>
      </c>
      <c r="O28" s="1" t="str">
        <v>Extra Received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>
        <v>423303</v>
      </c>
      <c r="B29" s="1">
        <v>3</v>
      </c>
      <c r="C29" s="1" t="str">
        <v>STOCK</v>
      </c>
      <c r="D29" s="1">
        <v>-20</v>
      </c>
      <c r="E29" s="1" t="str">
        <v>BioLegend</v>
      </c>
      <c r="F29" s="1" t="str">
        <v xml:space="preserve">Same item dispatched to Aiims from Opening Stock </v>
      </c>
      <c r="G29" s="1" t="str">
        <v>STOCK</v>
      </c>
      <c r="H29" s="1" t="str">
        <v>Stock</v>
      </c>
      <c r="I29" s="1" t="str">
        <v>STOCK</v>
      </c>
      <c r="K29" s="1">
        <f t="shared" si="0"/>
        <v>3</v>
      </c>
      <c r="L29" s="1" t="str">
        <v>stock</v>
      </c>
      <c r="M29" s="1">
        <v>4</v>
      </c>
      <c r="N29" s="1" t="str">
        <v>Genexis Biotech</v>
      </c>
      <c r="O29" s="1" t="str">
        <v>Sample Received (Priyanka madam)</v>
      </c>
      <c r="P29" s="1" t="str">
        <v>STOCK</v>
      </c>
      <c r="Q29" s="1" t="str">
        <v>Stock</v>
      </c>
      <c r="R29" s="1" t="str">
        <v>STOCK</v>
      </c>
      <c r="S29" s="1">
        <f t="shared" si="1"/>
        <v>3</v>
      </c>
    </row>
    <row r="30" spans="1:19" x14ac:dyDescent="0.25">
      <c r="A30" s="1" t="str">
        <v>TM125-220</v>
      </c>
      <c r="B30" s="1">
        <v>1</v>
      </c>
      <c r="C30" s="1" t="str">
        <v>STOCK</v>
      </c>
      <c r="D30" s="1" t="str">
        <v>RT</v>
      </c>
      <c r="E30" s="1" t="str">
        <v>Revvity</v>
      </c>
      <c r="F30" s="1" t="str">
        <v>MACHINE (PRIYANKA MADAM)</v>
      </c>
      <c r="G30" s="1" t="str">
        <v>STOCK</v>
      </c>
      <c r="H30" s="1" t="str">
        <v>Stock</v>
      </c>
      <c r="I30" s="1" t="str">
        <v>STOCK</v>
      </c>
      <c r="K30" s="1">
        <f t="shared" si="0"/>
        <v>17</v>
      </c>
      <c r="L30" s="1" t="str">
        <v>STOCK</v>
      </c>
      <c r="M30" s="1">
        <v>-20</v>
      </c>
      <c r="N30" s="1" t="str">
        <v>Intron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17</v>
      </c>
    </row>
    <row r="31" spans="1:19" x14ac:dyDescent="0.25">
      <c r="A31" s="1" t="str">
        <v>TM-125-220-05</v>
      </c>
      <c r="B31" s="1">
        <v>1</v>
      </c>
      <c r="C31" s="1" t="str">
        <v>STOCK</v>
      </c>
      <c r="D31" s="1" t="str">
        <v>RT</v>
      </c>
      <c r="E31" s="1" t="str">
        <v>Revvity</v>
      </c>
      <c r="F31" s="1" t="str">
        <v>MACHINE (PRIYANKA MADAM)</v>
      </c>
      <c r="G31" s="1" t="str">
        <v>STOCK</v>
      </c>
      <c r="H31" s="1" t="str">
        <v>Stock</v>
      </c>
      <c r="I31" s="1" t="str">
        <v>STOCK</v>
      </c>
      <c r="K31" s="1">
        <f t="shared" si="0"/>
        <v>71</v>
      </c>
      <c r="L31" s="1" t="str">
        <v>Stock</v>
      </c>
      <c r="M31" s="1" t="str">
        <v>RT</v>
      </c>
      <c r="N31" s="1" t="str">
        <v>Sartorius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71</v>
      </c>
    </row>
    <row r="32" spans="1:19" x14ac:dyDescent="0.25">
      <c r="A32" s="1">
        <v>344812</v>
      </c>
      <c r="B32" s="1">
        <v>1</v>
      </c>
      <c r="C32" s="1" t="str">
        <v>STOCK</v>
      </c>
      <c r="D32" s="1">
        <v>4</v>
      </c>
      <c r="E32" s="1" t="str">
        <v>BioLegend</v>
      </c>
      <c r="F32" s="1" t="str">
        <v>Return From Bio Health (Extra Purchase infromed by Priynka Madam)</v>
      </c>
      <c r="G32" s="1" t="str">
        <v>STOCK</v>
      </c>
      <c r="H32" s="1" t="str">
        <v>Priyanka Madam</v>
      </c>
      <c r="I32" s="1" t="str">
        <v>STOCK</v>
      </c>
      <c r="K32" s="1">
        <f t="shared" si="0"/>
        <v>28</v>
      </c>
      <c r="L32" s="1" t="str">
        <v>Stock</v>
      </c>
      <c r="M32" s="1" t="str">
        <v>RT</v>
      </c>
      <c r="N32" s="1" t="str">
        <v>Mp Bio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28</v>
      </c>
    </row>
    <row r="33" spans="1:19" x14ac:dyDescent="0.25">
      <c r="A33" s="1">
        <v>421403</v>
      </c>
      <c r="B33" s="1">
        <v>1</v>
      </c>
      <c r="C33" s="1" t="str">
        <v>Stock</v>
      </c>
      <c r="D33" s="1">
        <v>4</v>
      </c>
      <c r="E33" s="1" t="str">
        <v>BioLegend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11</v>
      </c>
      <c r="L33" s="1" t="str">
        <v>Stock</v>
      </c>
      <c r="M33" s="1">
        <v>-20</v>
      </c>
      <c r="N33" s="1" t="str">
        <v>Mp Bio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11</v>
      </c>
    </row>
    <row r="34" spans="1:19" x14ac:dyDescent="0.25">
      <c r="A34" s="1">
        <v>300408</v>
      </c>
      <c r="B34" s="1">
        <v>1</v>
      </c>
      <c r="C34" s="1" t="str">
        <v>STOCK</v>
      </c>
      <c r="D34" s="1" t="str">
        <v>4</v>
      </c>
      <c r="E34" s="1" t="str">
        <v>BioLegend</v>
      </c>
      <c r="F34" s="1" t="str">
        <v>Extra Purchase By Priya Madam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4</v>
      </c>
      <c r="N34" s="1" t="str">
        <v>BioLegend</v>
      </c>
      <c r="O34" s="1">
        <v>0</v>
      </c>
      <c r="P34" s="1" t="str">
        <v>STOCK</v>
      </c>
      <c r="Q34" s="1" t="str">
        <v>Priyanka Madam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41003</v>
      </c>
      <c r="B35" s="1">
        <v>1</v>
      </c>
      <c r="C35" s="1" t="str">
        <v>Stock</v>
      </c>
      <c r="D35" s="1" t="str">
        <v>RT</v>
      </c>
      <c r="E35" s="1" t="str">
        <v>Biotium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4</v>
      </c>
      <c r="L35" s="1" t="str">
        <v>Stock</v>
      </c>
      <c r="M35" s="1">
        <v>4</v>
      </c>
      <c r="N35" s="1" t="str">
        <v>BioLegend</v>
      </c>
      <c r="O35" s="1" t="str">
        <v>Retrun From IGIB , Invoice Number 1058</v>
      </c>
      <c r="P35" s="1" t="str">
        <v>STOCK</v>
      </c>
      <c r="Q35" s="1" t="str">
        <v>Stock</v>
      </c>
      <c r="R35" s="1" t="str">
        <v>STOCK</v>
      </c>
      <c r="S35" s="1">
        <f t="shared" si="3"/>
        <v>4</v>
      </c>
    </row>
    <row r="36" spans="1:19" x14ac:dyDescent="0.25">
      <c r="A36" s="1">
        <v>432504</v>
      </c>
      <c r="B36" s="1">
        <v>1</v>
      </c>
      <c r="C36" s="1" t="str">
        <v>STOCK</v>
      </c>
      <c r="D36" s="1">
        <v>4</v>
      </c>
      <c r="E36" s="1" t="str">
        <v>BioLegend</v>
      </c>
      <c r="F36" s="1" t="str">
        <v>Extra Received</v>
      </c>
      <c r="G36" s="1" t="str">
        <v>STOCK</v>
      </c>
      <c r="H36" s="1" t="str">
        <v>Stock</v>
      </c>
      <c r="I36" s="1" t="str">
        <v>STOCK</v>
      </c>
      <c r="K36" s="1">
        <f t="shared" si="2"/>
        <v>1</v>
      </c>
      <c r="L36" s="1" t="str">
        <v>Stock</v>
      </c>
      <c r="M36" s="1">
        <v>4</v>
      </c>
      <c r="N36" s="1" t="str">
        <v>BioXcell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>
        <v>431304</v>
      </c>
      <c r="B37" s="1">
        <v>1</v>
      </c>
      <c r="C37" s="1" t="str">
        <v>STOCK</v>
      </c>
      <c r="D37" s="1">
        <v>4</v>
      </c>
      <c r="E37" s="1" t="str">
        <v>BioLegend</v>
      </c>
      <c r="F37" s="1" t="str">
        <v>Extra Received</v>
      </c>
      <c r="G37" s="1" t="str">
        <v>STOCK</v>
      </c>
      <c r="H37" s="1" t="str">
        <v>Stock</v>
      </c>
      <c r="I37" s="1" t="str">
        <v>STOCK</v>
      </c>
      <c r="K37" s="1">
        <f t="shared" si="2"/>
        <v>2</v>
      </c>
      <c r="L37" s="1" t="str">
        <v>Stock</v>
      </c>
      <c r="M37" s="1">
        <v>4</v>
      </c>
      <c r="N37" s="1" t="str">
        <v>MP Bio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>
        <v>432604</v>
      </c>
      <c r="B38" s="1">
        <v>1</v>
      </c>
      <c r="C38" s="1" t="str">
        <v>STOCK</v>
      </c>
      <c r="D38" s="1">
        <v>4</v>
      </c>
      <c r="E38" s="1" t="str">
        <v>BioLegend</v>
      </c>
      <c r="F38" s="1" t="str">
        <v>Extra Received</v>
      </c>
      <c r="G38" s="1" t="str">
        <v>STOCK</v>
      </c>
      <c r="H38" s="1" t="str">
        <v>Stock</v>
      </c>
      <c r="I38" s="1" t="str">
        <v>STOCK</v>
      </c>
      <c r="K38" s="1">
        <f t="shared" si="2"/>
        <v>1</v>
      </c>
      <c r="L38" s="1" t="str">
        <v>UNKNOWN</v>
      </c>
      <c r="M38" s="1">
        <v>4</v>
      </c>
      <c r="N38" s="1" t="str">
        <v>BioLegend</v>
      </c>
      <c r="O38" s="1" t="str">
        <v>Demo Vail</v>
      </c>
      <c r="P38" s="1" t="str">
        <v>Unknown</v>
      </c>
      <c r="Q38" s="1" t="str">
        <v>Demo Vail for Vishal</v>
      </c>
      <c r="R38" s="1" t="str">
        <v>Unknown</v>
      </c>
      <c r="S38" s="1">
        <f t="shared" si="3"/>
        <v>1</v>
      </c>
    </row>
    <row r="39" spans="1:19" x14ac:dyDescent="0.25">
      <c r="A39" s="1">
        <v>431414</v>
      </c>
      <c r="B39" s="1">
        <v>1</v>
      </c>
      <c r="C39" s="1" t="str">
        <v>STOCK</v>
      </c>
      <c r="D39" s="1">
        <v>4</v>
      </c>
      <c r="E39" s="1" t="str">
        <v>BioLegend</v>
      </c>
      <c r="F39" s="1" t="str">
        <v>Extra Received</v>
      </c>
      <c r="G39" s="1" t="str">
        <v>STOCK</v>
      </c>
      <c r="H39" s="1" t="str">
        <v>Stock</v>
      </c>
      <c r="I39" s="1" t="str">
        <v>STOCK</v>
      </c>
      <c r="K39" s="1">
        <f t="shared" si="2"/>
        <v>4</v>
      </c>
      <c r="L39" s="1" t="str">
        <v>UNKNOWN</v>
      </c>
      <c r="M39" s="1">
        <v>4</v>
      </c>
      <c r="N39" s="1" t="str">
        <v>BioLegend</v>
      </c>
      <c r="O39" s="1" t="str">
        <v>Demo Kit Mohan Sir (740811, 741146) 2 pcs Kit</v>
      </c>
      <c r="P39" s="1" t="str">
        <v>Unknown</v>
      </c>
      <c r="Q39" s="1" t="str">
        <v>DemoKit (Mohan Sir)</v>
      </c>
      <c r="R39" s="1" t="str">
        <v>Unknown</v>
      </c>
      <c r="S39" s="1">
        <f t="shared" si="3"/>
        <v>4</v>
      </c>
    </row>
    <row r="40" spans="1:19" x14ac:dyDescent="0.25">
      <c r="A40" s="1">
        <v>430804</v>
      </c>
      <c r="B40" s="1">
        <v>1</v>
      </c>
      <c r="C40" s="1" t="str">
        <v>STOCK</v>
      </c>
      <c r="D40" s="1">
        <v>4</v>
      </c>
      <c r="E40" s="1" t="str">
        <v>BioLegend</v>
      </c>
      <c r="F40" s="1" t="str">
        <v>Extra Received</v>
      </c>
      <c r="G40" s="1" t="str">
        <v>STOCK</v>
      </c>
      <c r="H40" s="1" t="str">
        <v>Stock</v>
      </c>
      <c r="I40" s="1" t="str">
        <v>STOCK</v>
      </c>
      <c r="K40" s="1">
        <f t="shared" si="2"/>
        <v>1</v>
      </c>
      <c r="L40" s="1" t="str">
        <v>UNKNOWN</v>
      </c>
      <c r="M40" s="1">
        <v>4</v>
      </c>
      <c r="N40" s="1" t="str">
        <v>BioLegend</v>
      </c>
      <c r="O40" s="1" t="str">
        <v>Mohan Sir, (Demo)</v>
      </c>
      <c r="P40" s="1" t="str">
        <v>Unknown</v>
      </c>
      <c r="Q40" s="1" t="str">
        <v>Mohan Sir, (Demo)</v>
      </c>
      <c r="R40" s="1" t="str">
        <v>Unknown</v>
      </c>
      <c r="S40" s="1">
        <f t="shared" si="3"/>
        <v>1</v>
      </c>
    </row>
    <row r="41" spans="1:19" x14ac:dyDescent="0.25">
      <c r="A41" s="1">
        <v>430904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Extra Received</v>
      </c>
      <c r="G41" s="1" t="str">
        <v>STOCK</v>
      </c>
      <c r="H41" s="1" t="str">
        <v>Stock</v>
      </c>
      <c r="I41" s="1" t="str">
        <v>STOCK</v>
      </c>
      <c r="K41" s="1">
        <f t="shared" si="2"/>
        <v>1</v>
      </c>
      <c r="L41" s="1" t="str">
        <v>Vector</v>
      </c>
      <c r="M41" s="1">
        <v>-20</v>
      </c>
      <c r="N41" s="1" t="str">
        <v>TargetMol</v>
      </c>
      <c r="O41" s="1">
        <v>0</v>
      </c>
      <c r="P41" s="1" t="str">
        <v>Punjab</v>
      </c>
      <c r="Q41" s="1" t="str">
        <v>Address Confirmation by Vishal</v>
      </c>
      <c r="R41" s="1" t="str">
        <v>OutStation</v>
      </c>
      <c r="S41" s="1">
        <f t="shared" si="3"/>
        <v>1</v>
      </c>
    </row>
    <row r="42" spans="1:19" x14ac:dyDescent="0.25">
      <c r="A42" s="1" t="str">
        <v>2600505001730</v>
      </c>
      <c r="B42" s="1">
        <v>2</v>
      </c>
      <c r="C42" s="1" t="str">
        <v>STOCK</v>
      </c>
      <c r="D42" s="1" t="str">
        <v>RT</v>
      </c>
      <c r="E42" s="1" t="str">
        <v>Genei Lab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f t="shared" si="3"/>
        <v>0</v>
      </c>
    </row>
    <row r="43" spans="1:19" x14ac:dyDescent="0.25">
      <c r="A43" s="1" t="str">
        <v>2662070501730</v>
      </c>
      <c r="B43" s="1">
        <v>2</v>
      </c>
      <c r="C43" s="1" t="str">
        <v>STOCK</v>
      </c>
      <c r="D43" s="1">
        <v>-20</v>
      </c>
      <c r="E43" s="1" t="str">
        <v>Genei Lab</v>
      </c>
      <c r="F43" s="1" t="str">
        <v>One Piece Damaged received (Replacement received)</v>
      </c>
      <c r="G43" s="1" t="str">
        <v>STOCK</v>
      </c>
      <c r="H43" s="1" t="str">
        <v>Stock</v>
      </c>
      <c r="I43" s="1" t="str">
        <v>STOCK</v>
      </c>
      <c r="K43" s="1">
        <f t="shared" si="2"/>
        <v>0</v>
      </c>
      <c r="L43" s="1"/>
      <c r="M43" s="1"/>
      <c r="N43" s="1"/>
      <c r="O43" s="1"/>
      <c r="P43" s="1"/>
      <c r="Q43" s="1"/>
      <c r="R43" s="1"/>
      <c r="S43" s="1">
        <f t="shared" si="3"/>
        <v>0</v>
      </c>
    </row>
    <row r="44" spans="1:19" x14ac:dyDescent="0.25">
      <c r="A44" s="1" t="str">
        <v>2662670501730</v>
      </c>
      <c r="B44" s="1">
        <v>2</v>
      </c>
      <c r="C44" s="1" t="str">
        <v>STOCK</v>
      </c>
      <c r="D44" s="1">
        <v>-20</v>
      </c>
      <c r="E44" s="1" t="str">
        <v>Genei Lab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0</v>
      </c>
      <c r="L44" s="1"/>
      <c r="M44" s="1"/>
      <c r="N44" s="1"/>
      <c r="O44" s="1"/>
      <c r="P44" s="1"/>
      <c r="Q44" s="1"/>
      <c r="R44" s="1"/>
      <c r="S44" s="1">
        <f t="shared" si="3"/>
        <v>0</v>
      </c>
    </row>
    <row r="45" spans="1:19" x14ac:dyDescent="0.25">
      <c r="A45" s="1">
        <v>421601</v>
      </c>
      <c r="B45" s="1">
        <v>3</v>
      </c>
      <c r="C45" s="1" t="str">
        <v>STOCK</v>
      </c>
      <c r="D45" s="1" t="str">
        <v>rt</v>
      </c>
      <c r="E45" s="1" t="str">
        <v>BioLegend</v>
      </c>
      <c r="F45" s="1" t="str">
        <v>Extra Received</v>
      </c>
      <c r="G45" s="1" t="str">
        <v>STOCK</v>
      </c>
      <c r="H45" s="1" t="str">
        <v>Stock</v>
      </c>
      <c r="I45" s="1" t="str">
        <v>STOCK</v>
      </c>
      <c r="K45" s="1">
        <f t="shared" si="2"/>
        <v>0</v>
      </c>
      <c r="L45" s="1"/>
      <c r="M45" s="1"/>
      <c r="N45" s="1"/>
      <c r="O45" s="1"/>
      <c r="P45" s="1"/>
      <c r="Q45" s="1"/>
      <c r="R45" s="1"/>
      <c r="S45" s="1">
        <f t="shared" si="3"/>
        <v>0</v>
      </c>
    </row>
    <row r="46" spans="1:19" x14ac:dyDescent="0.25">
      <c r="A46" s="1" t="str">
        <v>LSM 1077</v>
      </c>
      <c r="B46" s="1">
        <v>3</v>
      </c>
      <c r="C46" s="1" t="str">
        <v>stock</v>
      </c>
      <c r="D46" s="1">
        <v>4</v>
      </c>
      <c r="E46" s="1" t="str">
        <v>Genexis Biotech</v>
      </c>
      <c r="F46" s="1" t="str">
        <v>Sample Received (Priyanka madam)</v>
      </c>
      <c r="G46" s="1" t="str">
        <v>STOCK</v>
      </c>
      <c r="H46" s="1" t="str">
        <v>Stock</v>
      </c>
      <c r="I46" s="1" t="str">
        <v>STOCK</v>
      </c>
      <c r="K46" s="1">
        <f t="shared" si="2"/>
        <v>0</v>
      </c>
      <c r="L46" s="1"/>
      <c r="M46" s="1"/>
      <c r="N46" s="1"/>
      <c r="O46" s="1"/>
      <c r="P46" s="1"/>
      <c r="Q46" s="1"/>
      <c r="R46" s="1"/>
      <c r="S46" s="1">
        <f t="shared" si="3"/>
        <v>0</v>
      </c>
    </row>
    <row r="47" spans="1:19" x14ac:dyDescent="0.25">
      <c r="A47" s="1">
        <v>25021.5</v>
      </c>
      <c r="B47" s="1">
        <v>10</v>
      </c>
      <c r="C47" s="1" t="str">
        <v>STOCK</v>
      </c>
      <c r="D47" s="1">
        <v>-20</v>
      </c>
      <c r="E47" s="1" t="str">
        <v>Intron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0</v>
      </c>
      <c r="L47" s="1"/>
      <c r="M47" s="1"/>
      <c r="N47" s="1"/>
      <c r="O47" s="1"/>
      <c r="P47" s="1"/>
      <c r="Q47" s="1"/>
      <c r="R47" s="1"/>
      <c r="S47" s="1">
        <f t="shared" si="3"/>
        <v>0</v>
      </c>
    </row>
    <row r="48" spans="1:19" x14ac:dyDescent="0.25">
      <c r="A48" s="1">
        <v>25021.5</v>
      </c>
      <c r="B48" s="1">
        <v>7</v>
      </c>
      <c r="C48" s="1" t="str">
        <v>stock</v>
      </c>
      <c r="D48" s="1">
        <v>-20</v>
      </c>
      <c r="E48" s="1" t="str">
        <v>Intron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0</v>
      </c>
      <c r="L48" s="1"/>
      <c r="M48" s="1"/>
      <c r="N48" s="1"/>
      <c r="O48" s="1"/>
      <c r="P48" s="1"/>
      <c r="Q48" s="1"/>
      <c r="R48" s="1"/>
      <c r="S48" s="1">
        <f t="shared" si="3"/>
        <v>0</v>
      </c>
    </row>
    <row r="49" spans="1:19" x14ac:dyDescent="0.25">
      <c r="A49" s="1">
        <v>16532</v>
      </c>
      <c r="B49" s="1">
        <v>15</v>
      </c>
      <c r="C49" s="1" t="str">
        <v>Stock</v>
      </c>
      <c r="D49" s="1" t="str">
        <v>RT</v>
      </c>
      <c r="E49" s="1" t="str">
        <v>Sartorius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x14ac:dyDescent="0.25">
      <c r="A50" s="1">
        <v>16533</v>
      </c>
      <c r="B50" s="1">
        <v>9</v>
      </c>
      <c r="C50" s="1" t="str">
        <v>Stock</v>
      </c>
      <c r="D50" s="1" t="str">
        <v>RT</v>
      </c>
      <c r="E50" s="1" t="str">
        <v>Sartorius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x14ac:dyDescent="0.25">
      <c r="A51" s="1" t="str">
        <v>VS0191</v>
      </c>
      <c r="B51" s="1">
        <v>1</v>
      </c>
      <c r="C51" s="1" t="str">
        <v>Stock</v>
      </c>
      <c r="D51" s="1" t="str">
        <v>RT</v>
      </c>
      <c r="E51" s="1" t="str">
        <v>Sartorius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1" t="str">
        <v>VS0141</v>
      </c>
      <c r="B52" s="1">
        <v>1</v>
      </c>
      <c r="C52" s="1" t="str">
        <v>Stock</v>
      </c>
      <c r="D52" s="1" t="str">
        <v>RT</v>
      </c>
      <c r="E52" s="1" t="str">
        <v>Sartorius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x14ac:dyDescent="0.25">
      <c r="A53" s="1" t="str">
        <v>VS0141</v>
      </c>
      <c r="B53" s="1">
        <v>1</v>
      </c>
      <c r="C53" s="1" t="str">
        <v>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15407-47-MIN</v>
      </c>
      <c r="B54" s="1">
        <v>2</v>
      </c>
      <c r="C54" s="1" t="str">
        <v>Stock</v>
      </c>
      <c r="D54" s="1" t="str">
        <v>RT</v>
      </c>
      <c r="E54" s="1" t="str">
        <v>Sartorius</v>
      </c>
      <c r="F54" s="1">
        <v>0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 t="str">
        <v>VS04T01</v>
      </c>
      <c r="B55" s="1">
        <v>2</v>
      </c>
      <c r="C55" s="1" t="str">
        <v>Stock</v>
      </c>
      <c r="D55" s="1" t="str">
        <v>RT</v>
      </c>
      <c r="E55" s="1" t="str">
        <v>Sartorius</v>
      </c>
      <c r="F55" s="1">
        <v>0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VS04T01</v>
      </c>
      <c r="B56" s="1">
        <v>4</v>
      </c>
      <c r="C56" s="1" t="str">
        <v>Stock</v>
      </c>
      <c r="D56" s="1" t="str">
        <v>RT</v>
      </c>
      <c r="E56" s="1" t="str">
        <v>Sartorius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 t="str">
        <v>VS15T91</v>
      </c>
      <c r="B57" s="1">
        <v>3</v>
      </c>
      <c r="C57" s="1" t="str">
        <v>Stock</v>
      </c>
      <c r="D57" s="1" t="str">
        <v>RT</v>
      </c>
      <c r="E57" s="1" t="str">
        <v>Sartorius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VS15T21</v>
      </c>
      <c r="B58" s="1">
        <v>1</v>
      </c>
      <c r="C58" s="1" t="str">
        <v>Stock</v>
      </c>
      <c r="D58" s="1" t="str">
        <v>RT</v>
      </c>
      <c r="E58" s="1" t="str">
        <v>Sartorius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VS2051</v>
      </c>
      <c r="B59" s="1">
        <v>1</v>
      </c>
      <c r="C59" s="1" t="str">
        <v>Stock</v>
      </c>
      <c r="D59" s="1" t="str">
        <v>RT</v>
      </c>
      <c r="E59" s="1" t="str">
        <v>Sartorius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VS15TR01</v>
      </c>
      <c r="B60" s="1">
        <v>4</v>
      </c>
      <c r="C60" s="1" t="str">
        <v>Stock</v>
      </c>
      <c r="D60" s="1" t="str">
        <v>RT</v>
      </c>
      <c r="E60" s="1" t="str">
        <v>Sartorius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 t="str">
        <v>VS15TR21</v>
      </c>
      <c r="B61" s="1">
        <v>2</v>
      </c>
      <c r="C61" s="1" t="str">
        <v>Stock</v>
      </c>
      <c r="D61" s="1" t="str">
        <v>RT</v>
      </c>
      <c r="E61" s="1" t="str">
        <v>Sartorius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VS15T01</v>
      </c>
      <c r="B62" s="1">
        <v>1</v>
      </c>
      <c r="C62" s="1" t="str">
        <v>Stock</v>
      </c>
      <c r="D62" s="1" t="str">
        <v>RT</v>
      </c>
      <c r="E62" s="1" t="str">
        <v>Sartorius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16532</v>
      </c>
      <c r="B63" s="1">
        <v>20</v>
      </c>
      <c r="C63" s="1" t="str">
        <v>Stock</v>
      </c>
      <c r="D63" s="1" t="str">
        <v>RT</v>
      </c>
      <c r="E63" s="1" t="str">
        <v>Sartorius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VS15T21</v>
      </c>
      <c r="B64" s="1">
        <v>4</v>
      </c>
      <c r="C64" s="1" t="str">
        <v>Stock</v>
      </c>
      <c r="D64" s="1" t="str">
        <v>RT</v>
      </c>
      <c r="E64" s="1" t="str">
        <v>Sartorius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814326</v>
      </c>
      <c r="B65" s="1">
        <v>2</v>
      </c>
      <c r="C65" s="1" t="str">
        <v>Stock</v>
      </c>
      <c r="D65" s="1" t="str">
        <v>RT</v>
      </c>
      <c r="E65" s="1" t="str">
        <v>Mp Bio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194825</v>
      </c>
      <c r="B66" s="1">
        <v>2</v>
      </c>
      <c r="C66" s="1" t="str">
        <v>Stock</v>
      </c>
      <c r="D66" s="1" t="str">
        <v>RT</v>
      </c>
      <c r="E66" s="1" t="str">
        <v>Mp Bio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104772</v>
      </c>
      <c r="B67" s="1">
        <v>2</v>
      </c>
      <c r="C67" s="1" t="str">
        <v>Stock</v>
      </c>
      <c r="D67" s="1" t="str">
        <v>RT</v>
      </c>
      <c r="E67" s="1" t="str">
        <v>Mp Bio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100570</v>
      </c>
      <c r="B68" s="1">
        <v>1</v>
      </c>
      <c r="C68" s="1" t="str">
        <v>Stock</v>
      </c>
      <c r="D68" s="1" t="str">
        <v>RT</v>
      </c>
      <c r="E68" s="1" t="str">
        <v>Mp Bio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152574</v>
      </c>
      <c r="B69" s="1">
        <v>1</v>
      </c>
      <c r="C69" s="1" t="str">
        <v>Stock</v>
      </c>
      <c r="D69" s="1" t="str">
        <v>RT</v>
      </c>
      <c r="E69" s="1" t="str">
        <v>Mp Bio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193982</v>
      </c>
      <c r="B70" s="1">
        <v>4</v>
      </c>
      <c r="C70" s="1" t="str">
        <v>Stock</v>
      </c>
      <c r="D70" s="1" t="str">
        <v>RT</v>
      </c>
      <c r="E70" s="1" t="str">
        <v>Mp Bio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1860454</v>
      </c>
      <c r="B71" s="1">
        <v>1</v>
      </c>
      <c r="C71" s="1" t="str">
        <v>Stock</v>
      </c>
      <c r="D71" s="1" t="str">
        <v>RT</v>
      </c>
      <c r="E71" s="1" t="str">
        <v>Mp Bio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6553050</v>
      </c>
      <c r="B72" s="1">
        <v>1</v>
      </c>
      <c r="C72" s="1" t="str">
        <v>Stock</v>
      </c>
      <c r="D72" s="1" t="str">
        <v>RT</v>
      </c>
      <c r="E72" s="1" t="str">
        <v>Mp Bio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194002</v>
      </c>
      <c r="B73" s="1">
        <v>2</v>
      </c>
      <c r="C73" s="1" t="str">
        <v>Stock</v>
      </c>
      <c r="D73" s="1" t="str">
        <v>RT</v>
      </c>
      <c r="E73" s="1" t="str">
        <v>Mp Bio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092913726</v>
      </c>
      <c r="B74" s="1">
        <v>10</v>
      </c>
      <c r="C74" s="1" t="str">
        <v>Stock</v>
      </c>
      <c r="D74" s="1">
        <v>-20</v>
      </c>
      <c r="E74" s="1" t="str">
        <v>Mp Bio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6542050</v>
      </c>
      <c r="B75" s="1">
        <v>1</v>
      </c>
      <c r="C75" s="1" t="str">
        <v>Stock</v>
      </c>
      <c r="D75" s="1" t="str">
        <v>RT</v>
      </c>
      <c r="E75" s="1" t="str">
        <v>Mp Bio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6539025</v>
      </c>
      <c r="B76" s="1">
        <v>1</v>
      </c>
      <c r="C76" s="1" t="str">
        <v>Stock</v>
      </c>
      <c r="D76" s="1" t="str">
        <v>RT</v>
      </c>
      <c r="E76" s="1" t="str">
        <v>Mp Bio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6552050</v>
      </c>
      <c r="B77" s="1">
        <v>6</v>
      </c>
      <c r="C77" s="1" t="str">
        <v>Stock</v>
      </c>
      <c r="D77" s="1" t="str">
        <v>RT</v>
      </c>
      <c r="E77" s="1" t="str">
        <v>Mp Bio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116910001</v>
      </c>
      <c r="B78" s="1">
        <v>1</v>
      </c>
      <c r="C78" s="1" t="str">
        <v>Stock</v>
      </c>
      <c r="D78" s="1" t="str">
        <v>RT</v>
      </c>
      <c r="E78" s="1" t="str">
        <v>Mp Bio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 t="str">
        <v>0210064710</v>
      </c>
      <c r="B79" s="1">
        <v>1</v>
      </c>
      <c r="C79" s="1" t="str">
        <v>Stock</v>
      </c>
      <c r="D79" s="1">
        <v>-20</v>
      </c>
      <c r="E79" s="1" t="str">
        <v>Mp Bio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850494</v>
      </c>
      <c r="B80" s="1">
        <v>1</v>
      </c>
      <c r="C80" s="1" t="str">
        <v>Stock</v>
      </c>
      <c r="D80" s="1" t="str">
        <v>RT</v>
      </c>
      <c r="E80" s="1" t="str">
        <v>Mp Bio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16006980</v>
      </c>
      <c r="B81" s="1">
        <v>1</v>
      </c>
      <c r="C81" s="1" t="str">
        <v>Stock</v>
      </c>
      <c r="D81" s="1" t="str">
        <v>RT</v>
      </c>
      <c r="E81" s="1" t="str">
        <v>Mp Bio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152624</v>
      </c>
      <c r="B82" s="1">
        <v>1</v>
      </c>
      <c r="C82" s="1" t="str">
        <v>Stock</v>
      </c>
      <c r="D82" s="1" t="str">
        <v>RT</v>
      </c>
      <c r="E82" s="1" t="str">
        <v>Mp Bio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0602100031730</v>
      </c>
      <c r="B83" s="1">
        <v>1</v>
      </c>
      <c r="C83" s="1" t="str">
        <v>STOCK</v>
      </c>
      <c r="D83" s="1">
        <v>-20</v>
      </c>
      <c r="E83" s="1" t="str">
        <v>Genei Lab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424401</v>
      </c>
      <c r="B84" s="1">
        <v>1</v>
      </c>
      <c r="C84" s="1" t="str">
        <v>STOCK</v>
      </c>
      <c r="D84" s="1">
        <v>4</v>
      </c>
      <c r="E84" s="1" t="str">
        <v>BioLegend</v>
      </c>
      <c r="F84" s="1">
        <v>0</v>
      </c>
      <c r="G84" s="1" t="str">
        <v>STOCK</v>
      </c>
      <c r="H84" s="1" t="str">
        <v>Priyanka Madam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420701</v>
      </c>
      <c r="B85" s="1">
        <v>2</v>
      </c>
      <c r="C85" s="1" t="str">
        <v>Stock</v>
      </c>
      <c r="D85" s="1">
        <v>4</v>
      </c>
      <c r="E85" s="1" t="str">
        <v>BioLegend</v>
      </c>
      <c r="F85" s="1" t="str">
        <v>Retrun From IGIB , Invoice Number 1058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424602</v>
      </c>
      <c r="B86" s="1">
        <v>2</v>
      </c>
      <c r="C86" s="1" t="str">
        <v>Stock</v>
      </c>
      <c r="D86" s="1">
        <v>4</v>
      </c>
      <c r="E86" s="1" t="str">
        <v>BioLegend</v>
      </c>
      <c r="F86" s="1" t="str">
        <v>Retrun From IGIB , Invoice Number 1058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421101</v>
      </c>
      <c r="B87" s="1">
        <v>3</v>
      </c>
      <c r="C87" s="1" t="str">
        <v>Stock</v>
      </c>
      <c r="D87" s="1">
        <v>4</v>
      </c>
      <c r="E87" s="1" t="str">
        <v>BioLegend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424602</v>
      </c>
      <c r="B88" s="1">
        <v>1</v>
      </c>
      <c r="C88" s="1" t="str">
        <v>Stock</v>
      </c>
      <c r="D88" s="1">
        <v>4</v>
      </c>
      <c r="E88" s="1" t="str">
        <v>BioLegend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420301</v>
      </c>
      <c r="B89" s="1">
        <v>2</v>
      </c>
      <c r="C89" s="1" t="str">
        <v>Stock</v>
      </c>
      <c r="D89" s="1">
        <v>4</v>
      </c>
      <c r="E89" s="1" t="str">
        <v>BioLegend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>
        <v>420801</v>
      </c>
      <c r="B90" s="1">
        <v>2</v>
      </c>
      <c r="C90" s="1" t="str">
        <v>Stock</v>
      </c>
      <c r="D90" s="1">
        <v>4</v>
      </c>
      <c r="E90" s="1" t="str">
        <v>BioLegend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41003</v>
      </c>
      <c r="B91" s="1">
        <v>4</v>
      </c>
      <c r="C91" s="1" t="str">
        <v>Stock</v>
      </c>
      <c r="D91" s="1" t="str">
        <v>RT</v>
      </c>
      <c r="E91" s="1" t="str">
        <v>Biotium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 t="str">
        <v>BE0416</v>
      </c>
      <c r="B92" s="1">
        <v>1</v>
      </c>
      <c r="C92" s="1" t="str">
        <v>Stock</v>
      </c>
      <c r="D92" s="1">
        <v>4</v>
      </c>
      <c r="E92" s="1" t="str">
        <v>BioXcell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100575</v>
      </c>
      <c r="B93" s="1">
        <v>2</v>
      </c>
      <c r="C93" s="1" t="str">
        <v>Stock</v>
      </c>
      <c r="D93" s="1">
        <v>4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344613</v>
      </c>
      <c r="B94" s="1">
        <v>1</v>
      </c>
      <c r="C94" s="1" t="str">
        <v>UNKNOWN</v>
      </c>
      <c r="D94" s="1">
        <v>4</v>
      </c>
      <c r="E94" s="1" t="str">
        <v>BioLegend</v>
      </c>
      <c r="F94" s="1" t="str">
        <v>Demo Vail</v>
      </c>
      <c r="G94" s="1" t="str">
        <v>Unknown</v>
      </c>
      <c r="H94" s="1" t="str">
        <v>Demo Vail for Vishal</v>
      </c>
      <c r="I94" s="1" t="str">
        <v>Unknown</v>
      </c>
    </row>
    <row r="95" spans="1:19" x14ac:dyDescent="0.25">
      <c r="A95" s="72">
        <v>740811</v>
      </c>
      <c r="B95" s="72">
        <v>2</v>
      </c>
      <c r="C95" s="72" t="str">
        <v>UNKNOWN</v>
      </c>
      <c r="D95" s="72">
        <v>4</v>
      </c>
      <c r="E95" s="72" t="str">
        <v>BioLegend</v>
      </c>
      <c r="F95" s="72" t="str">
        <v>Demo Kit Mohan Sir (740811, 741146) 2 pcs Kit</v>
      </c>
      <c r="G95" s="72" t="str">
        <v>Unknown</v>
      </c>
      <c r="H95" s="72" t="str">
        <v>DemoKit (Mohan Sir)</v>
      </c>
      <c r="I95" t="str">
        <v>Unknown</v>
      </c>
    </row>
    <row r="96" spans="1:19" x14ac:dyDescent="0.25">
      <c r="A96" s="1">
        <v>741146</v>
      </c>
      <c r="B96" s="1">
        <v>2</v>
      </c>
      <c r="C96" s="1" t="str">
        <v>UNKNOWN</v>
      </c>
      <c r="D96" s="1">
        <v>4</v>
      </c>
      <c r="E96" s="1" t="str">
        <v>BioLegend</v>
      </c>
      <c r="F96" s="1" t="str">
        <v>Demo Kit Mohan Sir (740811, 741146) 2 pcs Kit</v>
      </c>
      <c r="G96" s="1" t="str">
        <v>Unknown</v>
      </c>
      <c r="H96" s="1" t="str">
        <v>DemoKit (Mohan Sir)</v>
      </c>
      <c r="I96" t="str">
        <v>Unknown</v>
      </c>
    </row>
    <row r="97" spans="1:9" x14ac:dyDescent="0.25">
      <c r="A97" s="1">
        <v>740809</v>
      </c>
      <c r="B97" s="1">
        <v>1</v>
      </c>
      <c r="C97" s="1" t="str">
        <v>UNKNOWN</v>
      </c>
      <c r="D97" s="1">
        <v>4</v>
      </c>
      <c r="E97" s="1" t="str">
        <v>BioLegend</v>
      </c>
      <c r="F97" s="1" t="str">
        <v>Mohan Sir, (Demo)</v>
      </c>
      <c r="G97" s="1" t="str">
        <v>Unknown</v>
      </c>
      <c r="H97" s="1" t="str">
        <v>Mohan Sir, (Demo)</v>
      </c>
      <c r="I97" t="str">
        <v>Unknown</v>
      </c>
    </row>
    <row r="98" spans="1:9" x14ac:dyDescent="0.25">
      <c r="A98" s="1" t="str">
        <v>T5S2254</v>
      </c>
      <c r="B98" s="1">
        <v>1</v>
      </c>
      <c r="C98" s="1" t="str">
        <v>Vector</v>
      </c>
      <c r="D98" s="1">
        <v>-20</v>
      </c>
      <c r="E98" s="1" t="str">
        <v>TargetMol</v>
      </c>
      <c r="F98" s="1">
        <v>0</v>
      </c>
      <c r="G98" s="1" t="str">
        <v>Punjab</v>
      </c>
      <c r="H98" s="1" t="str">
        <v>Address Confirmation by Vishal</v>
      </c>
      <c r="I98" t="str">
        <v>OutStation</v>
      </c>
    </row>
    <row r="99" spans="1:9" x14ac:dyDescent="0.25">
      <c r="A99" s="1"/>
      <c r="B99" s="1"/>
      <c r="C99" s="1"/>
      <c r="D99" s="1"/>
      <c r="E99" s="1"/>
      <c r="F99" s="1"/>
      <c r="G99" s="1"/>
      <c r="H99" s="1"/>
    </row>
    <row r="100" spans="1:9" x14ac:dyDescent="0.25">
      <c r="A100" s="1"/>
      <c r="B100" s="1"/>
      <c r="C100" s="1"/>
      <c r="D100" s="1"/>
      <c r="E100" s="1"/>
      <c r="F100" s="1"/>
      <c r="G100" s="1"/>
      <c r="H100" s="1"/>
    </row>
    <row r="101" spans="1:9" x14ac:dyDescent="0.25">
      <c r="A101" s="1"/>
      <c r="B101" s="1"/>
      <c r="C101" s="1"/>
      <c r="D101" s="1"/>
      <c r="E101" s="1"/>
      <c r="F101" s="1"/>
      <c r="G101" s="1"/>
      <c r="H101" s="1"/>
    </row>
    <row r="102" spans="1:9" x14ac:dyDescent="0.25">
      <c r="A102" s="1"/>
      <c r="B102" s="1"/>
      <c r="C102" s="1"/>
      <c r="D102" s="1"/>
      <c r="E102" s="1"/>
      <c r="F102" s="1"/>
      <c r="G102" s="1"/>
      <c r="H102" s="1"/>
    </row>
    <row r="103" spans="1:9" x14ac:dyDescent="0.25">
      <c r="A103" s="1"/>
      <c r="B103" s="1"/>
      <c r="C103" s="1"/>
      <c r="D103" s="1"/>
      <c r="E103" s="1"/>
      <c r="F103" s="1"/>
      <c r="G103" s="1"/>
      <c r="H103" s="1"/>
    </row>
    <row r="104" spans="1:9" x14ac:dyDescent="0.25">
      <c r="A104" s="1"/>
      <c r="B104" s="1"/>
      <c r="C104" s="1"/>
      <c r="D104" s="1"/>
      <c r="E104" s="1"/>
      <c r="F104" s="1"/>
      <c r="G104" s="1"/>
      <c r="H104" s="1"/>
    </row>
    <row r="105" spans="1:9" x14ac:dyDescent="0.25">
      <c r="A105" s="1"/>
      <c r="B105" s="1"/>
      <c r="C105" s="1"/>
      <c r="D105" s="1"/>
      <c r="E105" s="1"/>
      <c r="F105" s="1"/>
      <c r="G105" s="1"/>
      <c r="H105" s="1"/>
    </row>
    <row r="106" spans="1:9" x14ac:dyDescent="0.25">
      <c r="A106" s="1"/>
      <c r="B106" s="1"/>
      <c r="C106" s="1"/>
      <c r="D106" s="1"/>
      <c r="E106" s="1"/>
      <c r="F106" s="1"/>
      <c r="G106" s="1"/>
      <c r="H106" s="1"/>
    </row>
    <row r="107" spans="1:9" x14ac:dyDescent="0.25">
      <c r="A107" s="1"/>
      <c r="B107" s="1"/>
      <c r="C107" s="1"/>
      <c r="D107" s="1"/>
      <c r="E107" s="1"/>
      <c r="F107" s="1"/>
      <c r="G107" s="1"/>
      <c r="H107" s="1"/>
    </row>
    <row r="108" spans="1:9" x14ac:dyDescent="0.25">
      <c r="A108" s="1"/>
      <c r="B108" s="1"/>
      <c r="C108" s="1"/>
      <c r="D108" s="1"/>
      <c r="E108" s="1"/>
      <c r="F108" s="1"/>
      <c r="G108" s="1"/>
      <c r="H108" s="1"/>
    </row>
    <row r="109" spans="1:9" x14ac:dyDescent="0.25">
      <c r="A109" s="1"/>
      <c r="B109" s="1"/>
      <c r="C109" s="1"/>
      <c r="D109" s="1"/>
      <c r="E109" s="1"/>
      <c r="F109" s="1"/>
      <c r="G109" s="1"/>
      <c r="H109" s="1"/>
    </row>
    <row r="110" spans="1:9" x14ac:dyDescent="0.25">
      <c r="A110" s="1"/>
      <c r="B110" s="1"/>
      <c r="C110" s="1"/>
      <c r="D110" s="1"/>
      <c r="E110" s="1"/>
      <c r="F110" s="1"/>
      <c r="G110" s="1"/>
      <c r="H110" s="1"/>
    </row>
    <row r="111" spans="1:9" x14ac:dyDescent="0.25">
      <c r="A111" s="1"/>
      <c r="B111" s="1"/>
      <c r="C111" s="1"/>
      <c r="D111" s="1"/>
      <c r="E111" s="1"/>
      <c r="F111" s="1"/>
      <c r="G111" s="1"/>
      <c r="H111" s="1"/>
    </row>
    <row r="112" spans="1:9" x14ac:dyDescent="0.25">
      <c r="A112" s="1"/>
      <c r="B112" s="1"/>
      <c r="C112" s="1"/>
      <c r="D112" s="1"/>
      <c r="E112" s="1"/>
      <c r="F112" s="1"/>
      <c r="G112" s="1"/>
      <c r="H112" s="1"/>
    </row>
    <row r="113" spans="1:8" x14ac:dyDescent="0.25">
      <c r="A113" s="1"/>
      <c r="B113" s="1"/>
      <c r="C113" s="1"/>
      <c r="D113" s="1"/>
      <c r="E113" s="1"/>
      <c r="F113" s="1"/>
      <c r="G113" s="1"/>
      <c r="H113" s="1"/>
    </row>
    <row r="114" spans="1:8" x14ac:dyDescent="0.25">
      <c r="A114" s="1"/>
      <c r="B114" s="1"/>
      <c r="C114" s="1"/>
      <c r="D114" s="1"/>
      <c r="E114" s="1"/>
      <c r="F114" s="1"/>
      <c r="G114" s="1"/>
      <c r="H114" s="1"/>
    </row>
    <row r="115" spans="1:8" x14ac:dyDescent="0.25">
      <c r="A115" s="1"/>
      <c r="B115" s="1"/>
      <c r="C115" s="1"/>
      <c r="D115" s="1"/>
      <c r="E115" s="1"/>
      <c r="F115" s="1"/>
      <c r="G115" s="1"/>
      <c r="H115" s="1"/>
    </row>
    <row r="116" spans="1:8" x14ac:dyDescent="0.25">
      <c r="A116" s="1"/>
      <c r="B116" s="1"/>
      <c r="C116" s="1"/>
      <c r="D116" s="1"/>
      <c r="E116" s="1"/>
      <c r="F116" s="1"/>
      <c r="G116" s="1"/>
      <c r="H116" s="1"/>
    </row>
    <row r="117" spans="1:8" x14ac:dyDescent="0.25">
      <c r="A117" s="1"/>
      <c r="B117" s="1"/>
      <c r="C117" s="1"/>
      <c r="D117" s="1"/>
      <c r="E117" s="1"/>
      <c r="F117" s="1"/>
      <c r="G117" s="1"/>
      <c r="H117" s="1"/>
    </row>
    <row r="118" spans="1:8" x14ac:dyDescent="0.25">
      <c r="A118" s="1"/>
      <c r="B118" s="1"/>
      <c r="C118" s="1"/>
      <c r="D118" s="1"/>
      <c r="E118" s="1"/>
      <c r="F118" s="1"/>
      <c r="G118" s="1"/>
      <c r="H118" s="1"/>
    </row>
    <row r="119" spans="1:8" x14ac:dyDescent="0.25">
      <c r="A119" s="1"/>
      <c r="B119" s="1"/>
      <c r="C119" s="1"/>
      <c r="D119" s="1"/>
      <c r="E119" s="1"/>
      <c r="F119" s="1"/>
      <c r="G119" s="1"/>
      <c r="H119" s="1"/>
    </row>
    <row r="120" spans="1:8" x14ac:dyDescent="0.25">
      <c r="A120" s="1"/>
      <c r="B120" s="1"/>
      <c r="C120" s="1"/>
      <c r="D120" s="1"/>
      <c r="E120" s="1"/>
      <c r="F120" s="1"/>
      <c r="G120" s="1"/>
      <c r="H120" s="1"/>
    </row>
    <row r="121" spans="1:8" x14ac:dyDescent="0.25">
      <c r="A121" s="1"/>
      <c r="B121" s="1"/>
      <c r="C121" s="1"/>
      <c r="D121" s="1"/>
      <c r="E121" s="1"/>
      <c r="F121" s="1"/>
      <c r="G121" s="1"/>
      <c r="H121" s="1"/>
    </row>
    <row r="122" spans="1:8" x14ac:dyDescent="0.25">
      <c r="A122" s="1"/>
      <c r="B122" s="1"/>
      <c r="C122" s="1"/>
      <c r="D122" s="1"/>
      <c r="E122" s="1"/>
      <c r="F122" s="1"/>
      <c r="G122" s="1"/>
      <c r="H122" s="1"/>
    </row>
    <row r="123" spans="1:8" x14ac:dyDescent="0.25">
      <c r="A123" s="1"/>
      <c r="B123" s="1"/>
      <c r="C123" s="1"/>
      <c r="D123" s="1"/>
      <c r="E123" s="1"/>
      <c r="F123" s="1"/>
      <c r="G123" s="1"/>
      <c r="H123" s="1"/>
    </row>
    <row r="124" spans="1:8" x14ac:dyDescent="0.25">
      <c r="A124" s="1"/>
      <c r="B124" s="1"/>
      <c r="C124" s="1"/>
      <c r="D124" s="1"/>
      <c r="E124" s="1"/>
      <c r="F124" s="1"/>
      <c r="G124" s="1"/>
      <c r="H124" s="1"/>
    </row>
    <row r="125" spans="1:8" x14ac:dyDescent="0.25">
      <c r="A125" s="1"/>
      <c r="B125" s="1"/>
      <c r="C125" s="1"/>
      <c r="D125" s="1"/>
      <c r="E125" s="1"/>
      <c r="F125" s="1"/>
      <c r="G125" s="1"/>
      <c r="H125" s="1"/>
    </row>
    <row r="126" spans="1:8" x14ac:dyDescent="0.25">
      <c r="A126" s="1"/>
      <c r="B126" s="1"/>
      <c r="C126" s="1"/>
      <c r="D126" s="1"/>
      <c r="E126" s="1"/>
      <c r="F126" s="1"/>
      <c r="G126" s="1"/>
      <c r="H126" s="1"/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1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4</v>
      </c>
      <c r="C2" s="1" t="str">
        <v>BioLegend</v>
      </c>
      <c r="D2" s="1">
        <v>1</v>
      </c>
      <c r="E2" s="1" t="str">
        <v>Local</v>
      </c>
      <c r="F2" s="1" t="str">
        <v>Priyanka Madam</v>
      </c>
    </row>
    <row r="3" spans="1:6" x14ac:dyDescent="0.25">
      <c r="A3" s="1" t="str">
        <v>ANTHEM</v>
      </c>
      <c r="B3" s="1">
        <v>4</v>
      </c>
      <c r="C3" s="1" t="str">
        <v>BioXcell</v>
      </c>
      <c r="D3" s="1">
        <v>2</v>
      </c>
      <c r="E3" s="1" t="str">
        <v>OutStation</v>
      </c>
      <c r="F3" s="1" t="str">
        <v>Payment Hold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AURIGINE ONCO</v>
      </c>
      <c r="B5" s="1">
        <v>4</v>
      </c>
      <c r="C5" s="1" t="str">
        <v>BioLegend</v>
      </c>
      <c r="D5" s="1">
        <v>5</v>
      </c>
      <c r="E5" s="1" t="str">
        <v>OutStation</v>
      </c>
      <c r="F5" s="1" t="str">
        <v>Stock</v>
      </c>
    </row>
    <row r="6" spans="1:6" x14ac:dyDescent="0.25">
      <c r="A6" s="1" t="str">
        <v>BIOCON</v>
      </c>
      <c r="B6" s="1">
        <v>4</v>
      </c>
      <c r="C6" s="1" t="str">
        <v>BioLegend</v>
      </c>
      <c r="D6" s="1">
        <v>2</v>
      </c>
      <c r="E6" s="1" t="str">
        <v>OutStation</v>
      </c>
      <c r="F6" s="1" t="str">
        <v xml:space="preserve">Pending Confirmation By Customer 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JNU</v>
      </c>
      <c r="B8" s="1">
        <v>4</v>
      </c>
      <c r="C8" s="1" t="str">
        <v>MABTECH</v>
      </c>
      <c r="D8" s="1">
        <v>1</v>
      </c>
      <c r="E8" s="1" t="str">
        <v>Local</v>
      </c>
      <c r="F8" s="1" t="str">
        <v>Priyanka Madam</v>
      </c>
    </row>
    <row r="9" spans="1:6" x14ac:dyDescent="0.25">
      <c r="A9" s="1" t="str">
        <v>Opening Stock</v>
      </c>
      <c r="B9" s="1">
        <v>-20</v>
      </c>
      <c r="C9" s="1" t="str">
        <v>Dharmacon</v>
      </c>
      <c r="D9" s="1">
        <v>1</v>
      </c>
      <c r="E9" s="1" t="str">
        <v>STOCK</v>
      </c>
      <c r="F9" s="1" t="str">
        <v>Stock</v>
      </c>
    </row>
    <row r="10" spans="1:6" x14ac:dyDescent="0.25">
      <c r="A10" s="1" t="str">
        <v>Opening Stock</v>
      </c>
      <c r="B10" s="1">
        <v>-20</v>
      </c>
      <c r="C10" s="1" t="str">
        <v>BioLegend</v>
      </c>
      <c r="D10" s="1">
        <v>12</v>
      </c>
      <c r="E10" s="1" t="str">
        <v>STOCK</v>
      </c>
      <c r="F10" s="1" t="str">
        <v>Stock</v>
      </c>
    </row>
    <row r="11" spans="1:6" x14ac:dyDescent="0.25">
      <c r="A11" s="1" t="str">
        <v>Opening Stock</v>
      </c>
      <c r="B11" s="1">
        <v>4</v>
      </c>
      <c r="C11" s="1" t="str">
        <v>BioLegend</v>
      </c>
      <c r="D11" s="1">
        <v>17</v>
      </c>
      <c r="E11" s="1" t="str">
        <v>STOCK</v>
      </c>
      <c r="F11" s="1" t="str">
        <v>Stock</v>
      </c>
    </row>
    <row r="12" spans="1:6" x14ac:dyDescent="0.25">
      <c r="A12" s="1" t="str">
        <v>OPENING STOCK</v>
      </c>
      <c r="B12" s="1">
        <v>4</v>
      </c>
      <c r="C12" s="1" t="str">
        <v>Dharmacon</v>
      </c>
      <c r="D12" s="1">
        <v>1</v>
      </c>
      <c r="E12" s="1" t="str">
        <v>STOCK</v>
      </c>
      <c r="F12" s="1" t="str">
        <v>Stock</v>
      </c>
    </row>
    <row r="13" spans="1:6" x14ac:dyDescent="0.25">
      <c r="A13" s="1" t="str">
        <v>OPENING STOCK</v>
      </c>
      <c r="B13" s="1" t="str">
        <v>RT</v>
      </c>
      <c r="C13" s="1" t="str">
        <v>Sartorius</v>
      </c>
      <c r="D13" s="1">
        <v>23</v>
      </c>
      <c r="E13" s="1" t="str">
        <v>STOCK</v>
      </c>
      <c r="F13" s="1" t="str">
        <v>Stock</v>
      </c>
    </row>
    <row r="14" spans="1:6" x14ac:dyDescent="0.25">
      <c r="A14" s="1" t="str">
        <v>Sample (PM)</v>
      </c>
      <c r="B14" s="1">
        <v>4</v>
      </c>
      <c r="C14" s="1" t="str">
        <v>Hansa Biomed</v>
      </c>
      <c r="D14" s="1">
        <v>5</v>
      </c>
      <c r="E14" s="1" t="str">
        <v>Local</v>
      </c>
      <c r="F14" s="1" t="str">
        <v>Priyanka Madam</v>
      </c>
    </row>
    <row r="15" spans="1:6" x14ac:dyDescent="0.25">
      <c r="A15" s="1" t="str">
        <v>SOUTH CAMPUS</v>
      </c>
      <c r="B15" s="1" t="str">
        <v>RT</v>
      </c>
      <c r="C15" s="1" t="str">
        <v>HOEFER</v>
      </c>
      <c r="D15" s="1">
        <v>2</v>
      </c>
      <c r="E15" s="1" t="str">
        <v>Local</v>
      </c>
      <c r="F15" s="1" t="str">
        <v>Sample</v>
      </c>
    </row>
    <row r="16" spans="1:6" x14ac:dyDescent="0.25">
      <c r="A16" s="1" t="str">
        <v>STOCK</v>
      </c>
      <c r="B16" s="1">
        <v>4</v>
      </c>
      <c r="C16" s="1" t="str">
        <v>BioLegend</v>
      </c>
      <c r="D16" s="1">
        <v>3</v>
      </c>
      <c r="E16" s="1" t="str">
        <v>STOCK</v>
      </c>
      <c r="F16" s="1" t="str">
        <v>Stock</v>
      </c>
    </row>
    <row r="17" spans="1:6" x14ac:dyDescent="0.25">
      <c r="A17" s="1" t="str">
        <v>stock</v>
      </c>
      <c r="B17" s="1">
        <v>-20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STOCK</v>
      </c>
      <c r="B18" s="1">
        <v>-20</v>
      </c>
      <c r="C18" s="1" t="str">
        <v>BioLegend</v>
      </c>
      <c r="D18" s="1">
        <v>3</v>
      </c>
      <c r="E18" s="1" t="str">
        <v>STOCK</v>
      </c>
      <c r="F18" s="1" t="str">
        <v>Stock</v>
      </c>
    </row>
    <row r="19" spans="1:6" x14ac:dyDescent="0.25">
      <c r="A19" s="1" t="str">
        <v>STOCK</v>
      </c>
      <c r="B19" s="1" t="str">
        <v>RT</v>
      </c>
      <c r="C19" s="1" t="str">
        <v>Revvity</v>
      </c>
      <c r="D19" s="1">
        <v>2</v>
      </c>
      <c r="E19" s="1" t="str">
        <v>STOCK</v>
      </c>
      <c r="F19" s="1" t="str">
        <v>Stock</v>
      </c>
    </row>
    <row r="20" spans="1:6" x14ac:dyDescent="0.25">
      <c r="A20" s="1" t="str">
        <v>STOCK</v>
      </c>
      <c r="B20" s="1">
        <v>4</v>
      </c>
      <c r="C20" s="1" t="str">
        <v>BioLegend</v>
      </c>
      <c r="D20" s="1">
        <v>1</v>
      </c>
      <c r="E20" s="1" t="str">
        <v>STOCK</v>
      </c>
      <c r="F20" s="1" t="str">
        <v>Priyanka Madam</v>
      </c>
    </row>
    <row r="21" spans="1:6" x14ac:dyDescent="0.25">
      <c r="A21" s="1" t="str">
        <v>Stock</v>
      </c>
      <c r="B21" s="1">
        <v>4</v>
      </c>
      <c r="C21" s="1" t="str">
        <v>BioLegend</v>
      </c>
      <c r="D21" s="1">
        <v>9</v>
      </c>
      <c r="E21" s="1" t="str">
        <v>STOCK</v>
      </c>
      <c r="F21" s="1" t="str">
        <v>Stock</v>
      </c>
    </row>
    <row r="22" spans="1:6" x14ac:dyDescent="0.25">
      <c r="A22" s="1" t="str">
        <v>STOCK</v>
      </c>
      <c r="B22" s="1" t="str">
        <v>4</v>
      </c>
      <c r="C22" s="1" t="str">
        <v>BioLegend</v>
      </c>
      <c r="D22" s="1">
        <v>1</v>
      </c>
      <c r="E22" s="1" t="str">
        <v>STOCK</v>
      </c>
      <c r="F22" s="1" t="str">
        <v>Stock</v>
      </c>
    </row>
    <row r="23" spans="1:6" x14ac:dyDescent="0.25">
      <c r="A23" s="1" t="str">
        <v>Stock</v>
      </c>
      <c r="B23" s="1" t="str">
        <v>RT</v>
      </c>
      <c r="C23" s="1" t="str">
        <v>Biotium</v>
      </c>
      <c r="D23" s="1">
        <v>5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6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 t="str">
        <v>RT</v>
      </c>
      <c r="C25" s="1" t="str">
        <v>Genei Lab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Genei Lab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Genei Lab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Genexis Biotech</v>
      </c>
      <c r="D29" s="1">
        <v>3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Intron</v>
      </c>
      <c r="D30" s="1">
        <v>17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Sartorius</v>
      </c>
      <c r="D31" s="1">
        <v>71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Mp Bio</v>
      </c>
      <c r="D32" s="1">
        <v>28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Mp Bio</v>
      </c>
      <c r="D33" s="1">
        <v>11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4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BioXcell</v>
      </c>
      <c r="D35" s="1">
        <v>1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MP Bio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UNKNOWN</v>
      </c>
      <c r="B37" s="1">
        <v>4</v>
      </c>
      <c r="C37" s="1" t="str">
        <v>BioLegend</v>
      </c>
      <c r="D37" s="1">
        <v>1</v>
      </c>
      <c r="E37" s="1" t="str">
        <v>Unknown</v>
      </c>
      <c r="F37" s="1" t="str">
        <v>Demo Vail for Vishal</v>
      </c>
    </row>
    <row r="38" spans="1:6" x14ac:dyDescent="0.25">
      <c r="A38" s="1" t="str">
        <v>UNKNOWN</v>
      </c>
      <c r="B38" s="1">
        <v>4</v>
      </c>
      <c r="C38" s="1" t="str">
        <v>BioLegend</v>
      </c>
      <c r="D38" s="1">
        <v>4</v>
      </c>
      <c r="E38" s="1" t="str">
        <v>Unknown</v>
      </c>
      <c r="F38" s="1" t="str">
        <v>DemoKit (Mohan Sir)</v>
      </c>
    </row>
    <row r="39" spans="1:6" x14ac:dyDescent="0.25">
      <c r="A39" s="1" t="str">
        <v>UNKNOWN</v>
      </c>
      <c r="B39" s="1">
        <v>4</v>
      </c>
      <c r="C39" s="1" t="str">
        <v>BioLegend</v>
      </c>
      <c r="D39" s="1">
        <v>1</v>
      </c>
      <c r="E39" s="1" t="str">
        <v>Unknown</v>
      </c>
      <c r="F39" s="1" t="str">
        <v>Mohan Sir, (Demo)</v>
      </c>
    </row>
    <row r="40" spans="1:6" x14ac:dyDescent="0.25">
      <c r="A40" s="1" t="str">
        <v>Vector</v>
      </c>
      <c r="B40" s="1">
        <v>-20</v>
      </c>
      <c r="C40" s="1" t="str">
        <v>TargetMol</v>
      </c>
      <c r="D40" s="1">
        <v>1</v>
      </c>
      <c r="E40" s="1" t="str">
        <v>OutStation</v>
      </c>
      <c r="F40" s="1" t="str">
        <v>Address Confirmation by Vishal</v>
      </c>
    </row>
    <row r="41" spans="1:6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</row>
    <row r="42" spans="1:6" x14ac:dyDescent="0.25">
      <c r="A42" s="1"/>
      <c r="B42" s="1"/>
      <c r="C42" s="1"/>
      <c r="D42" s="1"/>
      <c r="E42" s="1"/>
      <c r="F42" s="1"/>
    </row>
    <row r="43" spans="1:6" x14ac:dyDescent="0.25">
      <c r="A43" s="1"/>
      <c r="B43" s="1"/>
      <c r="C43" s="1"/>
      <c r="D43" s="1"/>
      <c r="E43" s="1"/>
      <c r="F43" s="1"/>
    </row>
    <row r="44" spans="1:6" x14ac:dyDescent="0.25">
      <c r="A44" s="1"/>
      <c r="B44" s="1"/>
      <c r="C44" s="1"/>
      <c r="D44" s="1"/>
      <c r="E44" s="1"/>
      <c r="F44" s="1"/>
    </row>
    <row r="45" spans="1:6" x14ac:dyDescent="0.25">
      <c r="A45" s="1"/>
      <c r="B45" s="1"/>
      <c r="C45" s="1"/>
      <c r="D45" s="1"/>
      <c r="E45" s="1"/>
      <c r="F45" s="1"/>
    </row>
    <row r="46" spans="1:6" x14ac:dyDescent="0.25">
      <c r="A46" s="1"/>
      <c r="B46" s="1"/>
      <c r="C46" s="1"/>
      <c r="D46" s="1"/>
      <c r="E46" s="1"/>
      <c r="F46" s="1"/>
    </row>
    <row r="47" spans="1:6" x14ac:dyDescent="0.25">
      <c r="A47" s="1"/>
      <c r="B47" s="1"/>
      <c r="C47" s="1"/>
      <c r="D47" s="1"/>
      <c r="E47" s="1"/>
      <c r="F47" s="1"/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6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45920</v>
      </c>
      <c r="B2" s="1">
        <v>58155922554</v>
      </c>
      <c r="C2" s="1">
        <v>0</v>
      </c>
      <c r="D2" s="1" t="str">
        <v>HELIX</v>
      </c>
    </row>
    <row r="3" spans="1:4" x14ac:dyDescent="0.25">
      <c r="A3" s="2">
        <v>45920</v>
      </c>
      <c r="B3" s="1">
        <v>58155923210</v>
      </c>
      <c r="C3" s="1">
        <v>0</v>
      </c>
      <c r="D3" s="1" t="str">
        <v>GK Bio</v>
      </c>
    </row>
    <row r="4" spans="1:4" x14ac:dyDescent="0.25">
      <c r="A4" s="2">
        <v>45920</v>
      </c>
      <c r="B4" s="1">
        <v>58155927303</v>
      </c>
      <c r="C4" s="1">
        <v>0</v>
      </c>
      <c r="D4" s="1" t="str">
        <v>NCCS</v>
      </c>
    </row>
    <row r="5" spans="1:4" x14ac:dyDescent="0.25">
      <c r="A5" s="2">
        <v>45920</v>
      </c>
      <c r="B5" s="1">
        <v>58155927841</v>
      </c>
      <c r="C5" s="1">
        <v>0</v>
      </c>
      <c r="D5" s="1" t="str">
        <v>Sun Pharma</v>
      </c>
    </row>
    <row r="6" spans="1:4" x14ac:dyDescent="0.25">
      <c r="A6" s="2">
        <v>0</v>
      </c>
      <c r="B6" s="1">
        <v>0</v>
      </c>
      <c r="C6" s="1">
        <v>0</v>
      </c>
      <c r="D6" s="1">
        <v>0</v>
      </c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H98">_xlfn._xlws.SORT(
  _xlfn._xlws.FILTER(
    CHOOSE({1,2,3,4,5,6,7,8},
      MasterSheet!H2:H10387,
      MasterSheet!L2:L10387,
      MasterSheet!P2:P10387,
      MasterSheet!S2:S10387,
      MasterSheet!U2:U10387,
MasterSheet!V2:V10387,MasterSheet!W2:W10387,MasterSheet!AC2:AC10387
    ),
    MasterSheet!L2:L10387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 t="str">
        <v>Delhi</v>
      </c>
      <c r="G2" s="1" t="str">
        <v>Priyanka Madam</v>
      </c>
      <c r="H2" s="1" t="str">
        <v>Local</v>
      </c>
    </row>
    <row r="3" spans="1:8" x14ac:dyDescent="0.25">
      <c r="A3" s="1" t="str">
        <v>BE0146</v>
      </c>
      <c r="B3" s="1">
        <v>1</v>
      </c>
      <c r="C3" s="1" t="str">
        <v>ANTHEM</v>
      </c>
      <c r="D3" s="1">
        <v>4</v>
      </c>
      <c r="E3" s="1" t="str">
        <v>BioXcell</v>
      </c>
      <c r="F3" s="1" t="str">
        <v>BANGLORE</v>
      </c>
      <c r="G3" s="1" t="str">
        <v>Payment Hold</v>
      </c>
      <c r="H3" s="1" t="str">
        <v>OutStation</v>
      </c>
    </row>
    <row r="4" spans="1:8" x14ac:dyDescent="0.25">
      <c r="A4" s="1" t="str">
        <v>IP0070</v>
      </c>
      <c r="B4" s="1">
        <v>1</v>
      </c>
      <c r="C4" s="1" t="str">
        <v>ANTHEM</v>
      </c>
      <c r="D4" s="1">
        <v>4</v>
      </c>
      <c r="E4" s="1" t="str">
        <v>BioXcell</v>
      </c>
      <c r="F4" s="1" t="str">
        <v>BANGLORE</v>
      </c>
      <c r="G4" s="1" t="str">
        <v>Payment Hold</v>
      </c>
      <c r="H4" s="1" t="str">
        <v>OutStation</v>
      </c>
    </row>
    <row r="5" spans="1:8" x14ac:dyDescent="0.25">
      <c r="A5" s="1">
        <v>900007707</v>
      </c>
      <c r="B5" s="1">
        <v>1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PO Awaited</v>
      </c>
      <c r="H5" s="1" t="str">
        <v>OutStation</v>
      </c>
    </row>
    <row r="6" spans="1:8" x14ac:dyDescent="0.25">
      <c r="A6" s="1">
        <v>626812</v>
      </c>
      <c r="B6" s="1">
        <v>5</v>
      </c>
      <c r="C6" s="1" t="str">
        <v>AURIGINE ONCO</v>
      </c>
      <c r="D6" s="1">
        <v>4</v>
      </c>
      <c r="E6" s="1" t="str">
        <v>BioLegend</v>
      </c>
      <c r="F6" s="1" t="str">
        <v>Banglore</v>
      </c>
      <c r="G6" s="1" t="str">
        <v>Stock</v>
      </c>
      <c r="H6" s="1" t="str">
        <v>OutStation</v>
      </c>
    </row>
    <row r="7" spans="1:8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>Banglore</v>
      </c>
      <c r="G7" s="1" t="str">
        <v xml:space="preserve">Pending Confirmation By Customer </v>
      </c>
      <c r="H7" s="1" t="str">
        <v>OutStation</v>
      </c>
    </row>
    <row r="8" spans="1:8" x14ac:dyDescent="0.25">
      <c r="A8" s="1">
        <v>303706</v>
      </c>
      <c r="B8" s="1">
        <v>1</v>
      </c>
      <c r="C8" s="1" t="str">
        <v>Hinduja</v>
      </c>
      <c r="D8" s="1">
        <v>4</v>
      </c>
      <c r="E8" s="1" t="str">
        <v>BioLegend</v>
      </c>
      <c r="F8" s="1" t="str">
        <v>Mumbai</v>
      </c>
      <c r="G8" s="1" t="str">
        <v>PO Awaited</v>
      </c>
      <c r="H8" s="1" t="str">
        <v>OutStation</v>
      </c>
    </row>
    <row r="9" spans="1:8" x14ac:dyDescent="0.25">
      <c r="A9" s="1" t="str">
        <v>FSP-3145-2</v>
      </c>
      <c r="B9" s="1">
        <v>1</v>
      </c>
      <c r="C9" s="1" t="str">
        <v>JNU</v>
      </c>
      <c r="D9" s="1">
        <v>4</v>
      </c>
      <c r="E9" s="1" t="str">
        <v>MABTECH</v>
      </c>
      <c r="F9" s="1" t="str">
        <v>DELHI</v>
      </c>
      <c r="G9" s="1" t="str">
        <v>Priyanka Madam</v>
      </c>
      <c r="H9" s="1" t="str">
        <v>Local</v>
      </c>
    </row>
    <row r="10" spans="1:8" x14ac:dyDescent="0.25">
      <c r="A10" s="1" t="str">
        <v>RU-187978-00-0020</v>
      </c>
      <c r="B10" s="1">
        <v>1</v>
      </c>
      <c r="C10" s="1" t="str">
        <v>Opening Stock</v>
      </c>
      <c r="D10" s="1">
        <v>-20</v>
      </c>
      <c r="E10" s="1" t="str">
        <v>Dharmacon</v>
      </c>
      <c r="F10" s="1" t="str">
        <v>STOCK</v>
      </c>
      <c r="G10" s="1" t="str">
        <v>Stock</v>
      </c>
      <c r="H10" s="1" t="str">
        <v>STOCK</v>
      </c>
    </row>
    <row r="11" spans="1:8" x14ac:dyDescent="0.25">
      <c r="A11" s="1">
        <v>556002</v>
      </c>
      <c r="B11" s="1">
        <v>5</v>
      </c>
      <c r="C11" s="1" t="str">
        <v>Opening Stock</v>
      </c>
      <c r="D11" s="1">
        <v>-20</v>
      </c>
      <c r="E11" s="1" t="str">
        <v>BioLegend</v>
      </c>
      <c r="F11" s="1" t="str">
        <v>STOCK</v>
      </c>
      <c r="G11" s="1" t="str">
        <v>Stock</v>
      </c>
      <c r="H11" s="1" t="str">
        <v>STOCK</v>
      </c>
    </row>
    <row r="12" spans="1:8" x14ac:dyDescent="0.25">
      <c r="A12" s="1">
        <v>570802</v>
      </c>
      <c r="B12" s="1">
        <v>5</v>
      </c>
      <c r="C12" s="1" t="str">
        <v>Opening Stock</v>
      </c>
      <c r="D12" s="1">
        <v>-20</v>
      </c>
      <c r="E12" s="1" t="str">
        <v>BioLegend</v>
      </c>
      <c r="F12" s="1" t="str">
        <v>STOCK</v>
      </c>
      <c r="G12" s="1" t="str">
        <v>Stock</v>
      </c>
      <c r="H12" s="1" t="str">
        <v>STOCK</v>
      </c>
    </row>
    <row r="13" spans="1:8" x14ac:dyDescent="0.25">
      <c r="A13" s="1">
        <v>423303</v>
      </c>
      <c r="B13" s="1">
        <v>2</v>
      </c>
      <c r="C13" s="1" t="str">
        <v>Opening Stock</v>
      </c>
      <c r="D13" s="1">
        <v>-20</v>
      </c>
      <c r="E13" s="1" t="str">
        <v>BioLegend</v>
      </c>
      <c r="F13" s="1" t="str">
        <v>STOCK</v>
      </c>
      <c r="G13" s="1" t="str">
        <v>Stock</v>
      </c>
      <c r="H13" s="1" t="str">
        <v>STOCK</v>
      </c>
    </row>
    <row r="14" spans="1:8" x14ac:dyDescent="0.25">
      <c r="A14" s="1">
        <v>421002</v>
      </c>
      <c r="B14" s="1">
        <v>4</v>
      </c>
      <c r="C14" s="1" t="str">
        <v>Opening Stock</v>
      </c>
      <c r="D14" s="1">
        <v>4</v>
      </c>
      <c r="E14" s="1" t="str">
        <v>BioLegend</v>
      </c>
      <c r="F14" s="1" t="str">
        <v>STOCK</v>
      </c>
      <c r="G14" s="1" t="str">
        <v>Stock</v>
      </c>
      <c r="H14" s="1" t="str">
        <v>STOCK</v>
      </c>
    </row>
    <row r="15" spans="1:8" x14ac:dyDescent="0.25">
      <c r="A15" s="1">
        <v>421403</v>
      </c>
      <c r="B15" s="1">
        <v>7</v>
      </c>
      <c r="C15" s="1" t="str">
        <v>Opening Stock</v>
      </c>
      <c r="D15" s="1">
        <v>4</v>
      </c>
      <c r="E15" s="1" t="str">
        <v>BioLegend</v>
      </c>
      <c r="F15" s="1" t="str">
        <v>STOCK</v>
      </c>
      <c r="G15" s="1" t="str">
        <v>Stock</v>
      </c>
      <c r="H15" s="1" t="str">
        <v>STOCK</v>
      </c>
    </row>
    <row r="16" spans="1:8" x14ac:dyDescent="0.25">
      <c r="A16" s="1">
        <v>420601</v>
      </c>
      <c r="B16" s="1">
        <v>2</v>
      </c>
      <c r="C16" s="1" t="str">
        <v>Opening Stock</v>
      </c>
      <c r="D16" s="1">
        <v>4</v>
      </c>
      <c r="E16" s="1" t="str">
        <v>BioLegend</v>
      </c>
      <c r="F16" s="1" t="str">
        <v>STOCK</v>
      </c>
      <c r="G16" s="1" t="str">
        <v>Stock</v>
      </c>
      <c r="H16" s="1" t="str">
        <v>STOCK</v>
      </c>
    </row>
    <row r="17" spans="1:8" x14ac:dyDescent="0.25">
      <c r="A17" s="1">
        <v>100261</v>
      </c>
      <c r="B17" s="1">
        <v>1</v>
      </c>
      <c r="C17" s="1" t="str">
        <v>Opening Stock</v>
      </c>
      <c r="D17" s="1">
        <v>4</v>
      </c>
      <c r="E17" s="1" t="str">
        <v>BioLegend</v>
      </c>
      <c r="F17" s="1" t="str">
        <v>STOCK</v>
      </c>
      <c r="G17" s="1" t="str">
        <v>Stock</v>
      </c>
      <c r="H17" s="1" t="str">
        <v>STOCK</v>
      </c>
    </row>
    <row r="18" spans="1:8" x14ac:dyDescent="0.25">
      <c r="A18" s="1">
        <v>108123</v>
      </c>
      <c r="B18" s="1">
        <v>1</v>
      </c>
      <c r="C18" s="1" t="str">
        <v>Opening Stock</v>
      </c>
      <c r="D18" s="1">
        <v>4</v>
      </c>
      <c r="E18" s="1" t="str">
        <v>BioLegend</v>
      </c>
      <c r="F18" s="1" t="str">
        <v>STOCK</v>
      </c>
      <c r="G18" s="1" t="str">
        <v>Stock</v>
      </c>
      <c r="H18" s="1" t="str">
        <v>STOCK</v>
      </c>
    </row>
    <row r="19" spans="1:8" x14ac:dyDescent="0.25">
      <c r="A19" s="1">
        <v>329702</v>
      </c>
      <c r="B19" s="1">
        <v>2</v>
      </c>
      <c r="C19" s="1" t="str">
        <v>Opening Stock</v>
      </c>
      <c r="D19" s="1">
        <v>4</v>
      </c>
      <c r="E19" s="1" t="str">
        <v>BioLegend</v>
      </c>
      <c r="F19" s="1" t="str">
        <v>STOCK</v>
      </c>
      <c r="G19" s="1" t="str">
        <v>Stock</v>
      </c>
      <c r="H19" s="1" t="str">
        <v>STOCK</v>
      </c>
    </row>
    <row r="20" spans="1:8" x14ac:dyDescent="0.25">
      <c r="A20" s="1" t="str">
        <v>B-003000-WB-100</v>
      </c>
      <c r="B20" s="1">
        <v>1</v>
      </c>
      <c r="C20" s="1" t="str">
        <v>OPENING STOCK</v>
      </c>
      <c r="D20" s="1">
        <v>4</v>
      </c>
      <c r="E20" s="1" t="str">
        <v>Dharmacon</v>
      </c>
      <c r="F20" s="1" t="str">
        <v>STOCK</v>
      </c>
      <c r="G20" s="1" t="str">
        <v>Stock</v>
      </c>
      <c r="H20" s="1" t="str">
        <v>STOCK</v>
      </c>
    </row>
    <row r="21" spans="1:8" x14ac:dyDescent="0.25">
      <c r="A21" s="1">
        <v>16532</v>
      </c>
      <c r="B21" s="1">
        <v>23</v>
      </c>
      <c r="C21" s="1" t="str">
        <v>OPENING STOCK</v>
      </c>
      <c r="D21" s="1" t="str">
        <v>RT</v>
      </c>
      <c r="E21" s="1" t="str">
        <v>Sartorius</v>
      </c>
      <c r="F21" s="1" t="str">
        <v>STOCK</v>
      </c>
      <c r="G21" s="1" t="str">
        <v>Stock</v>
      </c>
      <c r="H21" s="1" t="str">
        <v>STOCK</v>
      </c>
    </row>
    <row r="22" spans="1:8" x14ac:dyDescent="0.25">
      <c r="A22" s="1" t="str">
        <v>HBM-EXP-B2.5</v>
      </c>
      <c r="B22" s="1">
        <v>5</v>
      </c>
      <c r="C22" s="1" t="str">
        <v>Sample (PM)</v>
      </c>
      <c r="D22" s="1">
        <v>4</v>
      </c>
      <c r="E22" s="1" t="str">
        <v>Hansa Biomed</v>
      </c>
      <c r="F22" s="1" t="str">
        <v>delhi</v>
      </c>
      <c r="G22" s="1" t="str">
        <v>Priyanka Madam</v>
      </c>
      <c r="H22" s="1" t="str">
        <v>Local</v>
      </c>
    </row>
    <row r="23" spans="1:8" x14ac:dyDescent="0.25">
      <c r="A23" s="1" t="str">
        <v>SE2619T-2-1.5</v>
      </c>
      <c r="B23" s="1">
        <v>1</v>
      </c>
      <c r="C23" s="1" t="str">
        <v>SOUTH CAMPUS</v>
      </c>
      <c r="D23" s="1" t="str">
        <v>RT</v>
      </c>
      <c r="E23" s="1" t="str">
        <v>HOEFER</v>
      </c>
      <c r="F23" s="1" t="str">
        <v>Delhi</v>
      </c>
      <c r="G23" s="1" t="str">
        <v>Sample</v>
      </c>
      <c r="H23" s="1" t="str">
        <v>Local</v>
      </c>
    </row>
    <row r="24" spans="1:8" x14ac:dyDescent="0.25">
      <c r="A24" s="1" t="str">
        <v>SE211A-10-1.5</v>
      </c>
      <c r="B24" s="1">
        <v>1</v>
      </c>
      <c r="C24" s="1" t="str">
        <v>SOUTH CAMPUS</v>
      </c>
      <c r="D24" s="1" t="str">
        <v>RT</v>
      </c>
      <c r="E24" s="1" t="str">
        <v>HOEFER</v>
      </c>
      <c r="F24" s="1" t="str">
        <v>Delhi</v>
      </c>
      <c r="G24" s="1" t="str">
        <v>Sample</v>
      </c>
      <c r="H24" s="1" t="str">
        <v>Local</v>
      </c>
    </row>
    <row r="25" spans="1:8" x14ac:dyDescent="0.25">
      <c r="A25" s="1">
        <v>631151</v>
      </c>
      <c r="B25" s="1">
        <v>1</v>
      </c>
      <c r="C25" s="1" t="str">
        <v>STOCK</v>
      </c>
      <c r="D25" s="1">
        <v>4</v>
      </c>
      <c r="E25" s="1" t="str">
        <v>BioLegend</v>
      </c>
      <c r="F25" s="1" t="str">
        <v>STOCK</v>
      </c>
      <c r="G25" s="1" t="str">
        <v>Stock</v>
      </c>
      <c r="H25" s="1" t="str">
        <v>STOCK</v>
      </c>
    </row>
    <row r="26" spans="1:8" x14ac:dyDescent="0.25">
      <c r="A26" s="1">
        <v>656801</v>
      </c>
      <c r="B26" s="1">
        <v>1</v>
      </c>
      <c r="C26" s="1" t="str">
        <v>STOCK</v>
      </c>
      <c r="D26" s="1">
        <v>4</v>
      </c>
      <c r="E26" s="1" t="str">
        <v>BioLegend</v>
      </c>
      <c r="F26" s="1" t="str">
        <v>STOCK</v>
      </c>
      <c r="G26" s="1" t="str">
        <v>Stock</v>
      </c>
      <c r="H26" s="1" t="str">
        <v>STOCK</v>
      </c>
    </row>
    <row r="27" spans="1:8" x14ac:dyDescent="0.25">
      <c r="A27" s="1">
        <v>805002</v>
      </c>
      <c r="B27" s="1">
        <v>1</v>
      </c>
      <c r="C27" s="1" t="str">
        <v>STOCK</v>
      </c>
      <c r="D27" s="1">
        <v>4</v>
      </c>
      <c r="E27" s="1" t="str">
        <v>BioLegend</v>
      </c>
      <c r="F27" s="1" t="str">
        <v>STOCK</v>
      </c>
      <c r="G27" s="1" t="str">
        <v>Stock</v>
      </c>
      <c r="H27" s="1" t="str">
        <v>STOCK</v>
      </c>
    </row>
    <row r="28" spans="1:8" x14ac:dyDescent="0.25">
      <c r="A28" s="1" t="str">
        <v>J-004924-06-0010</v>
      </c>
      <c r="B28" s="1">
        <v>1</v>
      </c>
      <c r="C28" s="1" t="str">
        <v>stock</v>
      </c>
      <c r="D28" s="1">
        <v>-20</v>
      </c>
      <c r="E28" s="1" t="str">
        <v>Dharmacon</v>
      </c>
      <c r="F28" s="1" t="str">
        <v>STOCK</v>
      </c>
      <c r="G28" s="1" t="str">
        <v>Stock</v>
      </c>
      <c r="H28" s="1" t="str">
        <v>STOCK</v>
      </c>
    </row>
    <row r="29" spans="1:8" x14ac:dyDescent="0.25">
      <c r="A29" s="1">
        <v>423303</v>
      </c>
      <c r="B29" s="1">
        <v>3</v>
      </c>
      <c r="C29" s="1" t="str">
        <v>STOCK</v>
      </c>
      <c r="D29" s="1">
        <v>-20</v>
      </c>
      <c r="E29" s="1" t="str">
        <v>BioLegend</v>
      </c>
      <c r="F29" s="1" t="str">
        <v>STOCK</v>
      </c>
      <c r="G29" s="1" t="str">
        <v>Stock</v>
      </c>
      <c r="H29" s="1" t="str">
        <v>STOCK</v>
      </c>
    </row>
    <row r="30" spans="1:8" x14ac:dyDescent="0.25">
      <c r="A30" s="1" t="str">
        <v>TM125-220</v>
      </c>
      <c r="B30" s="1">
        <v>1</v>
      </c>
      <c r="C30" s="1" t="str">
        <v>STOCK</v>
      </c>
      <c r="D30" s="1" t="str">
        <v>RT</v>
      </c>
      <c r="E30" s="1" t="str">
        <v>Revvity</v>
      </c>
      <c r="F30" s="1" t="str">
        <v>STOCK</v>
      </c>
      <c r="G30" s="1" t="str">
        <v>Stock</v>
      </c>
      <c r="H30" s="1" t="str">
        <v>STOCK</v>
      </c>
    </row>
    <row r="31" spans="1:8" x14ac:dyDescent="0.25">
      <c r="A31" s="1" t="str">
        <v>TM-125-220-05</v>
      </c>
      <c r="B31" s="1">
        <v>1</v>
      </c>
      <c r="C31" s="1" t="str">
        <v>STOCK</v>
      </c>
      <c r="D31" s="1" t="str">
        <v>RT</v>
      </c>
      <c r="E31" s="1" t="str">
        <v>Revvity</v>
      </c>
      <c r="F31" s="1" t="str">
        <v>STOCK</v>
      </c>
      <c r="G31" s="1" t="str">
        <v>Stock</v>
      </c>
      <c r="H31" s="1" t="str">
        <v>STOCK</v>
      </c>
    </row>
    <row r="32" spans="1:8" x14ac:dyDescent="0.25">
      <c r="A32" s="1">
        <v>344812</v>
      </c>
      <c r="B32" s="1">
        <v>1</v>
      </c>
      <c r="C32" s="1" t="str">
        <v>STOCK</v>
      </c>
      <c r="D32" s="1">
        <v>4</v>
      </c>
      <c r="E32" s="1" t="str">
        <v>BioLegend</v>
      </c>
      <c r="F32" s="1" t="str">
        <v>STOCK</v>
      </c>
      <c r="G32" s="1" t="str">
        <v>Priyanka Madam</v>
      </c>
      <c r="H32" s="1" t="str">
        <v>STOCK</v>
      </c>
    </row>
    <row r="33" spans="1:8" x14ac:dyDescent="0.25">
      <c r="A33" s="1">
        <v>421403</v>
      </c>
      <c r="B33" s="1">
        <v>1</v>
      </c>
      <c r="C33" s="1" t="str">
        <v>Stock</v>
      </c>
      <c r="D33" s="1">
        <v>4</v>
      </c>
      <c r="E33" s="1" t="str">
        <v>BioLegend</v>
      </c>
      <c r="F33" s="1" t="str">
        <v>STOCK</v>
      </c>
      <c r="G33" s="1" t="str">
        <v>Stock</v>
      </c>
      <c r="H33" s="1" t="str">
        <v>STOCK</v>
      </c>
    </row>
    <row r="34" spans="1:8" x14ac:dyDescent="0.25">
      <c r="A34" s="1">
        <v>300408</v>
      </c>
      <c r="B34" s="1">
        <v>1</v>
      </c>
      <c r="C34" s="1" t="str">
        <v>STOCK</v>
      </c>
      <c r="D34" s="1" t="str">
        <v>4</v>
      </c>
      <c r="E34" s="1" t="str">
        <v>BioLegend</v>
      </c>
      <c r="F34" s="1" t="str">
        <v>STOCK</v>
      </c>
      <c r="G34" s="1" t="str">
        <v>Stock</v>
      </c>
      <c r="H34" s="1" t="str">
        <v>STOCK</v>
      </c>
    </row>
    <row r="35" spans="1:8" x14ac:dyDescent="0.25">
      <c r="A35" s="1">
        <v>41003</v>
      </c>
      <c r="B35" s="1">
        <v>1</v>
      </c>
      <c r="C35" s="1" t="str">
        <v>Stock</v>
      </c>
      <c r="D35" s="1" t="str">
        <v>RT</v>
      </c>
      <c r="E35" s="1" t="str">
        <v>Biotium</v>
      </c>
      <c r="F35" s="1" t="str">
        <v>STOCK</v>
      </c>
      <c r="G35" s="1" t="str">
        <v>Stock</v>
      </c>
      <c r="H35" s="1" t="str">
        <v>STOCK</v>
      </c>
    </row>
    <row r="36" spans="1:8" x14ac:dyDescent="0.25">
      <c r="A36" s="1">
        <v>432504</v>
      </c>
      <c r="B36" s="1">
        <v>1</v>
      </c>
      <c r="C36" s="1" t="str">
        <v>STOCK</v>
      </c>
      <c r="D36" s="1">
        <v>4</v>
      </c>
      <c r="E36" s="1" t="str">
        <v>BioLegend</v>
      </c>
      <c r="F36" s="1" t="str">
        <v>STOCK</v>
      </c>
      <c r="G36" s="1" t="str">
        <v>Stock</v>
      </c>
      <c r="H36" s="1" t="str">
        <v>STOCK</v>
      </c>
    </row>
    <row r="37" spans="1:8" x14ac:dyDescent="0.25">
      <c r="A37" s="1">
        <v>431304</v>
      </c>
      <c r="B37" s="1">
        <v>1</v>
      </c>
      <c r="C37" s="1" t="str">
        <v>STOCK</v>
      </c>
      <c r="D37" s="1">
        <v>4</v>
      </c>
      <c r="E37" s="1" t="str">
        <v>BioLegend</v>
      </c>
      <c r="F37" s="1" t="str">
        <v>STOCK</v>
      </c>
      <c r="G37" s="1" t="str">
        <v>Stock</v>
      </c>
      <c r="H37" s="1" t="str">
        <v>STOCK</v>
      </c>
    </row>
    <row r="38" spans="1:8" x14ac:dyDescent="0.25">
      <c r="A38" s="1">
        <v>432604</v>
      </c>
      <c r="B38" s="1">
        <v>1</v>
      </c>
      <c r="C38" s="1" t="str">
        <v>STOCK</v>
      </c>
      <c r="D38" s="1">
        <v>4</v>
      </c>
      <c r="E38" s="1" t="str">
        <v>BioLegend</v>
      </c>
      <c r="F38" s="1" t="str">
        <v>STOCK</v>
      </c>
      <c r="G38" s="1" t="str">
        <v>Stock</v>
      </c>
      <c r="H38" s="1" t="str">
        <v>STOCK</v>
      </c>
    </row>
    <row r="39" spans="1:8" x14ac:dyDescent="0.25">
      <c r="A39" s="1">
        <v>431414</v>
      </c>
      <c r="B39" s="1">
        <v>1</v>
      </c>
      <c r="C39" s="1" t="str">
        <v>STOCK</v>
      </c>
      <c r="D39" s="1">
        <v>4</v>
      </c>
      <c r="E39" s="1" t="str">
        <v>BioLegend</v>
      </c>
      <c r="F39" s="1" t="str">
        <v>STOCK</v>
      </c>
      <c r="G39" s="1" t="str">
        <v>Stock</v>
      </c>
      <c r="H39" s="1" t="str">
        <v>STOCK</v>
      </c>
    </row>
    <row r="40" spans="1:8" x14ac:dyDescent="0.25">
      <c r="A40" s="1">
        <v>430804</v>
      </c>
      <c r="B40" s="1">
        <v>1</v>
      </c>
      <c r="C40" s="1" t="str">
        <v>STOCK</v>
      </c>
      <c r="D40" s="1">
        <v>4</v>
      </c>
      <c r="E40" s="1" t="str">
        <v>BioLegend</v>
      </c>
      <c r="F40" s="1" t="str">
        <v>STOCK</v>
      </c>
      <c r="G40" s="1" t="str">
        <v>Stock</v>
      </c>
      <c r="H40" s="1" t="str">
        <v>STOCK</v>
      </c>
    </row>
    <row r="41" spans="1:8" x14ac:dyDescent="0.25">
      <c r="A41" s="1">
        <v>430904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v>STOCK</v>
      </c>
    </row>
    <row r="42" spans="1:8" x14ac:dyDescent="0.25">
      <c r="A42" s="1" t="str">
        <v>2600505001730</v>
      </c>
      <c r="B42" s="1">
        <v>2</v>
      </c>
      <c r="C42" s="1" t="str">
        <v>STOCK</v>
      </c>
      <c r="D42" s="1" t="str">
        <v>RT</v>
      </c>
      <c r="E42" s="1" t="str">
        <v>Genei Lab</v>
      </c>
      <c r="F42" s="1" t="str">
        <v>STOCK</v>
      </c>
      <c r="G42" s="1" t="str">
        <v>Stock</v>
      </c>
      <c r="H42" s="1" t="str">
        <v>STOCK</v>
      </c>
    </row>
    <row r="43" spans="1:8" x14ac:dyDescent="0.25">
      <c r="A43" s="1" t="str">
        <v>2662070501730</v>
      </c>
      <c r="B43" s="1">
        <v>2</v>
      </c>
      <c r="C43" s="1" t="str">
        <v>STOCK</v>
      </c>
      <c r="D43" s="1">
        <v>-20</v>
      </c>
      <c r="E43" s="1" t="str">
        <v>Genei Lab</v>
      </c>
      <c r="F43" s="1" t="str">
        <v>STOCK</v>
      </c>
      <c r="G43" s="1" t="str">
        <v>Stock</v>
      </c>
      <c r="H43" s="1" t="str">
        <v>STOCK</v>
      </c>
    </row>
    <row r="44" spans="1:8" x14ac:dyDescent="0.25">
      <c r="A44" s="1" t="str">
        <v>2662670501730</v>
      </c>
      <c r="B44" s="1">
        <v>2</v>
      </c>
      <c r="C44" s="1" t="str">
        <v>STOCK</v>
      </c>
      <c r="D44" s="1">
        <v>-20</v>
      </c>
      <c r="E44" s="1" t="str">
        <v>Genei Lab</v>
      </c>
      <c r="F44" s="1" t="str">
        <v>STOCK</v>
      </c>
      <c r="G44" s="1" t="str">
        <v>Stock</v>
      </c>
      <c r="H44" s="1" t="str">
        <v>STOCK</v>
      </c>
    </row>
    <row r="45" spans="1:8" x14ac:dyDescent="0.25">
      <c r="A45" s="1">
        <v>421601</v>
      </c>
      <c r="B45" s="1">
        <v>3</v>
      </c>
      <c r="C45" s="1" t="str">
        <v>STOCK</v>
      </c>
      <c r="D45" s="1" t="str">
        <v>rt</v>
      </c>
      <c r="E45" s="1" t="str">
        <v>BioLegend</v>
      </c>
      <c r="F45" s="1" t="str">
        <v>STOCK</v>
      </c>
      <c r="G45" s="1" t="str">
        <v>Stock</v>
      </c>
      <c r="H45" s="1" t="str">
        <v>STOCK</v>
      </c>
    </row>
    <row r="46" spans="1:8" x14ac:dyDescent="0.25">
      <c r="A46" s="1" t="str">
        <v>LSM 1077</v>
      </c>
      <c r="B46" s="1">
        <v>3</v>
      </c>
      <c r="C46" s="1" t="str">
        <v>stock</v>
      </c>
      <c r="D46" s="1">
        <v>4</v>
      </c>
      <c r="E46" s="1" t="str">
        <v>Genexis Biotech</v>
      </c>
      <c r="F46" s="1" t="str">
        <v>STOCK</v>
      </c>
      <c r="G46" s="1" t="str">
        <v>Stock</v>
      </c>
      <c r="H46" s="1" t="str">
        <v>STOCK</v>
      </c>
    </row>
    <row r="47" spans="1:8" x14ac:dyDescent="0.25">
      <c r="A47" s="1">
        <v>25021.5</v>
      </c>
      <c r="B47" s="1">
        <v>10</v>
      </c>
      <c r="C47" s="1" t="str">
        <v>STOCK</v>
      </c>
      <c r="D47" s="1">
        <v>-20</v>
      </c>
      <c r="E47" s="1" t="str">
        <v>Intron</v>
      </c>
      <c r="F47" s="1" t="str">
        <v>STOCK</v>
      </c>
      <c r="G47" s="1" t="str">
        <v>Stock</v>
      </c>
      <c r="H47" s="1" t="str">
        <v>STOCK</v>
      </c>
    </row>
    <row r="48" spans="1:8" x14ac:dyDescent="0.25">
      <c r="A48" s="1">
        <v>25021.5</v>
      </c>
      <c r="B48" s="1">
        <v>7</v>
      </c>
      <c r="C48" s="1" t="str">
        <v>stock</v>
      </c>
      <c r="D48" s="1">
        <v>-20</v>
      </c>
      <c r="E48" s="1" t="str">
        <v>Intron</v>
      </c>
      <c r="F48" s="1" t="str">
        <v>STOCK</v>
      </c>
      <c r="G48" s="1" t="str">
        <v>Stock</v>
      </c>
      <c r="H48" s="1" t="str">
        <v>STOCK</v>
      </c>
    </row>
    <row r="49" spans="1:8" x14ac:dyDescent="0.25">
      <c r="A49" s="1">
        <v>16532</v>
      </c>
      <c r="B49" s="1">
        <v>15</v>
      </c>
      <c r="C49" s="1" t="str">
        <v>Stock</v>
      </c>
      <c r="D49" s="1" t="str">
        <v>RT</v>
      </c>
      <c r="E49" s="1" t="str">
        <v>Sartorius</v>
      </c>
      <c r="F49" s="1" t="str">
        <v>STOCK</v>
      </c>
      <c r="G49" s="1" t="str">
        <v>Stock</v>
      </c>
      <c r="H49" s="1" t="str">
        <v>STOCK</v>
      </c>
    </row>
    <row r="50" spans="1:8" x14ac:dyDescent="0.25">
      <c r="A50" s="1">
        <v>16533</v>
      </c>
      <c r="B50" s="1">
        <v>9</v>
      </c>
      <c r="C50" s="1" t="str">
        <v>Stock</v>
      </c>
      <c r="D50" s="1" t="str">
        <v>RT</v>
      </c>
      <c r="E50" s="1" t="str">
        <v>Sartorius</v>
      </c>
      <c r="F50" s="1" t="str">
        <v>STOCK</v>
      </c>
      <c r="G50" s="1" t="str">
        <v>Stock</v>
      </c>
      <c r="H50" s="1" t="str">
        <v>STOCK</v>
      </c>
    </row>
    <row r="51" spans="1:8" x14ac:dyDescent="0.25">
      <c r="A51" s="1" t="str">
        <v>VS0191</v>
      </c>
      <c r="B51" s="1">
        <v>1</v>
      </c>
      <c r="C51" s="1" t="str">
        <v>Stock</v>
      </c>
      <c r="D51" s="1" t="str">
        <v>RT</v>
      </c>
      <c r="E51" s="1" t="str">
        <v>Sartorius</v>
      </c>
      <c r="F51" s="1" t="str">
        <v>STOCK</v>
      </c>
      <c r="G51" s="1" t="str">
        <v>Stock</v>
      </c>
      <c r="H51" s="1" t="str">
        <v>STOCK</v>
      </c>
    </row>
    <row r="52" spans="1:8" x14ac:dyDescent="0.25">
      <c r="A52" s="1" t="str">
        <v>VS0141</v>
      </c>
      <c r="B52" s="1">
        <v>1</v>
      </c>
      <c r="C52" s="1" t="str">
        <v>Stock</v>
      </c>
      <c r="D52" s="1" t="str">
        <v>RT</v>
      </c>
      <c r="E52" s="1" t="str">
        <v>Sartorius</v>
      </c>
      <c r="F52" s="1" t="str">
        <v>STOCK</v>
      </c>
      <c r="G52" s="1" t="str">
        <v>Stock</v>
      </c>
      <c r="H52" s="1" t="str">
        <v>STOCK</v>
      </c>
    </row>
    <row r="53" spans="1:8" x14ac:dyDescent="0.25">
      <c r="A53" s="1" t="str">
        <v>VS0141</v>
      </c>
      <c r="B53" s="1">
        <v>1</v>
      </c>
      <c r="C53" s="1" t="str">
        <v>Stock</v>
      </c>
      <c r="D53" s="1" t="str">
        <v>RT</v>
      </c>
      <c r="E53" s="1" t="str">
        <v>Sartorius</v>
      </c>
      <c r="F53" s="1" t="str">
        <v>STOCK</v>
      </c>
      <c r="G53" s="1" t="str">
        <v>Stock</v>
      </c>
      <c r="H53" s="1" t="str">
        <v>STOCK</v>
      </c>
    </row>
    <row r="54" spans="1:8" x14ac:dyDescent="0.25">
      <c r="A54" s="1" t="str">
        <v>15407-47-MIN</v>
      </c>
      <c r="B54" s="1">
        <v>2</v>
      </c>
      <c r="C54" s="1" t="str">
        <v>Stock</v>
      </c>
      <c r="D54" s="1" t="str">
        <v>RT</v>
      </c>
      <c r="E54" s="1" t="str">
        <v>Sartorius</v>
      </c>
      <c r="F54" s="1" t="str">
        <v>STOCK</v>
      </c>
      <c r="G54" s="1" t="str">
        <v>Stock</v>
      </c>
      <c r="H54" s="1" t="str">
        <v>STOCK</v>
      </c>
    </row>
    <row r="55" spans="1:8" x14ac:dyDescent="0.25">
      <c r="A55" s="1" t="str">
        <v>VS04T01</v>
      </c>
      <c r="B55" s="1">
        <v>2</v>
      </c>
      <c r="C55" s="1" t="str">
        <v>Stock</v>
      </c>
      <c r="D55" s="1" t="str">
        <v>RT</v>
      </c>
      <c r="E55" s="1" t="str">
        <v>Sartorius</v>
      </c>
      <c r="F55" s="1" t="str">
        <v>STOCK</v>
      </c>
      <c r="G55" s="1" t="str">
        <v>Stock</v>
      </c>
      <c r="H55" s="1" t="str">
        <v>STOCK</v>
      </c>
    </row>
    <row r="56" spans="1:8" x14ac:dyDescent="0.25">
      <c r="A56" s="1" t="str">
        <v>VS04T01</v>
      </c>
      <c r="B56" s="1">
        <v>4</v>
      </c>
      <c r="C56" s="1" t="str">
        <v>Stock</v>
      </c>
      <c r="D56" s="1" t="str">
        <v>RT</v>
      </c>
      <c r="E56" s="1" t="str">
        <v>Sartorius</v>
      </c>
      <c r="F56" s="1" t="str">
        <v>STOCK</v>
      </c>
      <c r="G56" s="1" t="str">
        <v>Stock</v>
      </c>
      <c r="H56" s="1" t="str">
        <v>STOCK</v>
      </c>
    </row>
    <row r="57" spans="1:8" x14ac:dyDescent="0.25">
      <c r="A57" s="1" t="str">
        <v>VS15T91</v>
      </c>
      <c r="B57" s="1">
        <v>3</v>
      </c>
      <c r="C57" s="1" t="str">
        <v>Stock</v>
      </c>
      <c r="D57" s="1" t="str">
        <v>RT</v>
      </c>
      <c r="E57" s="1" t="str">
        <v>Sartorius</v>
      </c>
      <c r="F57" s="1" t="str">
        <v>STOCK</v>
      </c>
      <c r="G57" s="1" t="str">
        <v>Stock</v>
      </c>
      <c r="H57" s="1" t="str">
        <v>STOCK</v>
      </c>
    </row>
    <row r="58" spans="1:8" x14ac:dyDescent="0.25">
      <c r="A58" s="1" t="str">
        <v>VS15T21</v>
      </c>
      <c r="B58" s="1">
        <v>1</v>
      </c>
      <c r="C58" s="1" t="str">
        <v>Stock</v>
      </c>
      <c r="D58" s="1" t="str">
        <v>RT</v>
      </c>
      <c r="E58" s="1" t="str">
        <v>Sartorius</v>
      </c>
      <c r="F58" s="1" t="str">
        <v>STOCK</v>
      </c>
      <c r="G58" s="1" t="str">
        <v>Stock</v>
      </c>
      <c r="H58" s="1" t="str">
        <v>STOCK</v>
      </c>
    </row>
    <row r="59" spans="1:8" x14ac:dyDescent="0.25">
      <c r="A59" s="1" t="str">
        <v>VS2051</v>
      </c>
      <c r="B59" s="1">
        <v>1</v>
      </c>
      <c r="C59" s="1" t="str">
        <v>Stock</v>
      </c>
      <c r="D59" s="1" t="str">
        <v>RT</v>
      </c>
      <c r="E59" s="1" t="str">
        <v>Sartorius</v>
      </c>
      <c r="F59" s="1" t="str">
        <v>STOCK</v>
      </c>
      <c r="G59" s="1" t="str">
        <v>Stock</v>
      </c>
      <c r="H59" s="1" t="str">
        <v>STOCK</v>
      </c>
    </row>
    <row r="60" spans="1:8" x14ac:dyDescent="0.25">
      <c r="A60" s="1" t="str">
        <v>VS15TR01</v>
      </c>
      <c r="B60" s="1">
        <v>4</v>
      </c>
      <c r="C60" s="1" t="str">
        <v>Stock</v>
      </c>
      <c r="D60" s="1" t="str">
        <v>RT</v>
      </c>
      <c r="E60" s="1" t="str">
        <v>Sartorius</v>
      </c>
      <c r="F60" s="1" t="str">
        <v>STOCK</v>
      </c>
      <c r="G60" s="1" t="str">
        <v>Stock</v>
      </c>
      <c r="H60" s="1" t="str">
        <v>STOCK</v>
      </c>
    </row>
    <row r="61" spans="1:8" x14ac:dyDescent="0.25">
      <c r="A61" s="1" t="str">
        <v>VS15TR21</v>
      </c>
      <c r="B61" s="1">
        <v>2</v>
      </c>
      <c r="C61" s="1" t="str">
        <v>Stock</v>
      </c>
      <c r="D61" s="1" t="str">
        <v>RT</v>
      </c>
      <c r="E61" s="1" t="str">
        <v>Sartorius</v>
      </c>
      <c r="F61" s="1" t="str">
        <v>STOCK</v>
      </c>
      <c r="G61" s="1" t="str">
        <v>Stock</v>
      </c>
      <c r="H61" s="1" t="str">
        <v>STOCK</v>
      </c>
    </row>
    <row r="62" spans="1:8" x14ac:dyDescent="0.25">
      <c r="A62" s="1" t="str">
        <v>VS15T01</v>
      </c>
      <c r="B62" s="1">
        <v>1</v>
      </c>
      <c r="C62" s="1" t="str">
        <v>Stock</v>
      </c>
      <c r="D62" s="1" t="str">
        <v>RT</v>
      </c>
      <c r="E62" s="1" t="str">
        <v>Sartorius</v>
      </c>
      <c r="F62" s="1" t="str">
        <v>STOCK</v>
      </c>
      <c r="G62" s="1" t="str">
        <v>Stock</v>
      </c>
      <c r="H62" s="1" t="str">
        <v>STOCK</v>
      </c>
    </row>
    <row r="63" spans="1:8" x14ac:dyDescent="0.25">
      <c r="A63" s="1">
        <v>16532</v>
      </c>
      <c r="B63" s="1">
        <v>20</v>
      </c>
      <c r="C63" s="1" t="str">
        <v>Stock</v>
      </c>
      <c r="D63" s="1" t="str">
        <v>RT</v>
      </c>
      <c r="E63" s="1" t="str">
        <v>Sartorius</v>
      </c>
      <c r="F63" s="1" t="str">
        <v>STOCK</v>
      </c>
      <c r="G63" s="1" t="str">
        <v>Stock</v>
      </c>
      <c r="H63" s="1" t="str">
        <v>STOCK</v>
      </c>
    </row>
    <row r="64" spans="1:8" x14ac:dyDescent="0.25">
      <c r="A64" s="1" t="str">
        <v>VS15T21</v>
      </c>
      <c r="B64" s="1">
        <v>4</v>
      </c>
      <c r="C64" s="1" t="str">
        <v>Stock</v>
      </c>
      <c r="D64" s="1" t="str">
        <v>RT</v>
      </c>
      <c r="E64" s="1" t="str">
        <v>Sartorius</v>
      </c>
      <c r="F64" s="1" t="str">
        <v>STOCK</v>
      </c>
      <c r="G64" s="1" t="str">
        <v>Stock</v>
      </c>
      <c r="H64" s="1" t="str">
        <v>STOCK</v>
      </c>
    </row>
    <row r="65" spans="1:8" x14ac:dyDescent="0.25">
      <c r="A65" s="1">
        <v>814326</v>
      </c>
      <c r="B65" s="1">
        <v>2</v>
      </c>
      <c r="C65" s="1" t="str">
        <v>Stock</v>
      </c>
      <c r="D65" s="1" t="str">
        <v>RT</v>
      </c>
      <c r="E65" s="1" t="str">
        <v>Mp Bio</v>
      </c>
      <c r="F65" s="1" t="str">
        <v>STOCK</v>
      </c>
      <c r="G65" s="1" t="str">
        <v>Stock</v>
      </c>
      <c r="H65" s="1" t="str">
        <v>STOCK</v>
      </c>
    </row>
    <row r="66" spans="1:8" x14ac:dyDescent="0.25">
      <c r="A66" s="1">
        <v>194825</v>
      </c>
      <c r="B66" s="1">
        <v>2</v>
      </c>
      <c r="C66" s="1" t="str">
        <v>Stock</v>
      </c>
      <c r="D66" s="1" t="str">
        <v>RT</v>
      </c>
      <c r="E66" s="1" t="str">
        <v>Mp Bio</v>
      </c>
      <c r="F66" s="1" t="str">
        <v>STOCK</v>
      </c>
      <c r="G66" s="1" t="str">
        <v>Stock</v>
      </c>
      <c r="H66" s="1" t="str">
        <v>STOCK</v>
      </c>
    </row>
    <row r="67" spans="1:8" x14ac:dyDescent="0.25">
      <c r="A67" s="1">
        <v>104772</v>
      </c>
      <c r="B67" s="1">
        <v>2</v>
      </c>
      <c r="C67" s="1" t="str">
        <v>Stock</v>
      </c>
      <c r="D67" s="1" t="str">
        <v>RT</v>
      </c>
      <c r="E67" s="1" t="str">
        <v>Mp Bio</v>
      </c>
      <c r="F67" s="1" t="str">
        <v>STOCK</v>
      </c>
      <c r="G67" s="1" t="str">
        <v>Stock</v>
      </c>
      <c r="H67" s="1" t="str">
        <v>STOCK</v>
      </c>
    </row>
    <row r="68" spans="1:8" x14ac:dyDescent="0.25">
      <c r="A68" s="1">
        <v>100570</v>
      </c>
      <c r="B68" s="1">
        <v>1</v>
      </c>
      <c r="C68" s="1" t="str">
        <v>Stock</v>
      </c>
      <c r="D68" s="1" t="str">
        <v>RT</v>
      </c>
      <c r="E68" s="1" t="str">
        <v>Mp Bio</v>
      </c>
      <c r="F68" s="1" t="str">
        <v>STOCK</v>
      </c>
      <c r="G68" s="1" t="str">
        <v>Stock</v>
      </c>
      <c r="H68" s="1" t="str">
        <v>STOCK</v>
      </c>
    </row>
    <row r="69" spans="1:8" x14ac:dyDescent="0.25">
      <c r="A69" s="1">
        <v>152574</v>
      </c>
      <c r="B69" s="1">
        <v>1</v>
      </c>
      <c r="C69" s="1" t="str">
        <v>Stock</v>
      </c>
      <c r="D69" s="1" t="str">
        <v>RT</v>
      </c>
      <c r="E69" s="1" t="str">
        <v>Mp Bio</v>
      </c>
      <c r="F69" s="1" t="str">
        <v>STOCK</v>
      </c>
      <c r="G69" s="1" t="str">
        <v>Stock</v>
      </c>
      <c r="H69" s="1" t="str">
        <v>STOCK</v>
      </c>
    </row>
    <row r="70" spans="1:8" x14ac:dyDescent="0.25">
      <c r="A70" s="1">
        <v>193982</v>
      </c>
      <c r="B70" s="1">
        <v>4</v>
      </c>
      <c r="C70" s="1" t="str">
        <v>Stock</v>
      </c>
      <c r="D70" s="1" t="str">
        <v>RT</v>
      </c>
      <c r="E70" s="1" t="str">
        <v>Mp Bio</v>
      </c>
      <c r="F70" s="1" t="str">
        <v>STOCK</v>
      </c>
      <c r="G70" s="1" t="str">
        <v>Stock</v>
      </c>
      <c r="H70" s="1" t="str">
        <v>STOCK</v>
      </c>
    </row>
    <row r="71" spans="1:8" x14ac:dyDescent="0.25">
      <c r="A71" s="1">
        <v>1860454</v>
      </c>
      <c r="B71" s="1">
        <v>1</v>
      </c>
      <c r="C71" s="1" t="str">
        <v>Stock</v>
      </c>
      <c r="D71" s="1" t="str">
        <v>RT</v>
      </c>
      <c r="E71" s="1" t="str">
        <v>Mp Bio</v>
      </c>
      <c r="F71" s="1" t="str">
        <v>STOCK</v>
      </c>
      <c r="G71" s="1" t="str">
        <v>Stock</v>
      </c>
      <c r="H71" s="1" t="str">
        <v>STOCK</v>
      </c>
    </row>
    <row r="72" spans="1:8" x14ac:dyDescent="0.25">
      <c r="A72" s="1">
        <v>6553050</v>
      </c>
      <c r="B72" s="1">
        <v>1</v>
      </c>
      <c r="C72" s="1" t="str">
        <v>Stock</v>
      </c>
      <c r="D72" s="1" t="str">
        <v>RT</v>
      </c>
      <c r="E72" s="1" t="str">
        <v>Mp Bio</v>
      </c>
      <c r="F72" s="1" t="str">
        <v>STOCK</v>
      </c>
      <c r="G72" s="1" t="str">
        <v>Stock</v>
      </c>
      <c r="H72" s="1" t="str">
        <v>STOCK</v>
      </c>
    </row>
    <row r="73" spans="1:8" x14ac:dyDescent="0.25">
      <c r="A73" s="1">
        <v>194002</v>
      </c>
      <c r="B73" s="1">
        <v>2</v>
      </c>
      <c r="C73" s="1" t="str">
        <v>Stock</v>
      </c>
      <c r="D73" s="1" t="str">
        <v>RT</v>
      </c>
      <c r="E73" s="1" t="str">
        <v>Mp Bio</v>
      </c>
      <c r="F73" s="1" t="str">
        <v>STOCK</v>
      </c>
      <c r="G73" s="1" t="str">
        <v>Stock</v>
      </c>
      <c r="H73" s="1" t="str">
        <v>STOCK</v>
      </c>
    </row>
    <row r="74" spans="1:8" x14ac:dyDescent="0.25">
      <c r="A74" s="1" t="str">
        <v>092913726</v>
      </c>
      <c r="B74" s="1">
        <v>10</v>
      </c>
      <c r="C74" s="1" t="str">
        <v>Stock</v>
      </c>
      <c r="D74" s="1">
        <v>-20</v>
      </c>
      <c r="E74" s="1" t="str">
        <v>Mp Bio</v>
      </c>
      <c r="F74" s="1" t="str">
        <v>STOCK</v>
      </c>
      <c r="G74" s="1" t="str">
        <v>Stock</v>
      </c>
      <c r="H74" s="1" t="str">
        <v>STOCK</v>
      </c>
    </row>
    <row r="75" spans="1:8" x14ac:dyDescent="0.25">
      <c r="A75" s="1">
        <v>6542050</v>
      </c>
      <c r="B75" s="1">
        <v>1</v>
      </c>
      <c r="C75" s="1" t="str">
        <v>Stock</v>
      </c>
      <c r="D75" s="1" t="str">
        <v>RT</v>
      </c>
      <c r="E75" s="1" t="str">
        <v>Mp Bio</v>
      </c>
      <c r="F75" s="1" t="str">
        <v>STOCK</v>
      </c>
      <c r="G75" s="1" t="str">
        <v>Stock</v>
      </c>
      <c r="H75" s="1" t="str">
        <v>STOCK</v>
      </c>
    </row>
    <row r="76" spans="1:8" x14ac:dyDescent="0.25">
      <c r="A76" s="1">
        <v>6539025</v>
      </c>
      <c r="B76" s="1">
        <v>1</v>
      </c>
      <c r="C76" s="1" t="str">
        <v>Stock</v>
      </c>
      <c r="D76" s="1" t="str">
        <v>RT</v>
      </c>
      <c r="E76" s="1" t="str">
        <v>Mp Bio</v>
      </c>
      <c r="F76" s="1" t="str">
        <v>STOCK</v>
      </c>
      <c r="G76" s="1" t="str">
        <v>Stock</v>
      </c>
      <c r="H76" s="1" t="str">
        <v>STOCK</v>
      </c>
    </row>
    <row r="77" spans="1:8" x14ac:dyDescent="0.25">
      <c r="A77" s="1">
        <v>6552050</v>
      </c>
      <c r="B77" s="1">
        <v>6</v>
      </c>
      <c r="C77" s="1" t="str">
        <v>Stock</v>
      </c>
      <c r="D77" s="1" t="str">
        <v>RT</v>
      </c>
      <c r="E77" s="1" t="str">
        <v>Mp Bio</v>
      </c>
      <c r="F77" s="1" t="str">
        <v>STOCK</v>
      </c>
      <c r="G77" s="1" t="str">
        <v>Stock</v>
      </c>
      <c r="H77" s="1" t="str">
        <v>STOCK</v>
      </c>
    </row>
    <row r="78" spans="1:8" x14ac:dyDescent="0.25">
      <c r="A78" s="1">
        <v>116910001</v>
      </c>
      <c r="B78" s="1">
        <v>1</v>
      </c>
      <c r="C78" s="1" t="str">
        <v>Stock</v>
      </c>
      <c r="D78" s="1" t="str">
        <v>RT</v>
      </c>
      <c r="E78" s="1" t="str">
        <v>Mp Bio</v>
      </c>
      <c r="F78" s="1" t="str">
        <v>STOCK</v>
      </c>
      <c r="G78" s="1" t="str">
        <v>Stock</v>
      </c>
      <c r="H78" s="1" t="str">
        <v>STOCK</v>
      </c>
    </row>
    <row r="79" spans="1:8" x14ac:dyDescent="0.25">
      <c r="A79" s="1" t="str">
        <v>0210064710</v>
      </c>
      <c r="B79" s="1">
        <v>1</v>
      </c>
      <c r="C79" s="1" t="str">
        <v>Stock</v>
      </c>
      <c r="D79" s="1">
        <v>-20</v>
      </c>
      <c r="E79" s="1" t="str">
        <v>Mp Bio</v>
      </c>
      <c r="F79" s="1" t="str">
        <v>STOCK</v>
      </c>
      <c r="G79" s="1" t="str">
        <v>Stock</v>
      </c>
      <c r="H79" s="1" t="str">
        <v>STOCK</v>
      </c>
    </row>
    <row r="80" spans="1:8" x14ac:dyDescent="0.25">
      <c r="A80" s="1">
        <v>850494</v>
      </c>
      <c r="B80" s="1">
        <v>1</v>
      </c>
      <c r="C80" s="1" t="str">
        <v>Stock</v>
      </c>
      <c r="D80" s="1" t="str">
        <v>RT</v>
      </c>
      <c r="E80" s="1" t="str">
        <v>Mp Bio</v>
      </c>
      <c r="F80" s="1" t="str">
        <v>STOCK</v>
      </c>
      <c r="G80" s="1" t="str">
        <v>Stock</v>
      </c>
      <c r="H80" s="1" t="str">
        <v>STOCK</v>
      </c>
    </row>
    <row r="81" spans="1:8" x14ac:dyDescent="0.25">
      <c r="A81" s="1">
        <v>16006980</v>
      </c>
      <c r="B81" s="1">
        <v>1</v>
      </c>
      <c r="C81" s="1" t="str">
        <v>Stock</v>
      </c>
      <c r="D81" s="1" t="str">
        <v>RT</v>
      </c>
      <c r="E81" s="1" t="str">
        <v>Mp Bio</v>
      </c>
      <c r="F81" s="1" t="str">
        <v>STOCK</v>
      </c>
      <c r="G81" s="1" t="str">
        <v>Stock</v>
      </c>
      <c r="H81" s="1" t="str">
        <v>STOCK</v>
      </c>
    </row>
    <row r="82" spans="1:8" x14ac:dyDescent="0.25">
      <c r="A82" s="1">
        <v>152624</v>
      </c>
      <c r="B82" s="1">
        <v>1</v>
      </c>
      <c r="C82" s="1" t="str">
        <v>Stock</v>
      </c>
      <c r="D82" s="1" t="str">
        <v>RT</v>
      </c>
      <c r="E82" s="1" t="str">
        <v>Mp Bio</v>
      </c>
      <c r="F82" s="1" t="str">
        <v>STOCK</v>
      </c>
      <c r="G82" s="1" t="str">
        <v>Stock</v>
      </c>
      <c r="H82" s="1" t="str">
        <v>STOCK</v>
      </c>
    </row>
    <row r="83" spans="1:8" x14ac:dyDescent="0.25">
      <c r="A83" s="1" t="str">
        <v>0602100031730</v>
      </c>
      <c r="B83" s="1">
        <v>1</v>
      </c>
      <c r="C83" s="1" t="str">
        <v>STOCK</v>
      </c>
      <c r="D83" s="1">
        <v>-20</v>
      </c>
      <c r="E83" s="1" t="str">
        <v>Genei Lab</v>
      </c>
      <c r="F83" s="1" t="str">
        <v>STOCK</v>
      </c>
      <c r="G83" s="1" t="str">
        <v>Stock</v>
      </c>
      <c r="H83" s="1" t="str">
        <v>STOCK</v>
      </c>
    </row>
    <row r="84" spans="1:8" x14ac:dyDescent="0.25">
      <c r="A84" s="1">
        <v>424401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STOCK</v>
      </c>
      <c r="G84" s="1" t="str">
        <v>Priyanka Madam</v>
      </c>
      <c r="H84" s="1" t="str">
        <v>STOCK</v>
      </c>
    </row>
    <row r="85" spans="1:8" x14ac:dyDescent="0.25">
      <c r="A85" s="1">
        <v>420701</v>
      </c>
      <c r="B85" s="1">
        <v>2</v>
      </c>
      <c r="C85" s="1" t="str">
        <v>Stock</v>
      </c>
      <c r="D85" s="1">
        <v>4</v>
      </c>
      <c r="E85" s="1" t="str">
        <v>BioLegend</v>
      </c>
      <c r="F85" s="1" t="str">
        <v>STOCK</v>
      </c>
      <c r="G85" s="1" t="str">
        <v>Stock</v>
      </c>
      <c r="H85" s="1" t="str">
        <v>STOCK</v>
      </c>
    </row>
    <row r="86" spans="1:8" x14ac:dyDescent="0.25">
      <c r="A86" s="1">
        <v>424602</v>
      </c>
      <c r="B86" s="1">
        <v>2</v>
      </c>
      <c r="C86" s="1" t="str">
        <v>Stock</v>
      </c>
      <c r="D86" s="1">
        <v>4</v>
      </c>
      <c r="E86" s="1" t="str">
        <v>BioLegend</v>
      </c>
      <c r="F86" s="1" t="str">
        <v>STOCK</v>
      </c>
      <c r="G86" s="1" t="str">
        <v>Stock</v>
      </c>
      <c r="H86" s="1" t="str">
        <v>STOCK</v>
      </c>
    </row>
    <row r="87" spans="1:8" x14ac:dyDescent="0.25">
      <c r="A87" s="1">
        <v>421101</v>
      </c>
      <c r="B87" s="1">
        <v>3</v>
      </c>
      <c r="C87" s="1" t="str">
        <v>Stock</v>
      </c>
      <c r="D87" s="1">
        <v>4</v>
      </c>
      <c r="E87" s="1" t="str">
        <v>BioLegend</v>
      </c>
      <c r="F87" s="1" t="str">
        <v>STOCK</v>
      </c>
      <c r="G87" s="1" t="str">
        <v>Stock</v>
      </c>
      <c r="H87" s="1" t="str">
        <v>STOCK</v>
      </c>
    </row>
    <row r="88" spans="1:8" x14ac:dyDescent="0.25">
      <c r="A88" s="1">
        <v>424602</v>
      </c>
      <c r="B88" s="1">
        <v>1</v>
      </c>
      <c r="C88" s="1" t="str">
        <v>Stock</v>
      </c>
      <c r="D88" s="1">
        <v>4</v>
      </c>
      <c r="E88" s="1" t="str">
        <v>BioLegend</v>
      </c>
      <c r="F88" s="1" t="str">
        <v>STOCK</v>
      </c>
      <c r="G88" s="1" t="str">
        <v>Stock</v>
      </c>
      <c r="H88" s="1" t="str">
        <v>STOCK</v>
      </c>
    </row>
    <row r="89" spans="1:8" x14ac:dyDescent="0.25">
      <c r="A89" s="1">
        <v>420301</v>
      </c>
      <c r="B89" s="1">
        <v>2</v>
      </c>
      <c r="C89" s="1" t="str">
        <v>Stock</v>
      </c>
      <c r="D89" s="1">
        <v>4</v>
      </c>
      <c r="E89" s="1" t="str">
        <v>BioLegend</v>
      </c>
      <c r="F89" s="1" t="str">
        <v>STOCK</v>
      </c>
      <c r="G89" s="1" t="str">
        <v>Stock</v>
      </c>
      <c r="H89" s="1" t="str">
        <v>STOCK</v>
      </c>
    </row>
    <row r="90" spans="1:8" x14ac:dyDescent="0.25">
      <c r="A90" s="1">
        <v>420801</v>
      </c>
      <c r="B90" s="1">
        <v>2</v>
      </c>
      <c r="C90" s="1" t="str">
        <v>Stock</v>
      </c>
      <c r="D90" s="1">
        <v>4</v>
      </c>
      <c r="E90" s="1" t="str">
        <v>BioLegend</v>
      </c>
      <c r="F90" s="1" t="str">
        <v>STOCK</v>
      </c>
      <c r="G90" s="1" t="str">
        <v>Stock</v>
      </c>
      <c r="H90" s="1" t="str">
        <v>STOCK</v>
      </c>
    </row>
    <row r="91" spans="1:8" x14ac:dyDescent="0.25">
      <c r="A91" s="1">
        <v>41003</v>
      </c>
      <c r="B91" s="1">
        <v>4</v>
      </c>
      <c r="C91" s="1" t="str">
        <v>Stock</v>
      </c>
      <c r="D91" s="1" t="str">
        <v>RT</v>
      </c>
      <c r="E91" s="1" t="str">
        <v>Biotium</v>
      </c>
      <c r="F91" s="1" t="str">
        <v>STOCK</v>
      </c>
      <c r="G91" s="1" t="str">
        <v>Stock</v>
      </c>
      <c r="H91" s="1" t="str">
        <v>STOCK</v>
      </c>
    </row>
    <row r="92" spans="1:8" x14ac:dyDescent="0.25">
      <c r="A92" s="1" t="str">
        <v>BE0416</v>
      </c>
      <c r="B92" s="1">
        <v>1</v>
      </c>
      <c r="C92" s="1" t="str">
        <v>Stock</v>
      </c>
      <c r="D92" s="1">
        <v>4</v>
      </c>
      <c r="E92" s="1" t="str">
        <v>BioXcell</v>
      </c>
      <c r="F92" s="1" t="str">
        <v>STOCK</v>
      </c>
      <c r="G92" s="1" t="str">
        <v>Stock</v>
      </c>
      <c r="H92" s="1" t="str">
        <v>STOCK</v>
      </c>
    </row>
    <row r="93" spans="1:8" x14ac:dyDescent="0.25">
      <c r="A93" s="1">
        <v>100575</v>
      </c>
      <c r="B93" s="1">
        <v>2</v>
      </c>
      <c r="C93" s="1" t="str">
        <v>Stock</v>
      </c>
      <c r="D93" s="1">
        <v>4</v>
      </c>
      <c r="E93" s="1" t="str">
        <v>MP Bio</v>
      </c>
      <c r="F93" s="1" t="str">
        <v>STOCK</v>
      </c>
      <c r="G93" s="1" t="str">
        <v>Stock</v>
      </c>
      <c r="H93" s="1" t="str">
        <v>STOCK</v>
      </c>
    </row>
    <row r="94" spans="1:8" x14ac:dyDescent="0.25">
      <c r="A94" s="1">
        <v>344613</v>
      </c>
      <c r="B94" s="1">
        <v>1</v>
      </c>
      <c r="C94" s="1" t="str">
        <v>UNKNOWN</v>
      </c>
      <c r="D94" s="1">
        <v>4</v>
      </c>
      <c r="E94" s="1" t="str">
        <v>BioLegend</v>
      </c>
      <c r="F94" s="1" t="str">
        <v>Unknown</v>
      </c>
      <c r="G94" s="1" t="str">
        <v>Demo Vail for Vishal</v>
      </c>
      <c r="H94" s="1" t="str">
        <v>Unknown</v>
      </c>
    </row>
    <row r="95" spans="1:8" x14ac:dyDescent="0.25">
      <c r="A95" s="72">
        <v>740811</v>
      </c>
      <c r="B95" s="72">
        <v>2</v>
      </c>
      <c r="C95" s="72" t="str">
        <v>UNKNOWN</v>
      </c>
      <c r="D95" s="72">
        <v>4</v>
      </c>
      <c r="E95" s="72" t="str">
        <v>BioLegend</v>
      </c>
      <c r="F95" s="72" t="str">
        <v>Unknown</v>
      </c>
      <c r="G95" s="72" t="str">
        <v>DemoKit (Mohan Sir)</v>
      </c>
      <c r="H95" t="str">
        <v>Unknown</v>
      </c>
    </row>
    <row r="96" spans="1:8" x14ac:dyDescent="0.25">
      <c r="A96" s="1">
        <v>741146</v>
      </c>
      <c r="B96" s="1">
        <v>2</v>
      </c>
      <c r="C96" s="1" t="str">
        <v>UNKNOWN</v>
      </c>
      <c r="D96" s="1">
        <v>4</v>
      </c>
      <c r="E96" s="1" t="str">
        <v>BioLegend</v>
      </c>
      <c r="F96" s="1" t="str">
        <v>Unknown</v>
      </c>
      <c r="G96" s="1" t="str">
        <v>DemoKit (Mohan Sir)</v>
      </c>
      <c r="H96" t="str">
        <v>Unknown</v>
      </c>
    </row>
    <row r="97" spans="1:8" x14ac:dyDescent="0.25">
      <c r="A97" s="1">
        <v>740809</v>
      </c>
      <c r="B97" s="1">
        <v>1</v>
      </c>
      <c r="C97" s="1" t="str">
        <v>UNKNOWN</v>
      </c>
      <c r="D97" s="1">
        <v>4</v>
      </c>
      <c r="E97" s="1" t="str">
        <v>BioLegend</v>
      </c>
      <c r="F97" s="1" t="str">
        <v>Unknown</v>
      </c>
      <c r="G97" s="1" t="str">
        <v>Mohan Sir, (Demo)</v>
      </c>
      <c r="H97" t="str">
        <v>Unknown</v>
      </c>
    </row>
    <row r="98" spans="1:8" x14ac:dyDescent="0.25">
      <c r="A98" s="1" t="str">
        <v>T5S2254</v>
      </c>
      <c r="B98" s="1">
        <v>1</v>
      </c>
      <c r="C98" s="1" t="str">
        <v>Vector</v>
      </c>
      <c r="D98" s="1">
        <v>-20</v>
      </c>
      <c r="E98" s="1" t="str">
        <v>TargetMol</v>
      </c>
      <c r="F98" s="1" t="str">
        <v>Punjab</v>
      </c>
      <c r="G98" s="1" t="str">
        <v>Address Confirmation by Vishal</v>
      </c>
      <c r="H98" t="str">
        <v>OutStation</v>
      </c>
    </row>
    <row r="99" spans="1:8" x14ac:dyDescent="0.25">
      <c r="A99" s="1"/>
      <c r="B99" s="1"/>
      <c r="C99" s="1"/>
      <c r="D99" s="1"/>
      <c r="E99" s="1"/>
      <c r="F99" s="1"/>
      <c r="G99" s="1"/>
    </row>
    <row r="100" spans="1:8" x14ac:dyDescent="0.25">
      <c r="A100" s="1"/>
      <c r="B100" s="1"/>
      <c r="C100" s="1"/>
      <c r="D100" s="1"/>
      <c r="E100" s="1"/>
      <c r="F100" s="1"/>
      <c r="G100" s="1"/>
    </row>
    <row r="101" spans="1:8" x14ac:dyDescent="0.25">
      <c r="A101" s="1"/>
      <c r="B101" s="1"/>
      <c r="C101" s="1"/>
      <c r="D101" s="1"/>
      <c r="E101" s="1"/>
      <c r="F101" s="1"/>
      <c r="G101" s="1"/>
    </row>
    <row r="102" spans="1:8" x14ac:dyDescent="0.25">
      <c r="A102" s="1"/>
      <c r="B102" s="1"/>
      <c r="C102" s="1"/>
      <c r="D102" s="1"/>
      <c r="E102" s="1"/>
      <c r="F102" s="1"/>
      <c r="G102" s="1"/>
    </row>
    <row r="103" spans="1:8" x14ac:dyDescent="0.25">
      <c r="A103" s="1"/>
      <c r="B103" s="1"/>
      <c r="C103" s="1"/>
      <c r="D103" s="1"/>
      <c r="E103" s="1"/>
      <c r="F103" s="1"/>
      <c r="G103" s="1"/>
    </row>
    <row r="104" spans="1:8" x14ac:dyDescent="0.25">
      <c r="A104" s="1"/>
      <c r="B104" s="1"/>
      <c r="C104" s="1"/>
      <c r="D104" s="1"/>
      <c r="E104" s="1"/>
      <c r="F104" s="1"/>
      <c r="G104" s="1"/>
    </row>
    <row r="105" spans="1:8" x14ac:dyDescent="0.25">
      <c r="A105" s="1"/>
      <c r="B105" s="1"/>
      <c r="C105" s="1"/>
      <c r="D105" s="1"/>
      <c r="E105" s="1"/>
      <c r="F105" s="1"/>
      <c r="G105" s="1"/>
    </row>
    <row r="106" spans="1:8" x14ac:dyDescent="0.25">
      <c r="A106" s="1"/>
      <c r="B106" s="1"/>
      <c r="C106" s="1"/>
      <c r="D106" s="1"/>
      <c r="E106" s="1"/>
      <c r="F106" s="1"/>
      <c r="G106" s="1"/>
    </row>
    <row r="107" spans="1:8" x14ac:dyDescent="0.25">
      <c r="A107" s="1"/>
      <c r="B107" s="1"/>
      <c r="C107" s="1"/>
      <c r="D107" s="1"/>
      <c r="E107" s="1"/>
      <c r="F107" s="1"/>
      <c r="G107" s="1"/>
    </row>
    <row r="108" spans="1:8" x14ac:dyDescent="0.25">
      <c r="A108" s="1"/>
      <c r="B108" s="1"/>
      <c r="C108" s="1"/>
      <c r="D108" s="1"/>
      <c r="E108" s="1"/>
      <c r="F108" s="1"/>
      <c r="G108" s="1"/>
    </row>
    <row r="109" spans="1:8" x14ac:dyDescent="0.25">
      <c r="A109" s="1"/>
      <c r="B109" s="1"/>
      <c r="C109" s="1"/>
      <c r="D109" s="1"/>
      <c r="E109" s="1"/>
      <c r="F109" s="1"/>
      <c r="G109" s="1"/>
    </row>
    <row r="110" spans="1:8" x14ac:dyDescent="0.25">
      <c r="A110" s="1"/>
      <c r="B110" s="1"/>
      <c r="C110" s="1"/>
      <c r="D110" s="1"/>
      <c r="E110" s="1"/>
      <c r="F110" s="1"/>
      <c r="G110" s="1"/>
    </row>
    <row r="111" spans="1:8" x14ac:dyDescent="0.25">
      <c r="A111" s="1"/>
      <c r="B111" s="1"/>
      <c r="C111" s="1"/>
      <c r="D111" s="1"/>
      <c r="E111" s="1"/>
      <c r="F111" s="1"/>
      <c r="G111" s="1"/>
    </row>
    <row r="112" spans="1:8" x14ac:dyDescent="0.25">
      <c r="A112" s="1"/>
      <c r="B112" s="1"/>
      <c r="C112" s="1"/>
      <c r="D112" s="1"/>
      <c r="E112" s="1"/>
      <c r="F112" s="1"/>
      <c r="G112" s="1"/>
    </row>
    <row r="113" spans="1:7" x14ac:dyDescent="0.25">
      <c r="A113" s="1"/>
      <c r="B113" s="1"/>
      <c r="C113" s="1"/>
      <c r="D113" s="1"/>
      <c r="E113" s="1"/>
      <c r="F113" s="1"/>
      <c r="G113" s="1"/>
    </row>
    <row r="114" spans="1:7" x14ac:dyDescent="0.25">
      <c r="A114" s="1"/>
      <c r="B114" s="1"/>
      <c r="C114" s="1"/>
      <c r="D114" s="1"/>
      <c r="E114" s="1"/>
      <c r="F114" s="1"/>
      <c r="G114" s="1"/>
    </row>
    <row r="115" spans="1:7" x14ac:dyDescent="0.25">
      <c r="A115" s="1"/>
      <c r="B115" s="1"/>
      <c r="C115" s="1"/>
      <c r="D115" s="1"/>
      <c r="E115" s="1"/>
      <c r="F115" s="1"/>
      <c r="G115" s="1"/>
    </row>
    <row r="116" spans="1:7" x14ac:dyDescent="0.25">
      <c r="A116" s="1"/>
      <c r="B116" s="1"/>
      <c r="C116" s="1"/>
      <c r="D116" s="1"/>
      <c r="E116" s="1"/>
      <c r="F116" s="1"/>
      <c r="G116" s="1"/>
    </row>
    <row r="117" spans="1:7" x14ac:dyDescent="0.25">
      <c r="A117" s="1"/>
      <c r="B117" s="1"/>
      <c r="C117" s="1"/>
      <c r="D117" s="1"/>
      <c r="E117" s="1"/>
      <c r="F117" s="1"/>
      <c r="G117" s="1"/>
    </row>
    <row r="118" spans="1:7" x14ac:dyDescent="0.25">
      <c r="A118" s="1"/>
      <c r="B118" s="1"/>
      <c r="C118" s="1"/>
      <c r="D118" s="1"/>
      <c r="E118" s="1"/>
      <c r="F118" s="1"/>
      <c r="G118" s="1"/>
    </row>
    <row r="119" spans="1:7" x14ac:dyDescent="0.25">
      <c r="A119" s="1"/>
      <c r="B119" s="1"/>
      <c r="C119" s="1"/>
      <c r="D119" s="1"/>
      <c r="E119" s="1"/>
      <c r="F119" s="1"/>
      <c r="G119" s="1"/>
    </row>
    <row r="120" spans="1:7" x14ac:dyDescent="0.25">
      <c r="A120" s="1"/>
      <c r="B120" s="1"/>
      <c r="C120" s="1"/>
      <c r="D120" s="1"/>
      <c r="E120" s="1"/>
      <c r="F120" s="1"/>
      <c r="G120" s="1"/>
    </row>
    <row r="121" spans="1:7" x14ac:dyDescent="0.25">
      <c r="A121" s="1"/>
      <c r="B121" s="1"/>
      <c r="C121" s="1"/>
      <c r="D121" s="1"/>
      <c r="E121" s="1"/>
      <c r="F121" s="1"/>
      <c r="G121" s="1"/>
    </row>
    <row r="122" spans="1:7" x14ac:dyDescent="0.25">
      <c r="A122" s="1"/>
      <c r="B122" s="1"/>
      <c r="C122" s="1"/>
      <c r="D122" s="1"/>
      <c r="E122" s="1"/>
      <c r="F122" s="1"/>
      <c r="G122" s="1"/>
    </row>
    <row r="123" spans="1:7" x14ac:dyDescent="0.25">
      <c r="A123" s="1"/>
      <c r="B123" s="1"/>
      <c r="C123" s="1"/>
      <c r="D123" s="1"/>
      <c r="E123" s="1"/>
      <c r="F123" s="1"/>
      <c r="G123" s="1"/>
    </row>
    <row r="124" spans="1:7" x14ac:dyDescent="0.25">
      <c r="A124" s="1"/>
      <c r="B124" s="1"/>
      <c r="C124" s="1"/>
      <c r="D124" s="1"/>
      <c r="E124" s="1"/>
      <c r="F124" s="1"/>
      <c r="G124" s="1"/>
    </row>
    <row r="125" spans="1:7" x14ac:dyDescent="0.25">
      <c r="A125" s="1"/>
      <c r="B125" s="1"/>
      <c r="C125" s="1"/>
      <c r="D125" s="1"/>
      <c r="E125" s="1"/>
      <c r="F125" s="1"/>
      <c r="G125" s="1"/>
    </row>
    <row r="126" spans="1:7" x14ac:dyDescent="0.25">
      <c r="A126" s="1"/>
      <c r="B126" s="1"/>
      <c r="C126" s="1"/>
      <c r="D126" s="1"/>
      <c r="E126" s="1"/>
      <c r="F126" s="1"/>
      <c r="G126" s="1"/>
    </row>
    <row r="127" spans="1:7" x14ac:dyDescent="0.25">
      <c r="A127" s="1"/>
      <c r="B127" s="1"/>
      <c r="C127" s="1"/>
      <c r="D127" s="1"/>
      <c r="E127" s="1"/>
      <c r="F127" s="1"/>
      <c r="G127" s="1"/>
    </row>
    <row r="128" spans="1:7" x14ac:dyDescent="0.25">
      <c r="A128" s="1"/>
      <c r="B128" s="1"/>
      <c r="C128" s="1"/>
      <c r="D128" s="1"/>
      <c r="E128" s="1"/>
      <c r="F128" s="1"/>
      <c r="G128" s="1"/>
    </row>
    <row r="129" spans="1:7" x14ac:dyDescent="0.25">
      <c r="A129" s="1"/>
      <c r="B129" s="1"/>
      <c r="C129" s="1"/>
      <c r="D129" s="1"/>
      <c r="E129" s="1"/>
      <c r="F129" s="1"/>
      <c r="G129" s="1"/>
    </row>
    <row r="130" spans="1:7" x14ac:dyDescent="0.25">
      <c r="A130" s="1"/>
      <c r="B130" s="1"/>
      <c r="C130" s="1"/>
      <c r="D130" s="1"/>
      <c r="E130" s="1"/>
      <c r="F130" s="1"/>
      <c r="G130" s="1"/>
    </row>
    <row r="131" spans="1:7" x14ac:dyDescent="0.25">
      <c r="A131" s="1"/>
      <c r="B131" s="1"/>
      <c r="C131" s="1"/>
      <c r="D131" s="1"/>
      <c r="E131" s="1"/>
      <c r="F131" s="1"/>
      <c r="G131" s="1"/>
    </row>
    <row r="132" spans="1:7" x14ac:dyDescent="0.25">
      <c r="A132" s="1"/>
      <c r="B132" s="1"/>
      <c r="C132" s="1"/>
      <c r="D132" s="1"/>
      <c r="E132" s="1"/>
      <c r="F132" s="1"/>
      <c r="G132" s="1"/>
    </row>
    <row r="133" spans="1:7" x14ac:dyDescent="0.25">
      <c r="A133" s="1"/>
      <c r="B133" s="1"/>
      <c r="C133" s="1"/>
      <c r="D133" s="1"/>
      <c r="E133" s="1"/>
      <c r="F133" s="1"/>
      <c r="G133" s="1"/>
    </row>
    <row r="134" spans="1:7" x14ac:dyDescent="0.25">
      <c r="A134" s="1"/>
      <c r="B134" s="1"/>
      <c r="C134" s="1"/>
      <c r="D134" s="1"/>
      <c r="E134" s="1"/>
      <c r="F134" s="1"/>
      <c r="G134" s="1"/>
    </row>
    <row r="135" spans="1:7" x14ac:dyDescent="0.25">
      <c r="A135" s="1"/>
      <c r="B135" s="1"/>
      <c r="C135" s="1"/>
      <c r="D135" s="1"/>
      <c r="E135" s="1"/>
      <c r="F135" s="1"/>
      <c r="G135" s="1"/>
    </row>
    <row r="136" spans="1:7" x14ac:dyDescent="0.25">
      <c r="A136" s="1"/>
      <c r="B136" s="1"/>
      <c r="C136" s="1"/>
      <c r="D136" s="1"/>
      <c r="E136" s="1"/>
      <c r="F136" s="1"/>
      <c r="G136" s="1"/>
    </row>
    <row r="137" spans="1:7" x14ac:dyDescent="0.25">
      <c r="A137" s="1"/>
      <c r="B137" s="1"/>
      <c r="C137" s="1"/>
      <c r="D137" s="1"/>
      <c r="E137" s="1"/>
      <c r="F137" s="1"/>
      <c r="G137" s="1"/>
    </row>
    <row r="138" spans="1:7" x14ac:dyDescent="0.25">
      <c r="A138" s="1"/>
      <c r="B138" s="1"/>
      <c r="C138" s="1"/>
      <c r="D138" s="1"/>
      <c r="E138" s="1"/>
      <c r="F138" s="1"/>
      <c r="G138" s="1"/>
    </row>
    <row r="139" spans="1:7" x14ac:dyDescent="0.25">
      <c r="A139" s="1"/>
      <c r="B139" s="1"/>
      <c r="C139" s="1"/>
      <c r="D139" s="1"/>
      <c r="E139" s="1"/>
      <c r="F139" s="1"/>
      <c r="G139" s="1"/>
    </row>
    <row r="140" spans="1:7" x14ac:dyDescent="0.25">
      <c r="A140" s="1"/>
      <c r="B140" s="1"/>
      <c r="C140" s="1"/>
      <c r="D140" s="1"/>
      <c r="E140" s="1"/>
      <c r="F140" s="1"/>
      <c r="G140" s="1"/>
    </row>
    <row r="141" spans="1:7" x14ac:dyDescent="0.25">
      <c r="A141" s="1"/>
      <c r="B141" s="1"/>
      <c r="C141" s="1"/>
      <c r="D141" s="1"/>
      <c r="E141" s="1"/>
      <c r="F141" s="1"/>
      <c r="G141" s="1"/>
    </row>
    <row r="142" spans="1:7" x14ac:dyDescent="0.25">
      <c r="A142" s="1"/>
      <c r="B142" s="1"/>
      <c r="C142" s="1"/>
      <c r="D142" s="1"/>
      <c r="E142" s="1"/>
      <c r="F142" s="1"/>
      <c r="G142" s="1"/>
    </row>
    <row r="143" spans="1:7" x14ac:dyDescent="0.25">
      <c r="A143" s="1"/>
      <c r="B143" s="1"/>
      <c r="C143" s="1"/>
      <c r="D143" s="1"/>
      <c r="E143" s="1"/>
      <c r="F143" s="1"/>
      <c r="G143" s="1"/>
    </row>
    <row r="144" spans="1:7" x14ac:dyDescent="0.25">
      <c r="A144" s="1"/>
      <c r="B144" s="1"/>
      <c r="C144" s="1"/>
      <c r="D144" s="1"/>
      <c r="E144" s="1"/>
      <c r="F144" s="1"/>
      <c r="G144" s="1"/>
    </row>
    <row r="145" spans="1:7" x14ac:dyDescent="0.25">
      <c r="A145" s="1"/>
      <c r="B145" s="1"/>
      <c r="C145" s="1"/>
      <c r="D145" s="1"/>
      <c r="E145" s="1"/>
      <c r="F145" s="1"/>
      <c r="G145" s="1"/>
    </row>
    <row r="146" spans="1:7" x14ac:dyDescent="0.25">
      <c r="A146" s="1"/>
      <c r="B146" s="1"/>
      <c r="C146" s="1"/>
      <c r="D146" s="1"/>
      <c r="E146" s="1"/>
      <c r="F146" s="1"/>
      <c r="G146" s="1"/>
    </row>
    <row r="147" spans="1:7" x14ac:dyDescent="0.25">
      <c r="A147" s="1"/>
      <c r="B147" s="1"/>
      <c r="C147" s="1"/>
      <c r="D147" s="1"/>
      <c r="E147" s="1"/>
      <c r="F147" s="1"/>
      <c r="G147" s="1"/>
    </row>
    <row r="148" spans="1:7" x14ac:dyDescent="0.25">
      <c r="A148" s="1"/>
      <c r="B148" s="1"/>
      <c r="C148" s="1"/>
      <c r="D148" s="1"/>
      <c r="E148" s="1"/>
      <c r="F148" s="1"/>
      <c r="G148" s="1"/>
    </row>
    <row r="149" spans="1:7" x14ac:dyDescent="0.25">
      <c r="A149" s="1"/>
      <c r="B149" s="1"/>
      <c r="C149" s="1"/>
      <c r="D149" s="1"/>
      <c r="E149" s="1"/>
      <c r="F149" s="1"/>
      <c r="G149" s="1"/>
    </row>
    <row r="150" spans="1:7" x14ac:dyDescent="0.25">
      <c r="A150" s="1"/>
      <c r="B150" s="1"/>
      <c r="C150" s="1"/>
      <c r="D150" s="1"/>
      <c r="E150" s="1"/>
      <c r="F150" s="1"/>
      <c r="G150" s="1"/>
    </row>
    <row r="151" spans="1:7" x14ac:dyDescent="0.25">
      <c r="A151" s="1"/>
      <c r="B151" s="1"/>
      <c r="C151" s="1"/>
      <c r="D151" s="1"/>
      <c r="E151" s="1"/>
      <c r="F151" s="1"/>
      <c r="G151" s="1"/>
    </row>
    <row r="152" spans="1:7" x14ac:dyDescent="0.25">
      <c r="A152" s="1"/>
      <c r="B152" s="1"/>
      <c r="C152" s="1"/>
      <c r="D152" s="1"/>
      <c r="E152" s="1"/>
      <c r="F152" s="1"/>
      <c r="G152" s="1"/>
    </row>
    <row r="153" spans="1:7" x14ac:dyDescent="0.25">
      <c r="A153" s="1"/>
      <c r="B153" s="1"/>
      <c r="C153" s="1"/>
      <c r="D153" s="1"/>
      <c r="E153" s="1"/>
      <c r="F153" s="1"/>
      <c r="G153" s="1"/>
    </row>
    <row r="154" spans="1:7" x14ac:dyDescent="0.25">
      <c r="A154" s="1"/>
      <c r="B154" s="1"/>
      <c r="C154" s="1"/>
      <c r="D154" s="1"/>
      <c r="E154" s="1"/>
      <c r="F154" s="1"/>
      <c r="G154" s="1"/>
    </row>
    <row r="155" spans="1:7" x14ac:dyDescent="0.25">
      <c r="A155" s="1"/>
      <c r="B155" s="1"/>
      <c r="C155" s="1"/>
      <c r="D155" s="1"/>
      <c r="E155" s="1"/>
      <c r="F155" s="1"/>
      <c r="G155" s="1"/>
    </row>
    <row r="156" spans="1:7" x14ac:dyDescent="0.25">
      <c r="A156" s="1"/>
      <c r="B156" s="1"/>
      <c r="C156" s="1"/>
      <c r="D156" s="1"/>
      <c r="E156" s="1"/>
      <c r="F156" s="1"/>
      <c r="G156" s="1"/>
    </row>
    <row r="157" spans="1:7" x14ac:dyDescent="0.25">
      <c r="A157" s="1"/>
      <c r="B157" s="1"/>
      <c r="C157" s="1"/>
      <c r="D157" s="1"/>
      <c r="E157" s="1"/>
      <c r="F157" s="1"/>
      <c r="G157" s="1"/>
    </row>
    <row r="158" spans="1:7" x14ac:dyDescent="0.25">
      <c r="A158" s="1"/>
      <c r="B158" s="1"/>
      <c r="C158" s="1"/>
      <c r="D158" s="1"/>
      <c r="E158" s="1"/>
      <c r="F158" s="1"/>
      <c r="G158" s="1"/>
    </row>
    <row r="159" spans="1:7" x14ac:dyDescent="0.25">
      <c r="A159" s="1"/>
      <c r="B159" s="1"/>
      <c r="C159" s="1"/>
      <c r="D159" s="1"/>
      <c r="E159" s="1"/>
      <c r="F159" s="1"/>
      <c r="G159" s="1"/>
    </row>
    <row r="160" spans="1:7" x14ac:dyDescent="0.25">
      <c r="A160" s="1"/>
      <c r="B160" s="1"/>
      <c r="C160" s="1"/>
      <c r="D160" s="1"/>
      <c r="E160" s="1"/>
      <c r="F160" s="1"/>
      <c r="G160" s="1"/>
    </row>
    <row r="161" spans="1:7" x14ac:dyDescent="0.25">
      <c r="A161" s="1"/>
      <c r="B161" s="1"/>
      <c r="C161" s="1"/>
      <c r="D161" s="1"/>
      <c r="E161" s="1"/>
      <c r="F161" s="1"/>
      <c r="G161" s="1"/>
    </row>
    <row r="162" spans="1:7" x14ac:dyDescent="0.25">
      <c r="A162" s="1"/>
      <c r="B162" s="1"/>
      <c r="C162" s="1"/>
      <c r="D162" s="1"/>
      <c r="E162" s="1"/>
      <c r="F162" s="1"/>
      <c r="G162" s="1"/>
    </row>
    <row r="163" spans="1:7" x14ac:dyDescent="0.25">
      <c r="A163" s="1"/>
      <c r="B163" s="1"/>
      <c r="C163" s="1"/>
      <c r="D163" s="1"/>
      <c r="E163" s="1"/>
      <c r="F163" s="1"/>
      <c r="G163" s="1"/>
    </row>
    <row r="164" spans="1:7" x14ac:dyDescent="0.25">
      <c r="A164" s="1"/>
      <c r="B164" s="1"/>
      <c r="C164" s="1"/>
      <c r="D164" s="1"/>
      <c r="E164" s="1"/>
      <c r="F164" s="1"/>
      <c r="G164" s="1"/>
    </row>
    <row r="165" spans="1:7" x14ac:dyDescent="0.25">
      <c r="A165" s="1"/>
      <c r="B165" s="1"/>
      <c r="C165" s="1"/>
      <c r="D165" s="1"/>
      <c r="E165" s="1"/>
      <c r="F165" s="1"/>
      <c r="G165" s="1"/>
    </row>
    <row r="166" spans="1:7" x14ac:dyDescent="0.25">
      <c r="A166" s="1"/>
      <c r="B166" s="1"/>
      <c r="C166" s="1"/>
      <c r="D166" s="1"/>
      <c r="E166" s="1"/>
      <c r="F166" s="1"/>
      <c r="G166" s="1"/>
    </row>
    <row r="167" spans="1:7" x14ac:dyDescent="0.25">
      <c r="A167" s="1"/>
      <c r="B167" s="1"/>
      <c r="C167" s="1"/>
      <c r="D167" s="1"/>
      <c r="E167" s="1"/>
      <c r="F167" s="1"/>
      <c r="G167" s="1"/>
    </row>
    <row r="168" spans="1:7" x14ac:dyDescent="0.25">
      <c r="A168" s="1"/>
      <c r="B168" s="1"/>
      <c r="C168" s="1"/>
      <c r="D168" s="1"/>
      <c r="E168" s="1"/>
      <c r="F168" s="1"/>
      <c r="G168" s="1"/>
    </row>
    <row r="169" spans="1:7" x14ac:dyDescent="0.25">
      <c r="A169" s="1"/>
      <c r="B169" s="1"/>
      <c r="C169" s="1"/>
      <c r="D169" s="1"/>
      <c r="E169" s="1"/>
      <c r="F169" s="1"/>
      <c r="G169" s="1"/>
    </row>
    <row r="170" spans="1:7" x14ac:dyDescent="0.25">
      <c r="A170" s="1"/>
      <c r="B170" s="1"/>
      <c r="C170" s="1"/>
      <c r="D170" s="1"/>
      <c r="E170" s="1"/>
      <c r="F170" s="1"/>
      <c r="G170" s="1"/>
    </row>
    <row r="171" spans="1:7" x14ac:dyDescent="0.25">
      <c r="A171" s="1"/>
      <c r="B171" s="1"/>
      <c r="C171" s="1"/>
      <c r="D171" s="1"/>
      <c r="E171" s="1"/>
      <c r="F171" s="1"/>
      <c r="G171" s="1"/>
    </row>
    <row r="172" spans="1:7" x14ac:dyDescent="0.25">
      <c r="A172" s="1"/>
      <c r="B172" s="1"/>
      <c r="C172" s="1"/>
      <c r="D172" s="1"/>
      <c r="E172" s="1"/>
      <c r="F172" s="1"/>
      <c r="G172" s="1"/>
    </row>
    <row r="173" spans="1:7" x14ac:dyDescent="0.25">
      <c r="A173" s="1"/>
      <c r="B173" s="1"/>
      <c r="C173" s="1"/>
      <c r="D173" s="1"/>
      <c r="E173" s="1"/>
      <c r="F173" s="1"/>
      <c r="G173" s="1"/>
    </row>
    <row r="174" spans="1:7" x14ac:dyDescent="0.25">
      <c r="A174" s="1"/>
      <c r="B174" s="1"/>
      <c r="C174" s="1"/>
      <c r="D174" s="1"/>
      <c r="E174" s="1"/>
      <c r="F174" s="1"/>
      <c r="G174" s="1"/>
    </row>
    <row r="175" spans="1:7" x14ac:dyDescent="0.25">
      <c r="A175" s="1"/>
      <c r="B175" s="1"/>
      <c r="C175" s="1"/>
      <c r="D175" s="1"/>
      <c r="E175" s="1"/>
      <c r="F175" s="1"/>
      <c r="G175" s="1"/>
    </row>
    <row r="176" spans="1:7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66"/>
  <sheetViews>
    <sheetView topLeftCell="A2748" workbookViewId="0">
      <selection activeCell="A2848" sqref="A2848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6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3088.8</v>
      </c>
      <c r="C33" s="1" t="str">
        <v>Opening Stock</v>
      </c>
      <c r="D33" s="2">
        <v>45808</v>
      </c>
      <c r="E33" s="2">
        <v>45808</v>
      </c>
      <c r="F33" s="1">
        <v>420701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6177.6</v>
      </c>
      <c r="M33" s="1">
        <f t="shared" si="1"/>
        <v>6177.6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3088.8</v>
      </c>
      <c r="M34" s="1">
        <f t="shared" si="1"/>
        <v>3088.8</v>
      </c>
      <c r="N34" s="1">
        <f t="shared" si="2"/>
        <v>0</v>
      </c>
    </row>
    <row r="35" spans="1:14" x14ac:dyDescent="0.25">
      <c r="A35" s="1" t="str">
        <v>BioLegend</v>
      </c>
      <c r="B35" s="1">
        <v>8685.6</v>
      </c>
      <c r="C35" s="1" t="str">
        <v>Opening Stock</v>
      </c>
      <c r="D35" s="2">
        <v>45808</v>
      </c>
      <c r="E35" s="2">
        <v>45808</v>
      </c>
      <c r="F35" s="1">
        <v>100261</v>
      </c>
      <c r="G35" s="1">
        <v>1</v>
      </c>
      <c r="H35" s="1">
        <v>0</v>
      </c>
      <c r="I35" s="1">
        <v>1</v>
      </c>
      <c r="J35" s="1" t="str">
        <v>STOCK</v>
      </c>
      <c r="K35" s="1" t="str">
        <v>Stock</v>
      </c>
      <c r="L35" s="1">
        <f t="shared" si="0"/>
        <v>8685.6</v>
      </c>
      <c r="M35" s="1">
        <f t="shared" si="1"/>
        <v>0</v>
      </c>
      <c r="N35" s="1">
        <f t="shared" si="2"/>
        <v>8685.6</v>
      </c>
    </row>
    <row r="36" spans="1:14" x14ac:dyDescent="0.25">
      <c r="A36" s="1" t="str">
        <v>BioLegend</v>
      </c>
      <c r="B36" s="1">
        <v>6230.4</v>
      </c>
      <c r="C36" s="1" t="str">
        <v>Opening Stock</v>
      </c>
      <c r="D36" s="2">
        <v>45808</v>
      </c>
      <c r="E36" s="2">
        <v>45808</v>
      </c>
      <c r="F36" s="1">
        <v>108123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6230.4</v>
      </c>
      <c r="M36" s="1">
        <f t="shared" si="1"/>
        <v>0</v>
      </c>
      <c r="N36" s="1">
        <f t="shared" si="2"/>
        <v>6230.4</v>
      </c>
    </row>
    <row r="37" spans="1:14" x14ac:dyDescent="0.25">
      <c r="A37" s="1" t="str">
        <v>BioLegend</v>
      </c>
      <c r="B37" s="1">
        <v>19536</v>
      </c>
      <c r="C37" s="1" t="str">
        <v>Opening Stock</v>
      </c>
      <c r="D37" s="2">
        <v>45808</v>
      </c>
      <c r="E37" s="2">
        <v>45808</v>
      </c>
      <c r="F37" s="1">
        <v>626812</v>
      </c>
      <c r="G37" s="1">
        <v>2</v>
      </c>
      <c r="H37" s="1">
        <v>2</v>
      </c>
      <c r="I37" s="1">
        <v>0</v>
      </c>
      <c r="J37" s="1" t="str">
        <v>Banglore</v>
      </c>
      <c r="K37" s="1">
        <v>0</v>
      </c>
      <c r="L37" s="1">
        <f t="shared" si="0"/>
        <v>39072</v>
      </c>
      <c r="M37" s="1">
        <f t="shared" si="1"/>
        <v>39072</v>
      </c>
      <c r="N37" s="1">
        <f t="shared" si="2"/>
        <v>0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1</v>
      </c>
      <c r="H38" s="1">
        <v>1</v>
      </c>
      <c r="I38" s="1">
        <v>0</v>
      </c>
      <c r="J38" s="1" t="str">
        <v>Banglore</v>
      </c>
      <c r="K38" s="1">
        <v>0</v>
      </c>
      <c r="L38" s="1">
        <f t="shared" si="0"/>
        <v>19536</v>
      </c>
      <c r="M38" s="1">
        <f t="shared" si="1"/>
        <v>19536</v>
      </c>
      <c r="N38" s="1">
        <f t="shared" si="2"/>
        <v>0</v>
      </c>
    </row>
    <row r="39" spans="1:14" x14ac:dyDescent="0.25">
      <c r="A39" s="1" t="str">
        <v>BioLegend</v>
      </c>
      <c r="B39" s="1">
        <v>5112.8</v>
      </c>
      <c r="C39" s="1" t="str">
        <v>Opening Stock</v>
      </c>
      <c r="D39" s="2">
        <v>45808</v>
      </c>
      <c r="E39" s="2">
        <v>45808</v>
      </c>
      <c r="F39" s="1">
        <v>329702</v>
      </c>
      <c r="G39" s="1">
        <v>2</v>
      </c>
      <c r="H39" s="1">
        <v>0</v>
      </c>
      <c r="I39" s="1">
        <v>2</v>
      </c>
      <c r="J39" s="1" t="str">
        <v>STOCK</v>
      </c>
      <c r="K39" s="1" t="str">
        <v>Stock</v>
      </c>
      <c r="L39" s="1">
        <f t="shared" si="0"/>
        <v>10225.6</v>
      </c>
      <c r="M39" s="1">
        <f t="shared" si="1"/>
        <v>0</v>
      </c>
      <c r="N39" s="1">
        <f t="shared" si="2"/>
        <v>10225.6</v>
      </c>
    </row>
    <row r="40" spans="1:14" x14ac:dyDescent="0.25">
      <c r="A40" s="1" t="str">
        <v>BioLegend</v>
      </c>
      <c r="B40" s="1">
        <v>2895.2</v>
      </c>
      <c r="C40" s="1" t="str">
        <v>EED115978</v>
      </c>
      <c r="D40" s="2">
        <v>45811</v>
      </c>
      <c r="E40" s="2">
        <v>45817</v>
      </c>
      <c r="F40" s="1">
        <v>101205</v>
      </c>
      <c r="G40" s="1">
        <v>1</v>
      </c>
      <c r="H40" s="1">
        <v>1</v>
      </c>
      <c r="I40" s="1">
        <v>0</v>
      </c>
      <c r="J40" s="1" t="str">
        <v>Delhi</v>
      </c>
      <c r="K40" s="1">
        <v>0</v>
      </c>
      <c r="L40" s="1">
        <f t="shared" si="0"/>
        <v>2895.2</v>
      </c>
      <c r="M40" s="1">
        <f t="shared" si="1"/>
        <v>2895.2</v>
      </c>
      <c r="N40" s="1">
        <f t="shared" si="2"/>
        <v>0</v>
      </c>
    </row>
    <row r="41" spans="1:14" x14ac:dyDescent="0.25">
      <c r="A41" s="1" t="str">
        <v>BioLegend</v>
      </c>
      <c r="B41" s="1">
        <v>14106.400000000001</v>
      </c>
      <c r="C41" s="1" t="str">
        <v>EED115978</v>
      </c>
      <c r="D41" s="2">
        <v>45811</v>
      </c>
      <c r="E41" s="2">
        <v>45817</v>
      </c>
      <c r="F41" s="1">
        <v>101320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14106.400000000001</v>
      </c>
      <c r="M41" s="1">
        <f t="shared" si="1"/>
        <v>14106.400000000001</v>
      </c>
      <c r="N41" s="1">
        <f t="shared" si="2"/>
        <v>0</v>
      </c>
    </row>
    <row r="42" spans="1:14" x14ac:dyDescent="0.25">
      <c r="A42" s="1" t="str">
        <v>BioLegend</v>
      </c>
      <c r="B42" s="1">
        <v>8685.6</v>
      </c>
      <c r="C42" s="1" t="str">
        <v>EED115978</v>
      </c>
      <c r="D42" s="2">
        <v>45811</v>
      </c>
      <c r="E42" s="2">
        <v>45817</v>
      </c>
      <c r="F42" s="1">
        <v>102443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8685.6</v>
      </c>
      <c r="M42" s="1">
        <f t="shared" si="1"/>
        <v>8685.6</v>
      </c>
      <c r="N42" s="1">
        <f t="shared" si="2"/>
        <v>0</v>
      </c>
    </row>
    <row r="43" spans="1:14" x14ac:dyDescent="0.25">
      <c r="A43" s="1" t="str">
        <v>BioLegend</v>
      </c>
      <c r="B43" s="1">
        <v>12073.599999999999</v>
      </c>
      <c r="C43" s="1" t="str">
        <v>EED115978</v>
      </c>
      <c r="D43" s="2">
        <v>45811</v>
      </c>
      <c r="E43" s="2">
        <v>45817</v>
      </c>
      <c r="F43" s="1">
        <v>103116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12073.599999999999</v>
      </c>
      <c r="M43" s="1">
        <f t="shared" si="1"/>
        <v>12073.599999999999</v>
      </c>
      <c r="N43" s="1">
        <f t="shared" si="2"/>
        <v>0</v>
      </c>
    </row>
    <row r="44" spans="1:14" x14ac:dyDescent="0.25">
      <c r="A44" s="1" t="str">
        <v>BioLegend</v>
      </c>
      <c r="B44" s="1">
        <v>5262.4</v>
      </c>
      <c r="C44" s="1" t="str">
        <v>EED115978</v>
      </c>
      <c r="D44" s="2">
        <v>45811</v>
      </c>
      <c r="E44" s="2">
        <v>45817</v>
      </c>
      <c r="F44" s="1">
        <v>107607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5262.4</v>
      </c>
      <c r="M44" s="1">
        <f t="shared" si="1"/>
        <v>5262.4</v>
      </c>
      <c r="N44" s="1">
        <f t="shared" si="2"/>
        <v>0</v>
      </c>
    </row>
    <row r="45" spans="1:14" x14ac:dyDescent="0.25">
      <c r="A45" s="1" t="str">
        <v>BioLegend</v>
      </c>
      <c r="B45" s="1">
        <v>4435.2</v>
      </c>
      <c r="C45" s="1" t="str">
        <v>EED115978</v>
      </c>
      <c r="D45" s="2">
        <v>45811</v>
      </c>
      <c r="E45" s="2">
        <v>45817</v>
      </c>
      <c r="F45" s="1">
        <v>117307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4435.2</v>
      </c>
      <c r="M45" s="1">
        <f t="shared" si="1"/>
        <v>4435.2</v>
      </c>
      <c r="N45" s="1">
        <f t="shared" si="2"/>
        <v>0</v>
      </c>
    </row>
    <row r="46" spans="1:14" x14ac:dyDescent="0.25">
      <c r="A46" s="1" t="str">
        <v>BioLegend</v>
      </c>
      <c r="B46" s="1">
        <v>17987.2</v>
      </c>
      <c r="C46" s="1" t="str">
        <v>EED115978</v>
      </c>
      <c r="D46" s="2">
        <v>45811</v>
      </c>
      <c r="E46" s="2">
        <v>45817</v>
      </c>
      <c r="F46" s="1">
        <v>117316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17987.2</v>
      </c>
      <c r="M46" s="1">
        <f t="shared" si="1"/>
        <v>17987.2</v>
      </c>
      <c r="N46" s="1">
        <f t="shared" si="2"/>
        <v>0</v>
      </c>
    </row>
    <row r="47" spans="1:14" x14ac:dyDescent="0.25">
      <c r="A47" s="1" t="str">
        <v>BioLegend</v>
      </c>
      <c r="B47" s="1">
        <v>4004</v>
      </c>
      <c r="C47" s="1" t="str">
        <v>EED115978</v>
      </c>
      <c r="D47" s="2">
        <v>45811</v>
      </c>
      <c r="E47" s="2">
        <v>45817</v>
      </c>
      <c r="F47" s="1">
        <v>122505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4004</v>
      </c>
      <c r="M47" s="1">
        <f t="shared" si="1"/>
        <v>4004</v>
      </c>
      <c r="N47" s="1">
        <f t="shared" si="2"/>
        <v>0</v>
      </c>
    </row>
    <row r="48" spans="1:14" x14ac:dyDescent="0.25">
      <c r="A48" s="1" t="str">
        <v>BioLegend</v>
      </c>
      <c r="B48" s="1">
        <v>16698</v>
      </c>
      <c r="C48" s="1" t="str">
        <v>EED115978</v>
      </c>
      <c r="D48" s="2">
        <v>45811</v>
      </c>
      <c r="E48" s="2">
        <v>45817</v>
      </c>
      <c r="F48" s="1">
        <v>123137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16698</v>
      </c>
      <c r="M48" s="1">
        <f t="shared" si="1"/>
        <v>16698</v>
      </c>
      <c r="N48" s="1">
        <f t="shared" si="2"/>
        <v>0</v>
      </c>
    </row>
    <row r="49" spans="1:14" x14ac:dyDescent="0.25">
      <c r="A49" s="1" t="str">
        <v>BioLegend</v>
      </c>
      <c r="B49" s="1">
        <v>8377.6</v>
      </c>
      <c r="C49" s="1" t="str">
        <v>EED115978</v>
      </c>
      <c r="D49" s="2">
        <v>45811</v>
      </c>
      <c r="E49" s="2">
        <v>45817</v>
      </c>
      <c r="F49" s="1">
        <v>135911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8377.6</v>
      </c>
      <c r="M49" s="1">
        <f t="shared" si="1"/>
        <v>8377.6</v>
      </c>
      <c r="N49" s="1">
        <f t="shared" si="2"/>
        <v>0</v>
      </c>
    </row>
    <row r="50" spans="1:14" x14ac:dyDescent="0.25">
      <c r="A50" s="1" t="str">
        <v>BioLegend</v>
      </c>
      <c r="B50" s="1">
        <v>20636</v>
      </c>
      <c r="C50" s="1" t="str">
        <v>EED115978</v>
      </c>
      <c r="D50" s="2">
        <v>45811</v>
      </c>
      <c r="E50" s="2">
        <v>45817</v>
      </c>
      <c r="F50" s="1">
        <v>137014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20636</v>
      </c>
      <c r="M50" s="1">
        <f t="shared" si="1"/>
        <v>20636</v>
      </c>
      <c r="N50" s="1">
        <f t="shared" si="2"/>
        <v>0</v>
      </c>
    </row>
    <row r="51" spans="1:14" x14ac:dyDescent="0.25">
      <c r="A51" s="1" t="str">
        <v>BioLegend</v>
      </c>
      <c r="B51" s="1">
        <v>18233.599999999999</v>
      </c>
      <c r="C51" s="1" t="str">
        <v>EED115978</v>
      </c>
      <c r="D51" s="2">
        <v>45811</v>
      </c>
      <c r="E51" s="2">
        <v>45817</v>
      </c>
      <c r="F51" s="1">
        <v>141708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18233.599999999999</v>
      </c>
      <c r="M51" s="1">
        <f t="shared" si="1"/>
        <v>18233.599999999999</v>
      </c>
      <c r="N51" s="1">
        <f t="shared" si="2"/>
        <v>0</v>
      </c>
    </row>
    <row r="52" spans="1:14" x14ac:dyDescent="0.25">
      <c r="A52" s="1" t="str">
        <v>BioLegend</v>
      </c>
      <c r="B52" s="1">
        <v>5482.4</v>
      </c>
      <c r="C52" s="1" t="str">
        <v>EED115978</v>
      </c>
      <c r="D52" s="2">
        <v>45811</v>
      </c>
      <c r="E52" s="2">
        <v>45817</v>
      </c>
      <c r="F52" s="1">
        <v>423101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5482.4</v>
      </c>
      <c r="M52" s="1">
        <f t="shared" si="1"/>
        <v>5482.4</v>
      </c>
      <c r="N52" s="1">
        <f t="shared" si="2"/>
        <v>0</v>
      </c>
    </row>
    <row r="53" spans="1:14" x14ac:dyDescent="0.25">
      <c r="A53" s="1" t="str">
        <v>BioLegend</v>
      </c>
      <c r="B53" s="1">
        <v>9424.7999999999993</v>
      </c>
      <c r="C53" s="1" t="str">
        <v>EED115978</v>
      </c>
      <c r="D53" s="2">
        <v>45811</v>
      </c>
      <c r="E53" s="2">
        <v>45817</v>
      </c>
      <c r="F53" s="1">
        <v>613411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9424.7999999999993</v>
      </c>
      <c r="M53" s="1">
        <f t="shared" si="1"/>
        <v>9424.7999999999993</v>
      </c>
      <c r="N53" s="1">
        <f t="shared" si="2"/>
        <v>0</v>
      </c>
    </row>
    <row r="54" spans="1:14" x14ac:dyDescent="0.25">
      <c r="A54" s="1" t="str">
        <v>BioLegend</v>
      </c>
      <c r="B54" s="1">
        <v>34311.199999999997</v>
      </c>
      <c r="C54" s="1" t="str">
        <v>EED115978</v>
      </c>
      <c r="D54" s="2">
        <v>45811</v>
      </c>
      <c r="E54" s="2">
        <v>45817</v>
      </c>
      <c r="F54" s="1">
        <v>776706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34311.199999999997</v>
      </c>
      <c r="M54" s="1">
        <f t="shared" si="1"/>
        <v>34311.199999999997</v>
      </c>
      <c r="N54" s="1">
        <f t="shared" si="2"/>
        <v>0</v>
      </c>
    </row>
    <row r="55" spans="1:14" x14ac:dyDescent="0.25">
      <c r="A55" s="1" t="str">
        <v>BioLegend</v>
      </c>
      <c r="B55" s="1">
        <v>5376.8</v>
      </c>
      <c r="C55" s="1" t="str">
        <v>EED115898</v>
      </c>
      <c r="D55" s="2">
        <v>45807</v>
      </c>
      <c r="E55" s="2">
        <v>45818</v>
      </c>
      <c r="F55" s="1">
        <v>100202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5376.8</v>
      </c>
      <c r="M55" s="1">
        <f t="shared" si="1"/>
        <v>5376.8</v>
      </c>
      <c r="N55" s="1">
        <f t="shared" si="2"/>
        <v>0</v>
      </c>
    </row>
    <row r="56" spans="1:14" x14ac:dyDescent="0.25">
      <c r="A56" s="1" t="str">
        <v>BioLegend</v>
      </c>
      <c r="B56" s="1">
        <v>8179.6</v>
      </c>
      <c r="C56" s="1" t="str">
        <v>EED115898</v>
      </c>
      <c r="D56" s="2">
        <v>45807</v>
      </c>
      <c r="E56" s="2">
        <v>45818</v>
      </c>
      <c r="F56" s="1">
        <v>100204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8179.6</v>
      </c>
      <c r="M56" s="1">
        <f t="shared" si="1"/>
        <v>8179.6</v>
      </c>
      <c r="N56" s="1">
        <f t="shared" si="2"/>
        <v>0</v>
      </c>
    </row>
    <row r="57" spans="1:14" x14ac:dyDescent="0.25">
      <c r="A57" s="1" t="str">
        <v>BioLegend</v>
      </c>
      <c r="B57" s="1">
        <v>10841.6</v>
      </c>
      <c r="C57" s="1" t="str">
        <v>EED115898</v>
      </c>
      <c r="D57" s="2">
        <v>45807</v>
      </c>
      <c r="E57" s="2">
        <v>45818</v>
      </c>
      <c r="F57" s="1">
        <v>100227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10841.6</v>
      </c>
      <c r="M57" s="1">
        <f t="shared" si="1"/>
        <v>10841.6</v>
      </c>
      <c r="N57" s="1">
        <f t="shared" si="2"/>
        <v>0</v>
      </c>
    </row>
    <row r="58" spans="1:14" x14ac:dyDescent="0.25">
      <c r="A58" s="1" t="str">
        <v>BioLegend</v>
      </c>
      <c r="B58" s="1">
        <v>14520</v>
      </c>
      <c r="C58" s="1" t="str">
        <v>EED115898</v>
      </c>
      <c r="D58" s="2">
        <v>45807</v>
      </c>
      <c r="E58" s="2">
        <v>45818</v>
      </c>
      <c r="F58" s="1">
        <v>100229</v>
      </c>
      <c r="G58" s="1">
        <v>1</v>
      </c>
      <c r="H58" s="1">
        <v>1</v>
      </c>
      <c r="I58" s="1">
        <v>0</v>
      </c>
      <c r="J58" s="1" t="str">
        <v>Faridabad</v>
      </c>
      <c r="K58" s="1">
        <v>0</v>
      </c>
      <c r="L58" s="1">
        <f t="shared" si="0"/>
        <v>14520</v>
      </c>
      <c r="M58" s="1">
        <f t="shared" si="1"/>
        <v>14520</v>
      </c>
      <c r="N58" s="1">
        <f t="shared" si="2"/>
        <v>0</v>
      </c>
    </row>
    <row r="59" spans="1:14" x14ac:dyDescent="0.25">
      <c r="A59" s="1" t="str">
        <v>BioLegend</v>
      </c>
      <c r="B59" s="1">
        <v>13552</v>
      </c>
      <c r="C59" s="1" t="str">
        <v>EED115898</v>
      </c>
      <c r="D59" s="2">
        <v>45807</v>
      </c>
      <c r="E59" s="2">
        <v>45818</v>
      </c>
      <c r="F59" s="1">
        <v>100231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13552</v>
      </c>
      <c r="M59" s="1">
        <f t="shared" si="1"/>
        <v>13552</v>
      </c>
      <c r="N59" s="1">
        <f t="shared" si="2"/>
        <v>0</v>
      </c>
    </row>
    <row r="60" spans="1:14" x14ac:dyDescent="0.25">
      <c r="A60" s="1" t="str">
        <v>BioLegend</v>
      </c>
      <c r="B60" s="1">
        <v>15584.8</v>
      </c>
      <c r="C60" s="1" t="str">
        <v>EED115898</v>
      </c>
      <c r="D60" s="2">
        <v>45807</v>
      </c>
      <c r="E60" s="2">
        <v>45818</v>
      </c>
      <c r="F60" s="1">
        <v>100240</v>
      </c>
      <c r="G60" s="1">
        <v>1</v>
      </c>
      <c r="H60" s="1">
        <v>1</v>
      </c>
      <c r="I60" s="1">
        <v>0</v>
      </c>
      <c r="J60" s="1" t="str">
        <v>Hyderabad</v>
      </c>
      <c r="K60" s="1">
        <v>0</v>
      </c>
      <c r="L60" s="1">
        <f t="shared" si="0"/>
        <v>15584.8</v>
      </c>
      <c r="M60" s="1">
        <f t="shared" si="1"/>
        <v>15584.8</v>
      </c>
      <c r="N60" s="1">
        <f t="shared" si="2"/>
        <v>0</v>
      </c>
    </row>
    <row r="61" spans="1:14" x14ac:dyDescent="0.25">
      <c r="A61" s="1" t="str">
        <v>BioLegend</v>
      </c>
      <c r="B61" s="1">
        <v>4435.2</v>
      </c>
      <c r="C61" s="1" t="str">
        <v>EED115898</v>
      </c>
      <c r="D61" s="2">
        <v>45807</v>
      </c>
      <c r="E61" s="2">
        <v>45818</v>
      </c>
      <c r="F61" s="1">
        <v>100302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4435.2</v>
      </c>
      <c r="M61" s="1">
        <f t="shared" si="1"/>
        <v>4435.2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Kharagpur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15972</v>
      </c>
      <c r="C63" s="1" t="str">
        <v>EED115898</v>
      </c>
      <c r="D63" s="2">
        <v>45807</v>
      </c>
      <c r="E63" s="2">
        <v>45818</v>
      </c>
      <c r="F63" s="1">
        <v>100353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15972</v>
      </c>
      <c r="M63" s="1">
        <f t="shared" si="1"/>
        <v>15972</v>
      </c>
      <c r="N63" s="1">
        <f t="shared" si="2"/>
        <v>0</v>
      </c>
    </row>
    <row r="64" spans="1:14" x14ac:dyDescent="0.25">
      <c r="A64" s="1" t="str">
        <v>BioLegend</v>
      </c>
      <c r="B64" s="1">
        <v>8131.2000000000007</v>
      </c>
      <c r="C64" s="1" t="str">
        <v>EED115898</v>
      </c>
      <c r="D64" s="2">
        <v>45807</v>
      </c>
      <c r="E64" s="2">
        <v>45818</v>
      </c>
      <c r="F64" s="1">
        <v>100412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8131.2000000000007</v>
      </c>
      <c r="M64" s="1">
        <f t="shared" si="1"/>
        <v>8131.2000000000007</v>
      </c>
      <c r="N64" s="1">
        <f t="shared" si="2"/>
        <v>0</v>
      </c>
    </row>
    <row r="65" spans="1:14" x14ac:dyDescent="0.25">
      <c r="A65" s="1" t="str">
        <v>BioLegend</v>
      </c>
      <c r="B65" s="1">
        <v>5662.7999999999993</v>
      </c>
      <c r="C65" s="1" t="str">
        <v>EED115898</v>
      </c>
      <c r="D65" s="2">
        <v>45807</v>
      </c>
      <c r="E65" s="2">
        <v>45818</v>
      </c>
      <c r="F65" s="1">
        <v>100510</v>
      </c>
      <c r="G65" s="1">
        <v>1</v>
      </c>
      <c r="H65" s="1">
        <v>1</v>
      </c>
      <c r="I65" s="1">
        <v>0</v>
      </c>
      <c r="J65" s="1" t="str">
        <v>Delhi</v>
      </c>
      <c r="K65" s="1">
        <v>0</v>
      </c>
      <c r="L65" s="1">
        <f t="shared" si="0"/>
        <v>5662.7999999999993</v>
      </c>
      <c r="M65" s="1">
        <f t="shared" si="1"/>
        <v>5662.7999999999993</v>
      </c>
      <c r="N65" s="1">
        <f t="shared" si="2"/>
        <v>0</v>
      </c>
    </row>
    <row r="66" spans="1:14" x14ac:dyDescent="0.25">
      <c r="A66" s="1" t="str">
        <v>BioLegend</v>
      </c>
      <c r="B66" s="1">
        <v>14599.2</v>
      </c>
      <c r="C66" s="1" t="str">
        <v>EED115898</v>
      </c>
      <c r="D66" s="2">
        <v>45807</v>
      </c>
      <c r="E66" s="2">
        <v>45818</v>
      </c>
      <c r="F66" s="1">
        <v>100538</v>
      </c>
      <c r="G66" s="1">
        <v>2</v>
      </c>
      <c r="H66" s="1">
        <v>2</v>
      </c>
      <c r="I66" s="1">
        <v>0</v>
      </c>
      <c r="J66" s="1" t="str">
        <v>Faridabad</v>
      </c>
      <c r="K66" s="1">
        <v>0</v>
      </c>
      <c r="L66" s="1">
        <f t="shared" si="0"/>
        <v>29198.400000000001</v>
      </c>
      <c r="M66" s="1">
        <f t="shared" si="1"/>
        <v>29198.400000000001</v>
      </c>
      <c r="N66" s="1">
        <f t="shared" si="2"/>
        <v>0</v>
      </c>
    </row>
    <row r="67" spans="1:14" x14ac:dyDescent="0.25">
      <c r="A67" s="1" t="str">
        <v>BioLegend</v>
      </c>
      <c r="B67" s="1">
        <v>5891.6</v>
      </c>
      <c r="C67" s="1" t="str">
        <v>EED115898</v>
      </c>
      <c r="D67" s="2">
        <v>45807</v>
      </c>
      <c r="E67" s="2">
        <v>45818</v>
      </c>
      <c r="F67" s="1">
        <v>100539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5891.6</v>
      </c>
      <c r="M67" s="1">
        <f t="shared" ref="M67:M130" si="4">H67*B67</f>
        <v>5891.6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18018</v>
      </c>
      <c r="C68" s="1" t="str">
        <v>EED115898</v>
      </c>
      <c r="D68" s="2">
        <v>45807</v>
      </c>
      <c r="E68" s="2">
        <v>45818</v>
      </c>
      <c r="F68" s="1">
        <v>100552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18018</v>
      </c>
      <c r="M68" s="1">
        <f t="shared" si="4"/>
        <v>18018</v>
      </c>
      <c r="N68" s="1">
        <f t="shared" si="5"/>
        <v>0</v>
      </c>
    </row>
    <row r="69" spans="1:14" x14ac:dyDescent="0.25">
      <c r="A69" s="1" t="str">
        <v>BioLegend</v>
      </c>
      <c r="B69" s="1">
        <v>6098.4</v>
      </c>
      <c r="C69" s="1" t="str">
        <v>EED115898</v>
      </c>
      <c r="D69" s="2">
        <v>45807</v>
      </c>
      <c r="E69" s="2">
        <v>45818</v>
      </c>
      <c r="F69" s="1">
        <v>100706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6098.4</v>
      </c>
      <c r="M69" s="1">
        <f t="shared" si="4"/>
        <v>6098.4</v>
      </c>
      <c r="N69" s="1">
        <f t="shared" si="5"/>
        <v>0</v>
      </c>
    </row>
    <row r="70" spans="1:14" x14ac:dyDescent="0.25">
      <c r="A70" s="1" t="str">
        <v>BioLegend</v>
      </c>
      <c r="B70" s="1">
        <v>12771</v>
      </c>
      <c r="C70" s="1" t="str">
        <v>EED115898</v>
      </c>
      <c r="D70" s="2">
        <v>45807</v>
      </c>
      <c r="E70" s="2">
        <v>45818</v>
      </c>
      <c r="F70" s="1">
        <v>100714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12771</v>
      </c>
      <c r="M70" s="1">
        <f t="shared" si="4"/>
        <v>12771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12196.8</v>
      </c>
      <c r="C72" s="1" t="str">
        <v>EED115898</v>
      </c>
      <c r="D72" s="2">
        <v>45807</v>
      </c>
      <c r="E72" s="2">
        <v>45818</v>
      </c>
      <c r="F72" s="1">
        <v>100722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12196.8</v>
      </c>
      <c r="M72" s="1">
        <f t="shared" si="4"/>
        <v>12196.8</v>
      </c>
      <c r="N72" s="1">
        <f t="shared" si="5"/>
        <v>0</v>
      </c>
    </row>
    <row r="73" spans="1:14" x14ac:dyDescent="0.25">
      <c r="A73" s="1" t="str">
        <v>BioLegend</v>
      </c>
      <c r="B73" s="1">
        <v>3449.6000000000004</v>
      </c>
      <c r="C73" s="1" t="str">
        <v>EED115898</v>
      </c>
      <c r="D73" s="2">
        <v>45807</v>
      </c>
      <c r="E73" s="2">
        <v>45818</v>
      </c>
      <c r="F73" s="1">
        <v>101207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3449.6000000000004</v>
      </c>
      <c r="M73" s="1">
        <f t="shared" si="4"/>
        <v>3449.6000000000004</v>
      </c>
      <c r="N73" s="1">
        <f t="shared" si="5"/>
        <v>0</v>
      </c>
    </row>
    <row r="74" spans="1:14" x14ac:dyDescent="0.25">
      <c r="A74" s="1" t="str">
        <v>BioLegend</v>
      </c>
      <c r="B74" s="1">
        <v>12997.599999999999</v>
      </c>
      <c r="C74" s="1" t="str">
        <v>EED115898</v>
      </c>
      <c r="D74" s="2">
        <v>45807</v>
      </c>
      <c r="E74" s="2">
        <v>45818</v>
      </c>
      <c r="F74" s="1">
        <v>101216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12997.599999999999</v>
      </c>
      <c r="M74" s="1">
        <f t="shared" si="4"/>
        <v>12997.599999999999</v>
      </c>
      <c r="N74" s="1">
        <f t="shared" si="5"/>
        <v>0</v>
      </c>
    </row>
    <row r="75" spans="1:14" x14ac:dyDescent="0.25">
      <c r="A75" s="1" t="str">
        <v>BioLegend</v>
      </c>
      <c r="B75" s="1">
        <v>12355.2</v>
      </c>
      <c r="C75" s="1" t="str">
        <v>EED115898</v>
      </c>
      <c r="D75" s="2">
        <v>45807</v>
      </c>
      <c r="E75" s="2">
        <v>45818</v>
      </c>
      <c r="F75" s="1">
        <v>101226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12355.2</v>
      </c>
      <c r="M75" s="1">
        <f t="shared" si="4"/>
        <v>12355.2</v>
      </c>
      <c r="N75" s="1">
        <f t="shared" si="5"/>
        <v>0</v>
      </c>
    </row>
    <row r="76" spans="1:14" x14ac:dyDescent="0.25">
      <c r="A76" s="1" t="str">
        <v>BioLegend</v>
      </c>
      <c r="B76" s="1">
        <v>8923.2000000000007</v>
      </c>
      <c r="C76" s="1" t="str">
        <v>EED115898</v>
      </c>
      <c r="D76" s="2">
        <v>45807</v>
      </c>
      <c r="E76" s="2">
        <v>45818</v>
      </c>
      <c r="F76" s="1">
        <v>102012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8923.2000000000007</v>
      </c>
      <c r="M76" s="1">
        <f t="shared" si="4"/>
        <v>8923.2000000000007</v>
      </c>
      <c r="N76" s="1">
        <f t="shared" si="5"/>
        <v>0</v>
      </c>
    </row>
    <row r="77" spans="1:14" x14ac:dyDescent="0.25">
      <c r="A77" s="1" t="str">
        <v>BioLegend</v>
      </c>
      <c r="B77" s="1">
        <v>7264.4</v>
      </c>
      <c r="C77" s="1" t="str">
        <v>EED115898</v>
      </c>
      <c r="D77" s="2">
        <v>45807</v>
      </c>
      <c r="E77" s="2">
        <v>45818</v>
      </c>
      <c r="F77" s="1">
        <v>102102</v>
      </c>
      <c r="G77" s="1">
        <v>2</v>
      </c>
      <c r="H77" s="1">
        <v>2</v>
      </c>
      <c r="I77" s="1">
        <v>0</v>
      </c>
      <c r="J77" s="1" t="str">
        <v>Delhi</v>
      </c>
      <c r="K77" s="1">
        <v>0</v>
      </c>
      <c r="L77" s="1">
        <f t="shared" si="3"/>
        <v>14528.8</v>
      </c>
      <c r="M77" s="1">
        <f t="shared" si="4"/>
        <v>14528.8</v>
      </c>
      <c r="N77" s="1">
        <f t="shared" si="5"/>
        <v>0</v>
      </c>
    </row>
    <row r="78" spans="1:14" x14ac:dyDescent="0.25">
      <c r="A78" s="1" t="str">
        <v>BioLegend</v>
      </c>
      <c r="B78" s="1">
        <v>6776</v>
      </c>
      <c r="C78" s="1" t="str">
        <v>EED115898</v>
      </c>
      <c r="D78" s="2">
        <v>45807</v>
      </c>
      <c r="E78" s="2">
        <v>45818</v>
      </c>
      <c r="F78" s="1">
        <v>103006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6776</v>
      </c>
      <c r="M78" s="1">
        <f t="shared" si="4"/>
        <v>6776</v>
      </c>
      <c r="N78" s="1">
        <f t="shared" si="5"/>
        <v>0</v>
      </c>
    </row>
    <row r="79" spans="1:14" x14ac:dyDescent="0.25">
      <c r="A79" s="1" t="str">
        <v>BioLegend</v>
      </c>
      <c r="B79" s="1">
        <v>8351.2000000000007</v>
      </c>
      <c r="C79" s="1" t="str">
        <v>EED115898</v>
      </c>
      <c r="D79" s="2">
        <v>45807</v>
      </c>
      <c r="E79" s="2">
        <v>45818</v>
      </c>
      <c r="F79" s="1">
        <v>103008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8351.2000000000007</v>
      </c>
      <c r="M79" s="1">
        <f t="shared" si="4"/>
        <v>8351.2000000000007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5359.2</v>
      </c>
      <c r="C80" s="1" t="str">
        <v>EED115898</v>
      </c>
      <c r="D80" s="2">
        <v>45807</v>
      </c>
      <c r="E80" s="2">
        <v>45818</v>
      </c>
      <c r="F80" s="1">
        <v>103131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5359.2</v>
      </c>
      <c r="M80" s="1">
        <f t="shared" si="4"/>
        <v>5359.2</v>
      </c>
      <c r="N80" s="1">
        <f t="shared" si="5"/>
        <v>0</v>
      </c>
    </row>
    <row r="81" spans="1:14" x14ac:dyDescent="0.25">
      <c r="A81" s="1" t="str">
        <v>BioLegend</v>
      </c>
      <c r="B81" s="1">
        <v>6221.6</v>
      </c>
      <c r="C81" s="1" t="str">
        <v>EED115898</v>
      </c>
      <c r="D81" s="2">
        <v>45807</v>
      </c>
      <c r="E81" s="2">
        <v>45818</v>
      </c>
      <c r="F81" s="1">
        <v>103228</v>
      </c>
      <c r="G81" s="1">
        <v>1</v>
      </c>
      <c r="H81" s="1">
        <v>1</v>
      </c>
      <c r="I81" s="1">
        <v>0</v>
      </c>
      <c r="J81" s="1" t="str">
        <v>Hyderabad</v>
      </c>
      <c r="K81" s="1">
        <v>0</v>
      </c>
      <c r="L81" s="1">
        <f t="shared" si="3"/>
        <v>6221.6</v>
      </c>
      <c r="M81" s="1">
        <f t="shared" si="4"/>
        <v>6221.6</v>
      </c>
      <c r="N81" s="1">
        <f t="shared" si="5"/>
        <v>0</v>
      </c>
    </row>
    <row r="82" spans="1:14" x14ac:dyDescent="0.25">
      <c r="A82" s="1" t="str">
        <v>BioLegend</v>
      </c>
      <c r="B82" s="1">
        <v>20636</v>
      </c>
      <c r="C82" s="1" t="str">
        <v>EED115898</v>
      </c>
      <c r="D82" s="2">
        <v>45807</v>
      </c>
      <c r="E82" s="2">
        <v>45818</v>
      </c>
      <c r="F82" s="1">
        <v>103520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20636</v>
      </c>
      <c r="M82" s="1">
        <f t="shared" si="4"/>
        <v>20636</v>
      </c>
      <c r="N82" s="1">
        <f t="shared" si="5"/>
        <v>0</v>
      </c>
    </row>
    <row r="83" spans="1:14" x14ac:dyDescent="0.25">
      <c r="A83" s="1" t="str">
        <v>BioLegend</v>
      </c>
      <c r="B83" s="1">
        <v>11888.8</v>
      </c>
      <c r="C83" s="1" t="str">
        <v>EED115898</v>
      </c>
      <c r="D83" s="2">
        <v>45807</v>
      </c>
      <c r="E83" s="2">
        <v>45818</v>
      </c>
      <c r="F83" s="1">
        <v>104412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11888.8</v>
      </c>
      <c r="M83" s="1">
        <f t="shared" si="4"/>
        <v>11888.8</v>
      </c>
      <c r="N83" s="1">
        <f t="shared" si="5"/>
        <v>0</v>
      </c>
    </row>
    <row r="84" spans="1:14" x14ac:dyDescent="0.25">
      <c r="A84" s="1" t="str">
        <v>BioLegend</v>
      </c>
      <c r="B84" s="1">
        <v>17740.8</v>
      </c>
      <c r="C84" s="1" t="str">
        <v>EED115898</v>
      </c>
      <c r="D84" s="2">
        <v>45807</v>
      </c>
      <c r="E84" s="2">
        <v>45818</v>
      </c>
      <c r="F84" s="1">
        <v>104430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17740.8</v>
      </c>
      <c r="M84" s="1">
        <f t="shared" si="4"/>
        <v>17740.8</v>
      </c>
      <c r="N84" s="1">
        <f t="shared" si="5"/>
        <v>0</v>
      </c>
    </row>
    <row r="85" spans="1:14" x14ac:dyDescent="0.25">
      <c r="A85" s="1" t="str">
        <v>BioLegend</v>
      </c>
      <c r="B85" s="1">
        <v>18048.8</v>
      </c>
      <c r="C85" s="1" t="str">
        <v>EED115898</v>
      </c>
      <c r="D85" s="2">
        <v>45807</v>
      </c>
      <c r="E85" s="2">
        <v>45818</v>
      </c>
      <c r="F85" s="1">
        <v>104510</v>
      </c>
      <c r="G85" s="1">
        <v>1</v>
      </c>
      <c r="H85" s="1">
        <v>1</v>
      </c>
      <c r="I85" s="1">
        <v>0</v>
      </c>
      <c r="J85" s="1" t="str">
        <v>Pune</v>
      </c>
      <c r="K85" s="1">
        <v>0</v>
      </c>
      <c r="L85" s="1">
        <f t="shared" si="3"/>
        <v>18048.8</v>
      </c>
      <c r="M85" s="1">
        <f t="shared" si="4"/>
        <v>18048.8</v>
      </c>
      <c r="N85" s="1">
        <f t="shared" si="5"/>
        <v>0</v>
      </c>
    </row>
    <row r="86" spans="1:14" x14ac:dyDescent="0.25">
      <c r="A86" s="1" t="str">
        <v>BioLegend</v>
      </c>
      <c r="B86" s="1">
        <v>5376.8</v>
      </c>
      <c r="C86" s="1" t="str">
        <v>EED115898</v>
      </c>
      <c r="D86" s="2">
        <v>45807</v>
      </c>
      <c r="E86" s="2">
        <v>45818</v>
      </c>
      <c r="F86" s="1">
        <v>104711</v>
      </c>
      <c r="G86" s="1">
        <v>1</v>
      </c>
      <c r="H86" s="1">
        <v>1</v>
      </c>
      <c r="I86" s="1">
        <v>0</v>
      </c>
      <c r="J86" s="1" t="str">
        <v>Delhi</v>
      </c>
      <c r="K86" s="1">
        <v>0</v>
      </c>
      <c r="L86" s="1">
        <f t="shared" si="3"/>
        <v>5376.8</v>
      </c>
      <c r="M86" s="1">
        <f t="shared" si="4"/>
        <v>5376.8</v>
      </c>
      <c r="N86" s="1">
        <f t="shared" si="5"/>
        <v>0</v>
      </c>
    </row>
    <row r="87" spans="1:14" x14ac:dyDescent="0.25">
      <c r="A87" s="1" t="str">
        <v>BioLegend</v>
      </c>
      <c r="B87" s="1">
        <v>6036.7999999999993</v>
      </c>
      <c r="C87" s="1" t="str">
        <v>EED115898</v>
      </c>
      <c r="D87" s="2">
        <v>45807</v>
      </c>
      <c r="E87" s="2">
        <v>45818</v>
      </c>
      <c r="F87" s="1">
        <v>105807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6036.7999999999993</v>
      </c>
      <c r="M87" s="1">
        <f t="shared" si="4"/>
        <v>6036.7999999999993</v>
      </c>
      <c r="N87" s="1">
        <f t="shared" si="5"/>
        <v>0</v>
      </c>
    </row>
    <row r="88" spans="1:14" x14ac:dyDescent="0.25">
      <c r="A88" s="1" t="str">
        <v>BioLegend</v>
      </c>
      <c r="B88" s="1">
        <v>5262.4</v>
      </c>
      <c r="C88" s="1" t="str">
        <v>EED115898</v>
      </c>
      <c r="D88" s="2">
        <v>45807</v>
      </c>
      <c r="E88" s="2">
        <v>45818</v>
      </c>
      <c r="F88" s="1">
        <v>107607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5262.4</v>
      </c>
      <c r="M88" s="1">
        <f t="shared" si="4"/>
        <v>5262.4</v>
      </c>
      <c r="N88" s="1">
        <f t="shared" si="5"/>
        <v>0</v>
      </c>
    </row>
    <row r="89" spans="1:14" x14ac:dyDescent="0.25">
      <c r="A89" s="1" t="str">
        <v>BioLegend</v>
      </c>
      <c r="B89" s="1">
        <v>11888.8</v>
      </c>
      <c r="C89" s="1" t="str">
        <v>EED115898</v>
      </c>
      <c r="D89" s="2">
        <v>45807</v>
      </c>
      <c r="E89" s="2">
        <v>45818</v>
      </c>
      <c r="F89" s="1">
        <v>108127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11888.8</v>
      </c>
      <c r="M89" s="1">
        <f t="shared" si="4"/>
        <v>11888.8</v>
      </c>
      <c r="N89" s="1">
        <f t="shared" si="5"/>
        <v>0</v>
      </c>
    </row>
    <row r="90" spans="1:14" x14ac:dyDescent="0.25">
      <c r="A90" s="1" t="str">
        <v>BioLegend</v>
      </c>
      <c r="B90" s="1">
        <v>17740.8</v>
      </c>
      <c r="C90" s="1" t="str">
        <v>EED115898</v>
      </c>
      <c r="D90" s="2">
        <v>45807</v>
      </c>
      <c r="E90" s="2">
        <v>45818</v>
      </c>
      <c r="F90" s="1">
        <v>115534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17740.8</v>
      </c>
      <c r="M90" s="1">
        <f t="shared" si="4"/>
        <v>17740.8</v>
      </c>
      <c r="N90" s="1">
        <f t="shared" si="5"/>
        <v>0</v>
      </c>
    </row>
    <row r="91" spans="1:14" x14ac:dyDescent="0.25">
      <c r="A91" s="1" t="str">
        <v>BioLegend</v>
      </c>
      <c r="B91" s="1">
        <v>6635.2000000000007</v>
      </c>
      <c r="C91" s="1" t="str">
        <v>EED115898</v>
      </c>
      <c r="D91" s="2">
        <v>45807</v>
      </c>
      <c r="E91" s="2">
        <v>45818</v>
      </c>
      <c r="F91" s="1">
        <v>117310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6635.2000000000007</v>
      </c>
      <c r="M91" s="1">
        <f t="shared" si="4"/>
        <v>6635.2000000000007</v>
      </c>
      <c r="N91" s="1">
        <f t="shared" si="5"/>
        <v>0</v>
      </c>
    </row>
    <row r="92" spans="1:14" x14ac:dyDescent="0.25">
      <c r="A92" s="1" t="str">
        <v>BioLegend</v>
      </c>
      <c r="B92" s="1">
        <v>6468</v>
      </c>
      <c r="C92" s="1" t="str">
        <v>EED115898</v>
      </c>
      <c r="D92" s="2">
        <v>45807</v>
      </c>
      <c r="E92" s="2">
        <v>45818</v>
      </c>
      <c r="F92" s="1">
        <v>127611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6468</v>
      </c>
      <c r="M92" s="1">
        <f t="shared" si="4"/>
        <v>6468</v>
      </c>
      <c r="N92" s="1">
        <f t="shared" si="5"/>
        <v>0</v>
      </c>
    </row>
    <row r="93" spans="1:14" x14ac:dyDescent="0.25">
      <c r="A93" s="1" t="str">
        <v>BioLegend</v>
      </c>
      <c r="B93" s="1">
        <v>18295.2</v>
      </c>
      <c r="C93" s="1" t="str">
        <v>EED115898</v>
      </c>
      <c r="D93" s="2">
        <v>45807</v>
      </c>
      <c r="E93" s="2">
        <v>45818</v>
      </c>
      <c r="F93" s="1">
        <v>127641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18295.2</v>
      </c>
      <c r="M93" s="1">
        <f t="shared" si="4"/>
        <v>18295.2</v>
      </c>
      <c r="N93" s="1">
        <f t="shared" si="5"/>
        <v>0</v>
      </c>
    </row>
    <row r="94" spans="1:14" x14ac:dyDescent="0.25">
      <c r="A94" s="1" t="str">
        <v>BioLegend</v>
      </c>
      <c r="B94" s="1">
        <v>7638.4</v>
      </c>
      <c r="C94" s="1" t="str">
        <v>EED115898</v>
      </c>
      <c r="D94" s="2">
        <v>45807</v>
      </c>
      <c r="E94" s="2">
        <v>45818</v>
      </c>
      <c r="F94" s="1">
        <v>128023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7638.4</v>
      </c>
      <c r="M94" s="1">
        <f t="shared" si="4"/>
        <v>7638.4</v>
      </c>
      <c r="N94" s="1">
        <f t="shared" si="5"/>
        <v>0</v>
      </c>
    </row>
    <row r="95" spans="1:14" x14ac:dyDescent="0.25">
      <c r="A95" s="1" t="str">
        <v>BioLegend</v>
      </c>
      <c r="B95" s="1">
        <v>17617.599999999999</v>
      </c>
      <c r="C95" s="1" t="str">
        <v>EED115898</v>
      </c>
      <c r="D95" s="2">
        <v>45807</v>
      </c>
      <c r="E95" s="2">
        <v>45818</v>
      </c>
      <c r="F95" s="1">
        <v>128041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17617.599999999999</v>
      </c>
      <c r="M95" s="1">
        <f t="shared" si="4"/>
        <v>17617.599999999999</v>
      </c>
      <c r="N95" s="1">
        <f t="shared" si="5"/>
        <v>0</v>
      </c>
    </row>
    <row r="96" spans="1:14" x14ac:dyDescent="0.25">
      <c r="A96" s="1" t="str">
        <v>BioLegend</v>
      </c>
      <c r="B96" s="1">
        <v>21560</v>
      </c>
      <c r="C96" s="1" t="str">
        <v>EED115898</v>
      </c>
      <c r="D96" s="2">
        <v>45807</v>
      </c>
      <c r="E96" s="2">
        <v>45818</v>
      </c>
      <c r="F96" s="1">
        <v>129814</v>
      </c>
      <c r="G96" s="1">
        <v>1</v>
      </c>
      <c r="H96" s="1">
        <v>1</v>
      </c>
      <c r="I96" s="1">
        <v>0</v>
      </c>
      <c r="J96" s="1" t="str">
        <v>Faridabad</v>
      </c>
      <c r="K96" s="1">
        <v>0</v>
      </c>
      <c r="L96" s="1">
        <f t="shared" si="3"/>
        <v>21560</v>
      </c>
      <c r="M96" s="1">
        <f t="shared" si="4"/>
        <v>21560</v>
      </c>
      <c r="N96" s="1">
        <f t="shared" si="5"/>
        <v>0</v>
      </c>
    </row>
    <row r="97" spans="1:14" x14ac:dyDescent="0.25">
      <c r="A97" s="1" t="str">
        <v>BioLegend</v>
      </c>
      <c r="B97" s="1">
        <v>17987.2</v>
      </c>
      <c r="C97" s="1" t="str">
        <v>EED115898</v>
      </c>
      <c r="D97" s="2">
        <v>45807</v>
      </c>
      <c r="E97" s="2">
        <v>45818</v>
      </c>
      <c r="F97" s="1">
        <v>129819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17987.2</v>
      </c>
      <c r="M97" s="1">
        <f t="shared" si="4"/>
        <v>17987.2</v>
      </c>
      <c r="N97" s="1">
        <f t="shared" si="5"/>
        <v>0</v>
      </c>
    </row>
    <row r="98" spans="1:14" x14ac:dyDescent="0.25">
      <c r="A98" s="1" t="str">
        <v>BioLegend</v>
      </c>
      <c r="B98" s="1">
        <v>29629.599999999999</v>
      </c>
      <c r="C98" s="1" t="str">
        <v>EED115898</v>
      </c>
      <c r="D98" s="2">
        <v>45807</v>
      </c>
      <c r="E98" s="2">
        <v>45818</v>
      </c>
      <c r="F98" s="1">
        <v>133303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29629.599999999999</v>
      </c>
      <c r="M98" s="1">
        <f t="shared" si="4"/>
        <v>29629.599999999999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21683.200000000001</v>
      </c>
      <c r="C99" s="1" t="str">
        <v>EED115898</v>
      </c>
      <c r="D99" s="2">
        <v>45807</v>
      </c>
      <c r="E99" s="2">
        <v>45818</v>
      </c>
      <c r="F99" s="1">
        <v>135014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21683.200000000001</v>
      </c>
      <c r="M99" s="1">
        <f t="shared" si="4"/>
        <v>21683.200000000001</v>
      </c>
      <c r="N99" s="1">
        <f t="shared" si="5"/>
        <v>0</v>
      </c>
    </row>
    <row r="100" spans="1:14" x14ac:dyDescent="0.25">
      <c r="A100" s="1" t="str">
        <v>BioLegend</v>
      </c>
      <c r="B100" s="1">
        <v>8408.4</v>
      </c>
      <c r="C100" s="1" t="str">
        <v>EED115898</v>
      </c>
      <c r="D100" s="2">
        <v>45807</v>
      </c>
      <c r="E100" s="2">
        <v>45818</v>
      </c>
      <c r="F100" s="1">
        <v>135015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8408.4</v>
      </c>
      <c r="M100" s="1">
        <f t="shared" si="4"/>
        <v>8408.4</v>
      </c>
      <c r="N100" s="1">
        <f t="shared" si="5"/>
        <v>0</v>
      </c>
    </row>
    <row r="101" spans="1:14" x14ac:dyDescent="0.25">
      <c r="A101" s="1" t="str">
        <v>BioLegend</v>
      </c>
      <c r="B101" s="1">
        <v>15954.400000000001</v>
      </c>
      <c r="C101" s="1" t="str">
        <v>EED115898</v>
      </c>
      <c r="D101" s="2">
        <v>45807</v>
      </c>
      <c r="E101" s="2">
        <v>45818</v>
      </c>
      <c r="F101" s="1">
        <v>135241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15954.400000000001</v>
      </c>
      <c r="M101" s="1">
        <f t="shared" si="4"/>
        <v>15954.400000000001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17292</v>
      </c>
      <c r="C102" s="1" t="str">
        <v>EED115898</v>
      </c>
      <c r="D102" s="2">
        <v>45807</v>
      </c>
      <c r="E102" s="2">
        <v>45818</v>
      </c>
      <c r="F102" s="1">
        <v>137623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17292</v>
      </c>
      <c r="M102" s="1">
        <f t="shared" si="4"/>
        <v>17292</v>
      </c>
      <c r="N102" s="1">
        <f t="shared" si="5"/>
        <v>0</v>
      </c>
    </row>
    <row r="103" spans="1:14" x14ac:dyDescent="0.25">
      <c r="A103" s="1" t="str">
        <v>BioLegend</v>
      </c>
      <c r="B103" s="1">
        <v>9094.7999999999993</v>
      </c>
      <c r="C103" s="1" t="str">
        <v>EED115898</v>
      </c>
      <c r="D103" s="2">
        <v>45807</v>
      </c>
      <c r="E103" s="2">
        <v>45818</v>
      </c>
      <c r="F103" s="1">
        <v>141719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9094.7999999999993</v>
      </c>
      <c r="M103" s="1">
        <f t="shared" si="4"/>
        <v>9094.7999999999993</v>
      </c>
      <c r="N103" s="1">
        <f t="shared" si="5"/>
        <v>0</v>
      </c>
    </row>
    <row r="104" spans="1:14" x14ac:dyDescent="0.25">
      <c r="A104" s="1" t="str">
        <v>BioLegend</v>
      </c>
      <c r="B104" s="1">
        <v>5790.4</v>
      </c>
      <c r="C104" s="1" t="str">
        <v>EED115898</v>
      </c>
      <c r="D104" s="2">
        <v>45807</v>
      </c>
      <c r="E104" s="2">
        <v>45818</v>
      </c>
      <c r="F104" s="1">
        <v>144605</v>
      </c>
      <c r="G104" s="1">
        <v>1</v>
      </c>
      <c r="H104" s="1">
        <v>1</v>
      </c>
      <c r="I104" s="1">
        <v>0</v>
      </c>
      <c r="J104" s="1" t="str">
        <v>Hyderabad</v>
      </c>
      <c r="K104" s="1">
        <v>0</v>
      </c>
      <c r="L104" s="1">
        <f t="shared" si="3"/>
        <v>5790.4</v>
      </c>
      <c r="M104" s="1">
        <f t="shared" si="4"/>
        <v>5790.4</v>
      </c>
      <c r="N104" s="1">
        <f t="shared" si="5"/>
        <v>0</v>
      </c>
    </row>
    <row r="105" spans="1:14" x14ac:dyDescent="0.25">
      <c r="A105" s="1" t="str">
        <v>BioLegend</v>
      </c>
      <c r="B105" s="1">
        <v>8522.7999999999993</v>
      </c>
      <c r="C105" s="1" t="str">
        <v>EED115898</v>
      </c>
      <c r="D105" s="2">
        <v>45807</v>
      </c>
      <c r="E105" s="2">
        <v>45818</v>
      </c>
      <c r="F105" s="1">
        <v>145505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8522.7999999999993</v>
      </c>
      <c r="M105" s="1">
        <f t="shared" si="4"/>
        <v>8522.7999999999993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12342</v>
      </c>
      <c r="C106" s="1" t="str">
        <v>EED115898</v>
      </c>
      <c r="D106" s="2">
        <v>45807</v>
      </c>
      <c r="E106" s="2">
        <v>45818</v>
      </c>
      <c r="F106" s="1">
        <v>145511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12342</v>
      </c>
      <c r="M106" s="1">
        <f t="shared" si="4"/>
        <v>12342</v>
      </c>
      <c r="N106" s="1">
        <f t="shared" si="5"/>
        <v>0</v>
      </c>
    </row>
    <row r="107" spans="1:14" x14ac:dyDescent="0.25">
      <c r="A107" s="1" t="str">
        <v>BioLegend</v>
      </c>
      <c r="B107" s="1">
        <v>8408.4</v>
      </c>
      <c r="C107" s="1" t="str">
        <v>EED115898</v>
      </c>
      <c r="D107" s="2">
        <v>45807</v>
      </c>
      <c r="E107" s="2">
        <v>45818</v>
      </c>
      <c r="F107" s="1">
        <v>145521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8408.4</v>
      </c>
      <c r="M107" s="1">
        <f t="shared" si="4"/>
        <v>8408.4</v>
      </c>
      <c r="N107" s="1">
        <f t="shared" si="5"/>
        <v>0</v>
      </c>
    </row>
    <row r="108" spans="1:14" x14ac:dyDescent="0.25">
      <c r="A108" s="1" t="str">
        <v>BioLegend</v>
      </c>
      <c r="B108" s="1">
        <v>21868</v>
      </c>
      <c r="C108" s="1" t="str">
        <v>EED115898</v>
      </c>
      <c r="D108" s="2">
        <v>45807</v>
      </c>
      <c r="E108" s="2">
        <v>45818</v>
      </c>
      <c r="F108" s="1">
        <v>146606</v>
      </c>
      <c r="G108" s="1">
        <v>1</v>
      </c>
      <c r="H108" s="1">
        <v>1</v>
      </c>
      <c r="I108" s="1">
        <v>0</v>
      </c>
      <c r="J108" s="1" t="str">
        <v>Faridabad</v>
      </c>
      <c r="K108" s="1">
        <v>0</v>
      </c>
      <c r="L108" s="1">
        <f t="shared" si="3"/>
        <v>21868</v>
      </c>
      <c r="M108" s="1">
        <f t="shared" si="4"/>
        <v>21868</v>
      </c>
      <c r="N108" s="1">
        <f t="shared" si="5"/>
        <v>0</v>
      </c>
    </row>
    <row r="109" spans="1:14" x14ac:dyDescent="0.25">
      <c r="A109" s="1" t="str">
        <v>BioLegend</v>
      </c>
      <c r="B109" s="1">
        <v>12755.599999999999</v>
      </c>
      <c r="C109" s="1" t="str">
        <v>EED115898</v>
      </c>
      <c r="D109" s="2">
        <v>45807</v>
      </c>
      <c r="E109" s="2">
        <v>45818</v>
      </c>
      <c r="F109" s="1">
        <v>147710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12755.599999999999</v>
      </c>
      <c r="M109" s="1">
        <f t="shared" si="4"/>
        <v>12755.599999999999</v>
      </c>
      <c r="N109" s="1">
        <f t="shared" si="5"/>
        <v>0</v>
      </c>
    </row>
    <row r="110" spans="1:14" x14ac:dyDescent="0.25">
      <c r="A110" s="1" t="str">
        <v>BioLegend</v>
      </c>
      <c r="B110" s="1">
        <v>11096.8</v>
      </c>
      <c r="C110" s="1" t="str">
        <v>EED115898</v>
      </c>
      <c r="D110" s="2">
        <v>45807</v>
      </c>
      <c r="E110" s="2">
        <v>45818</v>
      </c>
      <c r="F110" s="1">
        <v>148233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11096.8</v>
      </c>
      <c r="M110" s="1">
        <f t="shared" si="4"/>
        <v>11096.8</v>
      </c>
      <c r="N110" s="1">
        <f t="shared" si="5"/>
        <v>0</v>
      </c>
    </row>
    <row r="111" spans="1:14" x14ac:dyDescent="0.25">
      <c r="A111" s="1" t="str">
        <v>BioLegend</v>
      </c>
      <c r="B111" s="1">
        <v>23100</v>
      </c>
      <c r="C111" s="1" t="str">
        <v>EED115898</v>
      </c>
      <c r="D111" s="2">
        <v>45807</v>
      </c>
      <c r="E111" s="2">
        <v>45818</v>
      </c>
      <c r="F111" s="1">
        <v>154308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23100</v>
      </c>
      <c r="M111" s="1">
        <f t="shared" si="4"/>
        <v>23100</v>
      </c>
      <c r="N111" s="1">
        <f t="shared" si="5"/>
        <v>0</v>
      </c>
    </row>
    <row r="112" spans="1:14" x14ac:dyDescent="0.25">
      <c r="A112" s="1" t="str">
        <v>BioLegend</v>
      </c>
      <c r="B112" s="1">
        <v>21450</v>
      </c>
      <c r="C112" s="1" t="str">
        <v>EED115898</v>
      </c>
      <c r="D112" s="2">
        <v>45807</v>
      </c>
      <c r="E112" s="2">
        <v>45818</v>
      </c>
      <c r="F112" s="1">
        <v>155526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21450</v>
      </c>
      <c r="M112" s="1">
        <f t="shared" si="4"/>
        <v>21450</v>
      </c>
      <c r="N112" s="1">
        <f t="shared" si="5"/>
        <v>0</v>
      </c>
    </row>
    <row r="113" spans="1:14" x14ac:dyDescent="0.25">
      <c r="A113" s="1" t="str">
        <v>BioLegend</v>
      </c>
      <c r="B113" s="1">
        <v>8065.2000000000007</v>
      </c>
      <c r="C113" s="1" t="str">
        <v>EED115898</v>
      </c>
      <c r="D113" s="2">
        <v>45807</v>
      </c>
      <c r="E113" s="2">
        <v>45818</v>
      </c>
      <c r="F113" s="1">
        <v>155909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8065.2000000000007</v>
      </c>
      <c r="M113" s="1">
        <f t="shared" si="4"/>
        <v>8065.2000000000007</v>
      </c>
      <c r="N113" s="1">
        <f t="shared" si="5"/>
        <v>0</v>
      </c>
    </row>
    <row r="114" spans="1:14" x14ac:dyDescent="0.25">
      <c r="A114" s="1" t="str">
        <v>BioLegend</v>
      </c>
      <c r="B114" s="1">
        <v>20020</v>
      </c>
      <c r="C114" s="1" t="str">
        <v>EED115898</v>
      </c>
      <c r="D114" s="2">
        <v>45807</v>
      </c>
      <c r="E114" s="2">
        <v>45818</v>
      </c>
      <c r="F114" s="1">
        <v>156541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20020</v>
      </c>
      <c r="M114" s="1">
        <f t="shared" si="4"/>
        <v>20020</v>
      </c>
      <c r="N114" s="1">
        <f t="shared" si="5"/>
        <v>0</v>
      </c>
    </row>
    <row r="115" spans="1:14" x14ac:dyDescent="0.25">
      <c r="A115" s="1" t="str">
        <v>BioLegend</v>
      </c>
      <c r="B115" s="1">
        <v>19404</v>
      </c>
      <c r="C115" s="1" t="str">
        <v>EED115898</v>
      </c>
      <c r="D115" s="2">
        <v>45807</v>
      </c>
      <c r="E115" s="2">
        <v>45818</v>
      </c>
      <c r="F115" s="1">
        <v>156918</v>
      </c>
      <c r="G115" s="1">
        <v>1</v>
      </c>
      <c r="H115" s="1">
        <v>1</v>
      </c>
      <c r="I115" s="1">
        <v>0</v>
      </c>
      <c r="J115" s="1" t="str">
        <v>Pune</v>
      </c>
      <c r="K115" s="1">
        <v>0</v>
      </c>
      <c r="L115" s="1">
        <f t="shared" si="3"/>
        <v>19404</v>
      </c>
      <c r="M115" s="1">
        <f t="shared" si="4"/>
        <v>19404</v>
      </c>
      <c r="N115" s="1">
        <f t="shared" si="5"/>
        <v>0</v>
      </c>
    </row>
    <row r="116" spans="1:14" x14ac:dyDescent="0.25">
      <c r="A116" s="1" t="str">
        <v>BioLegend</v>
      </c>
      <c r="B116" s="1">
        <v>3326.3999999999996</v>
      </c>
      <c r="C116" s="1" t="str">
        <v>EED115898</v>
      </c>
      <c r="D116" s="2">
        <v>45807</v>
      </c>
      <c r="E116" s="2">
        <v>45818</v>
      </c>
      <c r="F116" s="1">
        <v>157305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3326.3999999999996</v>
      </c>
      <c r="M116" s="1">
        <f t="shared" si="4"/>
        <v>3326.3999999999996</v>
      </c>
      <c r="N116" s="1">
        <f t="shared" si="5"/>
        <v>0</v>
      </c>
    </row>
    <row r="117" spans="1:14" x14ac:dyDescent="0.25">
      <c r="A117" s="1" t="str">
        <v>BioLegend</v>
      </c>
      <c r="B117" s="1">
        <v>16077.599999999999</v>
      </c>
      <c r="C117" s="1" t="str">
        <v>EED115898</v>
      </c>
      <c r="D117" s="2">
        <v>45807</v>
      </c>
      <c r="E117" s="2">
        <v>45818</v>
      </c>
      <c r="F117" s="1">
        <v>161006</v>
      </c>
      <c r="G117" s="1">
        <v>1</v>
      </c>
      <c r="H117" s="1">
        <v>1</v>
      </c>
      <c r="I117" s="1">
        <v>0</v>
      </c>
      <c r="J117" s="1" t="str">
        <v>Faridabad</v>
      </c>
      <c r="K117" s="1">
        <v>0</v>
      </c>
      <c r="L117" s="1">
        <f t="shared" si="3"/>
        <v>16077.599999999999</v>
      </c>
      <c r="M117" s="1">
        <f t="shared" si="4"/>
        <v>16077.599999999999</v>
      </c>
      <c r="N117" s="1">
        <f t="shared" si="5"/>
        <v>0</v>
      </c>
    </row>
    <row r="118" spans="1:14" x14ac:dyDescent="0.25">
      <c r="A118" s="1" t="str">
        <v>BioLegend</v>
      </c>
      <c r="B118" s="1">
        <v>10582</v>
      </c>
      <c r="C118" s="1" t="str">
        <v>EED115898</v>
      </c>
      <c r="D118" s="2">
        <v>45807</v>
      </c>
      <c r="E118" s="2">
        <v>45818</v>
      </c>
      <c r="F118" s="1">
        <v>161218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10582</v>
      </c>
      <c r="M118" s="1">
        <f t="shared" si="4"/>
        <v>10582</v>
      </c>
      <c r="N118" s="1">
        <f t="shared" si="5"/>
        <v>0</v>
      </c>
    </row>
    <row r="119" spans="1:14" x14ac:dyDescent="0.25">
      <c r="A119" s="1" t="str">
        <v>BioLegend</v>
      </c>
      <c r="B119" s="1">
        <v>14128.400000000001</v>
      </c>
      <c r="C119" s="1" t="str">
        <v>EED115898</v>
      </c>
      <c r="D119" s="2">
        <v>45807</v>
      </c>
      <c r="E119" s="2">
        <v>45818</v>
      </c>
      <c r="F119" s="1">
        <v>164204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14128.400000000001</v>
      </c>
      <c r="M119" s="1">
        <f t="shared" si="4"/>
        <v>14128.400000000001</v>
      </c>
      <c r="N119" s="1">
        <f t="shared" si="5"/>
        <v>0</v>
      </c>
    </row>
    <row r="120" spans="1:14" x14ac:dyDescent="0.25">
      <c r="A120" s="1" t="str">
        <v>BioLegend</v>
      </c>
      <c r="B120" s="1">
        <v>6776</v>
      </c>
      <c r="C120" s="1" t="str">
        <v>EED115898</v>
      </c>
      <c r="D120" s="2">
        <v>45807</v>
      </c>
      <c r="E120" s="2">
        <v>45818</v>
      </c>
      <c r="F120" s="1">
        <v>165602</v>
      </c>
      <c r="G120" s="1">
        <v>1</v>
      </c>
      <c r="H120" s="1">
        <v>1</v>
      </c>
      <c r="I120" s="1">
        <v>0</v>
      </c>
      <c r="J120" s="1" t="str">
        <v>Pune</v>
      </c>
      <c r="K120" s="1">
        <v>0</v>
      </c>
      <c r="L120" s="1">
        <f t="shared" si="3"/>
        <v>6776</v>
      </c>
      <c r="M120" s="1">
        <f t="shared" si="4"/>
        <v>6776</v>
      </c>
      <c r="N120" s="1">
        <f t="shared" si="5"/>
        <v>0</v>
      </c>
    </row>
    <row r="121" spans="1:14" x14ac:dyDescent="0.25">
      <c r="A121" s="1" t="str">
        <v>BioLegend</v>
      </c>
      <c r="B121" s="1">
        <v>3080</v>
      </c>
      <c r="C121" s="1" t="str">
        <v>EED115898</v>
      </c>
      <c r="D121" s="2">
        <v>45807</v>
      </c>
      <c r="E121" s="2">
        <v>45818</v>
      </c>
      <c r="F121" s="1">
        <v>300406</v>
      </c>
      <c r="G121" s="1">
        <v>2</v>
      </c>
      <c r="H121" s="1">
        <v>2</v>
      </c>
      <c r="I121" s="1">
        <v>0</v>
      </c>
      <c r="J121" s="1" t="str">
        <v>Banglore</v>
      </c>
      <c r="K121" s="1">
        <v>0</v>
      </c>
      <c r="L121" s="1">
        <f t="shared" si="3"/>
        <v>6160</v>
      </c>
      <c r="M121" s="1">
        <f t="shared" si="4"/>
        <v>6160</v>
      </c>
      <c r="N121" s="1">
        <f t="shared" si="5"/>
        <v>0</v>
      </c>
    </row>
    <row r="122" spans="1:14" x14ac:dyDescent="0.25">
      <c r="A122" s="1" t="str">
        <v>BioLegend</v>
      </c>
      <c r="B122" s="1">
        <v>6406.4</v>
      </c>
      <c r="C122" s="1" t="str">
        <v>EED115898</v>
      </c>
      <c r="D122" s="2">
        <v>45807</v>
      </c>
      <c r="E122" s="2">
        <v>45818</v>
      </c>
      <c r="F122" s="1">
        <v>300529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6406.4</v>
      </c>
      <c r="M122" s="1">
        <f t="shared" si="4"/>
        <v>6406.4</v>
      </c>
      <c r="N122" s="1">
        <f t="shared" si="5"/>
        <v>0</v>
      </c>
    </row>
    <row r="123" spans="1:14" x14ac:dyDescent="0.25">
      <c r="A123" s="1" t="str">
        <v>BioLegend</v>
      </c>
      <c r="B123" s="1">
        <v>8734</v>
      </c>
      <c r="C123" s="1" t="str">
        <v>EED115898</v>
      </c>
      <c r="D123" s="2">
        <v>45807</v>
      </c>
      <c r="E123" s="2">
        <v>45818</v>
      </c>
      <c r="F123" s="1">
        <v>300925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8734</v>
      </c>
      <c r="M123" s="1">
        <f t="shared" si="4"/>
        <v>8734</v>
      </c>
      <c r="N123" s="1">
        <f t="shared" si="5"/>
        <v>0</v>
      </c>
    </row>
    <row r="124" spans="1:14" x14ac:dyDescent="0.25">
      <c r="A124" s="1" t="str">
        <v>BioLegend</v>
      </c>
      <c r="B124" s="1">
        <v>17987.2</v>
      </c>
      <c r="C124" s="1" t="str">
        <v>EED115898</v>
      </c>
      <c r="D124" s="2">
        <v>45807</v>
      </c>
      <c r="E124" s="2">
        <v>45818</v>
      </c>
      <c r="F124" s="1">
        <v>301820</v>
      </c>
      <c r="G124" s="1">
        <v>1</v>
      </c>
      <c r="H124" s="1">
        <v>1</v>
      </c>
      <c r="I124" s="1">
        <v>0</v>
      </c>
      <c r="J124" s="1" t="str">
        <v>Gujrat</v>
      </c>
      <c r="K124" s="1">
        <v>0</v>
      </c>
      <c r="L124" s="1">
        <f t="shared" si="3"/>
        <v>17987.2</v>
      </c>
      <c r="M124" s="1">
        <f t="shared" si="4"/>
        <v>17987.2</v>
      </c>
      <c r="N124" s="1">
        <f t="shared" si="5"/>
        <v>0</v>
      </c>
    </row>
    <row r="125" spans="1:14" x14ac:dyDescent="0.25">
      <c r="A125" s="1" t="str">
        <v>BioLegend</v>
      </c>
      <c r="B125" s="1">
        <v>8131.2000000000007</v>
      </c>
      <c r="C125" s="1" t="str">
        <v>EED115898</v>
      </c>
      <c r="D125" s="2">
        <v>45807</v>
      </c>
      <c r="E125" s="2">
        <v>45818</v>
      </c>
      <c r="F125" s="1">
        <v>302011</v>
      </c>
      <c r="G125" s="1">
        <v>1</v>
      </c>
      <c r="H125" s="1">
        <v>1</v>
      </c>
      <c r="I125" s="1">
        <v>0</v>
      </c>
      <c r="J125" s="1" t="str">
        <v>Gwalior, Mp</v>
      </c>
      <c r="K125" s="1">
        <v>0</v>
      </c>
      <c r="L125" s="1">
        <f t="shared" si="3"/>
        <v>8131.2000000000007</v>
      </c>
      <c r="M125" s="1">
        <f t="shared" si="4"/>
        <v>8131.2000000000007</v>
      </c>
      <c r="N125" s="1">
        <f t="shared" si="5"/>
        <v>0</v>
      </c>
    </row>
    <row r="126" spans="1:14" x14ac:dyDescent="0.25">
      <c r="A126" s="1" t="str">
        <v>BioLegend</v>
      </c>
      <c r="B126" s="1">
        <v>24816</v>
      </c>
      <c r="C126" s="1" t="str">
        <v>EED115898</v>
      </c>
      <c r="D126" s="2">
        <v>45807</v>
      </c>
      <c r="E126" s="2">
        <v>45818</v>
      </c>
      <c r="F126" s="1">
        <v>302048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24816</v>
      </c>
      <c r="M126" s="1">
        <f t="shared" si="4"/>
        <v>24816</v>
      </c>
      <c r="N126" s="1">
        <f t="shared" si="5"/>
        <v>0</v>
      </c>
    </row>
    <row r="127" spans="1:14" x14ac:dyDescent="0.25">
      <c r="A127" s="1" t="str">
        <v>BioLegend</v>
      </c>
      <c r="B127" s="1">
        <v>27984</v>
      </c>
      <c r="C127" s="1" t="str">
        <v>EED115898</v>
      </c>
      <c r="D127" s="2">
        <v>45807</v>
      </c>
      <c r="E127" s="2">
        <v>45818</v>
      </c>
      <c r="F127" s="1">
        <v>302244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27984</v>
      </c>
      <c r="M127" s="1">
        <f t="shared" si="4"/>
        <v>27984</v>
      </c>
      <c r="N127" s="1">
        <f t="shared" si="5"/>
        <v>0</v>
      </c>
    </row>
    <row r="128" spans="1:14" x14ac:dyDescent="0.25">
      <c r="A128" s="1" t="str">
        <v>BioLegend</v>
      </c>
      <c r="B128" s="1">
        <v>6292</v>
      </c>
      <c r="C128" s="1" t="str">
        <v>EED115898</v>
      </c>
      <c r="D128" s="2">
        <v>45807</v>
      </c>
      <c r="E128" s="2">
        <v>45818</v>
      </c>
      <c r="F128" s="1">
        <v>302610</v>
      </c>
      <c r="G128" s="1">
        <v>1</v>
      </c>
      <c r="H128" s="1">
        <v>1</v>
      </c>
      <c r="I128" s="1">
        <v>0</v>
      </c>
      <c r="J128" s="1" t="str">
        <v>Delhi</v>
      </c>
      <c r="K128" s="1">
        <v>0</v>
      </c>
      <c r="L128" s="1">
        <f t="shared" si="3"/>
        <v>6292</v>
      </c>
      <c r="M128" s="1">
        <f t="shared" si="4"/>
        <v>6292</v>
      </c>
      <c r="N128" s="1">
        <f t="shared" si="5"/>
        <v>0</v>
      </c>
    </row>
    <row r="129" spans="1:14" x14ac:dyDescent="0.25">
      <c r="A129" s="1" t="str">
        <v>BioLegend</v>
      </c>
      <c r="B129" s="1">
        <v>2933.04</v>
      </c>
      <c r="C129" s="1" t="str">
        <v>EED115898</v>
      </c>
      <c r="D129" s="2">
        <v>45807</v>
      </c>
      <c r="E129" s="2">
        <v>45818</v>
      </c>
      <c r="F129" s="1">
        <v>302902</v>
      </c>
      <c r="G129" s="1">
        <v>2</v>
      </c>
      <c r="H129" s="1">
        <v>2</v>
      </c>
      <c r="I129" s="1">
        <v>0</v>
      </c>
      <c r="J129" s="1" t="str">
        <v>Delhi</v>
      </c>
      <c r="K129" s="1">
        <v>0</v>
      </c>
      <c r="L129" s="1">
        <f t="shared" si="3"/>
        <v>5866.08</v>
      </c>
      <c r="M129" s="1">
        <f t="shared" si="4"/>
        <v>5866.08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1</v>
      </c>
      <c r="H130" s="1">
        <v>1</v>
      </c>
      <c r="I130" s="1">
        <v>0</v>
      </c>
      <c r="J130" s="1" t="str">
        <v>Mumbai</v>
      </c>
      <c r="K130" s="1">
        <v>0</v>
      </c>
      <c r="L130" s="1">
        <f t="shared" si="3"/>
        <v>2933.04</v>
      </c>
      <c r="M130" s="1">
        <f t="shared" si="4"/>
        <v>2933.04</v>
      </c>
      <c r="N130" s="1">
        <f t="shared" si="5"/>
        <v>0</v>
      </c>
    </row>
    <row r="131" spans="1:14" x14ac:dyDescent="0.25">
      <c r="A131" s="1" t="str">
        <v>BioLegend</v>
      </c>
      <c r="B131" s="1">
        <v>6160</v>
      </c>
      <c r="C131" s="1" t="str">
        <v>EED115898</v>
      </c>
      <c r="D131" s="2">
        <v>45807</v>
      </c>
      <c r="E131" s="2">
        <v>45818</v>
      </c>
      <c r="F131" s="1">
        <v>303003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6160</v>
      </c>
      <c r="M131" s="1">
        <f t="shared" ref="M131:M194" si="7">H131*B131</f>
        <v>6160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6960.7999999999993</v>
      </c>
      <c r="C132" s="1" t="str">
        <v>EED115898</v>
      </c>
      <c r="D132" s="2">
        <v>45807</v>
      </c>
      <c r="E132" s="2">
        <v>45818</v>
      </c>
      <c r="F132" s="1">
        <v>303115</v>
      </c>
      <c r="G132" s="1">
        <v>1</v>
      </c>
      <c r="H132" s="1">
        <v>1</v>
      </c>
      <c r="I132" s="1">
        <v>0</v>
      </c>
      <c r="J132" s="1" t="str">
        <v>Chandigarh</v>
      </c>
      <c r="K132" s="1">
        <v>0</v>
      </c>
      <c r="L132" s="1">
        <f t="shared" si="6"/>
        <v>6960.7999999999993</v>
      </c>
      <c r="M132" s="1">
        <f t="shared" si="7"/>
        <v>6960.7999999999993</v>
      </c>
      <c r="N132" s="1">
        <f t="shared" si="8"/>
        <v>0</v>
      </c>
    </row>
    <row r="133" spans="1:14" x14ac:dyDescent="0.25">
      <c r="A133" s="1" t="str">
        <v>BioLegend</v>
      </c>
      <c r="B133" s="1">
        <v>25146</v>
      </c>
      <c r="C133" s="1" t="str">
        <v>EED115898</v>
      </c>
      <c r="D133" s="2">
        <v>45807</v>
      </c>
      <c r="E133" s="2">
        <v>45818</v>
      </c>
      <c r="F133" s="1">
        <v>303526</v>
      </c>
      <c r="G133" s="1">
        <v>2</v>
      </c>
      <c r="H133" s="1">
        <v>2</v>
      </c>
      <c r="I133" s="1">
        <v>0</v>
      </c>
      <c r="J133" s="1" t="str">
        <v>Gujrat</v>
      </c>
      <c r="K133" s="1">
        <v>0</v>
      </c>
      <c r="L133" s="1">
        <f t="shared" si="6"/>
        <v>50292</v>
      </c>
      <c r="M133" s="1">
        <f t="shared" si="7"/>
        <v>50292</v>
      </c>
      <c r="N133" s="1">
        <f t="shared" si="8"/>
        <v>0</v>
      </c>
    </row>
    <row r="134" spans="1:14" x14ac:dyDescent="0.25">
      <c r="A134" s="1" t="str">
        <v>BioLegend</v>
      </c>
      <c r="B134" s="1">
        <v>4435.2</v>
      </c>
      <c r="C134" s="1" t="str">
        <v>EED115898</v>
      </c>
      <c r="D134" s="2">
        <v>45807</v>
      </c>
      <c r="E134" s="2">
        <v>45818</v>
      </c>
      <c r="F134" s="1">
        <v>304006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4435.2</v>
      </c>
      <c r="M134" s="1">
        <f t="shared" si="7"/>
        <v>4435.2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Opening Stock</v>
      </c>
      <c r="D135" s="2">
        <v>45808</v>
      </c>
      <c r="E135" s="2">
        <v>45808</v>
      </c>
      <c r="F135" s="1">
        <v>304006</v>
      </c>
      <c r="G135" s="1">
        <v>1</v>
      </c>
      <c r="H135" s="1">
        <v>1</v>
      </c>
      <c r="I135" s="1">
        <v>0</v>
      </c>
      <c r="J135" s="1" t="str">
        <v>Lucknow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8065.2000000000007</v>
      </c>
      <c r="C136" s="1" t="str">
        <v>EED115898</v>
      </c>
      <c r="D136" s="2">
        <v>45807</v>
      </c>
      <c r="E136" s="2">
        <v>45818</v>
      </c>
      <c r="F136" s="1">
        <v>304242</v>
      </c>
      <c r="G136" s="1">
        <v>1</v>
      </c>
      <c r="H136" s="1">
        <v>1</v>
      </c>
      <c r="I136" s="1">
        <v>0</v>
      </c>
      <c r="J136" s="1" t="str">
        <v>Delhi</v>
      </c>
      <c r="K136" s="1">
        <v>0</v>
      </c>
      <c r="L136" s="1">
        <f t="shared" si="6"/>
        <v>8065.2000000000007</v>
      </c>
      <c r="M136" s="1">
        <f t="shared" si="7"/>
        <v>8065.2000000000007</v>
      </c>
      <c r="N136" s="1">
        <f t="shared" si="8"/>
        <v>0</v>
      </c>
    </row>
    <row r="137" spans="1:14" x14ac:dyDescent="0.25">
      <c r="A137" s="1" t="str">
        <v>BioLegend</v>
      </c>
      <c r="B137" s="1">
        <v>11704</v>
      </c>
      <c r="C137" s="1" t="str">
        <v>EED115898</v>
      </c>
      <c r="D137" s="2">
        <v>45807</v>
      </c>
      <c r="E137" s="2">
        <v>45818</v>
      </c>
      <c r="F137" s="1">
        <v>305623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11704</v>
      </c>
      <c r="M137" s="1">
        <f t="shared" si="7"/>
        <v>11704</v>
      </c>
      <c r="N137" s="1">
        <f t="shared" si="8"/>
        <v>0</v>
      </c>
    </row>
    <row r="138" spans="1:14" x14ac:dyDescent="0.25">
      <c r="A138" s="1" t="str">
        <v>BioLegend</v>
      </c>
      <c r="B138" s="1">
        <v>28710</v>
      </c>
      <c r="C138" s="1" t="str">
        <v>EED115898</v>
      </c>
      <c r="D138" s="2">
        <v>45807</v>
      </c>
      <c r="E138" s="2">
        <v>45818</v>
      </c>
      <c r="F138" s="1">
        <v>306742</v>
      </c>
      <c r="G138" s="1">
        <v>2</v>
      </c>
      <c r="H138" s="1">
        <v>2</v>
      </c>
      <c r="I138" s="1">
        <v>0</v>
      </c>
      <c r="J138" s="1" t="str">
        <v>Banglore</v>
      </c>
      <c r="K138" s="1">
        <v>0</v>
      </c>
      <c r="L138" s="1">
        <f t="shared" si="6"/>
        <v>57420</v>
      </c>
      <c r="M138" s="1">
        <f t="shared" si="7"/>
        <v>57420</v>
      </c>
      <c r="N138" s="1">
        <f t="shared" si="8"/>
        <v>0</v>
      </c>
    </row>
    <row r="139" spans="1:14" x14ac:dyDescent="0.25">
      <c r="A139" s="1" t="str">
        <v>BioLegend</v>
      </c>
      <c r="B139" s="1">
        <v>8808.7999999999993</v>
      </c>
      <c r="C139" s="1" t="str">
        <v>EED115898</v>
      </c>
      <c r="D139" s="2">
        <v>45807</v>
      </c>
      <c r="E139" s="2">
        <v>45818</v>
      </c>
      <c r="F139" s="1">
        <v>307627</v>
      </c>
      <c r="G139" s="1">
        <v>1</v>
      </c>
      <c r="H139" s="1">
        <v>1</v>
      </c>
      <c r="I139" s="1">
        <v>0</v>
      </c>
      <c r="J139" s="1" t="str">
        <v>Chandigarh</v>
      </c>
      <c r="K139" s="1">
        <v>0</v>
      </c>
      <c r="L139" s="1">
        <f t="shared" si="6"/>
        <v>8808.7999999999993</v>
      </c>
      <c r="M139" s="1">
        <f t="shared" si="7"/>
        <v>8808.7999999999993</v>
      </c>
      <c r="N139" s="1">
        <f t="shared" si="8"/>
        <v>0</v>
      </c>
    </row>
    <row r="140" spans="1:14" x14ac:dyDescent="0.25">
      <c r="A140" s="1" t="str">
        <v>BioLegend</v>
      </c>
      <c r="B140" s="1">
        <v>12689.599999999999</v>
      </c>
      <c r="C140" s="1" t="str">
        <v>EED115898</v>
      </c>
      <c r="D140" s="2">
        <v>45807</v>
      </c>
      <c r="E140" s="2">
        <v>45818</v>
      </c>
      <c r="F140" s="1">
        <v>308102</v>
      </c>
      <c r="G140" s="1">
        <v>1</v>
      </c>
      <c r="H140" s="1">
        <v>1</v>
      </c>
      <c r="I140" s="1">
        <v>0</v>
      </c>
      <c r="J140" s="1" t="str">
        <v>Lucknow</v>
      </c>
      <c r="K140" s="1">
        <v>0</v>
      </c>
      <c r="L140" s="1">
        <f t="shared" si="6"/>
        <v>12689.599999999999</v>
      </c>
      <c r="M140" s="1">
        <f t="shared" si="7"/>
        <v>12689.599999999999</v>
      </c>
      <c r="N140" s="1">
        <f t="shared" si="8"/>
        <v>0</v>
      </c>
    </row>
    <row r="141" spans="1:14" x14ac:dyDescent="0.25">
      <c r="A141" s="1" t="str">
        <v>BioLegend</v>
      </c>
      <c r="B141" s="1">
        <v>15892.8</v>
      </c>
      <c r="C141" s="1" t="str">
        <v>EED115898</v>
      </c>
      <c r="D141" s="2">
        <v>45807</v>
      </c>
      <c r="E141" s="2">
        <v>45818</v>
      </c>
      <c r="F141" s="1">
        <v>308104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15892.8</v>
      </c>
      <c r="M141" s="1">
        <f t="shared" si="7"/>
        <v>15892.8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310906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10164</v>
      </c>
      <c r="C143" s="1" t="str">
        <v>EED115898</v>
      </c>
      <c r="D143" s="2">
        <v>45807</v>
      </c>
      <c r="E143" s="2">
        <v>45818</v>
      </c>
      <c r="F143" s="1">
        <v>315809</v>
      </c>
      <c r="G143" s="1">
        <v>1</v>
      </c>
      <c r="H143" s="1">
        <v>1</v>
      </c>
      <c r="I143" s="1">
        <v>0</v>
      </c>
      <c r="J143" s="1" t="str">
        <v>Gwalior, Mp</v>
      </c>
      <c r="K143" s="1">
        <v>0</v>
      </c>
      <c r="L143" s="1">
        <f t="shared" si="6"/>
        <v>10164</v>
      </c>
      <c r="M143" s="1">
        <f t="shared" si="7"/>
        <v>10164</v>
      </c>
      <c r="N143" s="1">
        <f t="shared" si="8"/>
        <v>0</v>
      </c>
    </row>
    <row r="144" spans="1:14" x14ac:dyDescent="0.25">
      <c r="A144" s="1" t="str">
        <v>BioLegend</v>
      </c>
      <c r="B144" s="1">
        <v>3146</v>
      </c>
      <c r="C144" s="1" t="str">
        <v>EED115898</v>
      </c>
      <c r="D144" s="2">
        <v>45807</v>
      </c>
      <c r="E144" s="2">
        <v>45818</v>
      </c>
      <c r="F144" s="1">
        <v>317302</v>
      </c>
      <c r="G144" s="1">
        <v>1</v>
      </c>
      <c r="H144" s="1">
        <v>1</v>
      </c>
      <c r="I144" s="1">
        <v>0</v>
      </c>
      <c r="J144" s="1" t="str">
        <v>Delhi</v>
      </c>
      <c r="K144" s="1">
        <v>0</v>
      </c>
      <c r="L144" s="1">
        <f t="shared" si="6"/>
        <v>3146</v>
      </c>
      <c r="M144" s="1">
        <f t="shared" si="7"/>
        <v>3146</v>
      </c>
      <c r="N144" s="1">
        <f t="shared" si="8"/>
        <v>0</v>
      </c>
    </row>
    <row r="145" spans="1:14" x14ac:dyDescent="0.25">
      <c r="A145" s="1" t="str">
        <v>BioLegend</v>
      </c>
      <c r="B145" s="1">
        <v>12381.599999999999</v>
      </c>
      <c r="C145" s="1" t="str">
        <v>EED115898</v>
      </c>
      <c r="D145" s="2">
        <v>45807</v>
      </c>
      <c r="E145" s="2">
        <v>45818</v>
      </c>
      <c r="F145" s="1">
        <v>317329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12381.599999999999</v>
      </c>
      <c r="M145" s="1">
        <f t="shared" si="7"/>
        <v>12381.599999999999</v>
      </c>
      <c r="N145" s="1">
        <f t="shared" si="8"/>
        <v>0</v>
      </c>
    </row>
    <row r="146" spans="1:14" x14ac:dyDescent="0.25">
      <c r="A146" s="1" t="str">
        <v>BioLegend</v>
      </c>
      <c r="B146" s="1">
        <v>12997.599999999999</v>
      </c>
      <c r="C146" s="1" t="str">
        <v>EED115898</v>
      </c>
      <c r="D146" s="2">
        <v>45807</v>
      </c>
      <c r="E146" s="2">
        <v>45818</v>
      </c>
      <c r="F146" s="1">
        <v>318304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12997.599999999999</v>
      </c>
      <c r="M146" s="1">
        <f t="shared" si="7"/>
        <v>12997.599999999999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9424.7999999999993</v>
      </c>
      <c r="C147" s="1" t="str">
        <v>EED115898</v>
      </c>
      <c r="D147" s="2">
        <v>45807</v>
      </c>
      <c r="E147" s="2">
        <v>45818</v>
      </c>
      <c r="F147" s="1">
        <v>318317</v>
      </c>
      <c r="G147" s="1">
        <v>2</v>
      </c>
      <c r="H147" s="1">
        <v>2</v>
      </c>
      <c r="I147" s="1">
        <v>0</v>
      </c>
      <c r="J147" s="1" t="str">
        <v>Gujrat</v>
      </c>
      <c r="K147" s="1">
        <v>0</v>
      </c>
      <c r="L147" s="1">
        <f t="shared" si="6"/>
        <v>18849.599999999999</v>
      </c>
      <c r="M147" s="1">
        <f t="shared" si="7"/>
        <v>18849.599999999999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10533.6</v>
      </c>
      <c r="C148" s="1" t="str">
        <v>EED115898</v>
      </c>
      <c r="D148" s="2">
        <v>45807</v>
      </c>
      <c r="E148" s="2">
        <v>45818</v>
      </c>
      <c r="F148" s="1">
        <v>323204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10533.6</v>
      </c>
      <c r="M148" s="1">
        <f t="shared" si="7"/>
        <v>10533.6</v>
      </c>
      <c r="N148" s="1">
        <f t="shared" si="8"/>
        <v>0</v>
      </c>
    </row>
    <row r="149" spans="1:14" x14ac:dyDescent="0.25">
      <c r="A149" s="1" t="str">
        <v>BioLegend</v>
      </c>
      <c r="B149" s="1">
        <v>16508.8</v>
      </c>
      <c r="C149" s="1" t="str">
        <v>EED115898</v>
      </c>
      <c r="D149" s="2">
        <v>45807</v>
      </c>
      <c r="E149" s="2">
        <v>45818</v>
      </c>
      <c r="F149" s="1">
        <v>328610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16508.8</v>
      </c>
      <c r="M149" s="1">
        <f t="shared" si="7"/>
        <v>16508.8</v>
      </c>
      <c r="N149" s="1">
        <f t="shared" si="8"/>
        <v>0</v>
      </c>
    </row>
    <row r="150" spans="1:14" x14ac:dyDescent="0.25">
      <c r="A150" s="1" t="str">
        <v>BioLegend</v>
      </c>
      <c r="B150" s="1">
        <v>14106.400000000001</v>
      </c>
      <c r="C150" s="1" t="str">
        <v>EED115898</v>
      </c>
      <c r="D150" s="2">
        <v>45807</v>
      </c>
      <c r="E150" s="2">
        <v>45818</v>
      </c>
      <c r="F150" s="1">
        <v>329904</v>
      </c>
      <c r="G150" s="1">
        <v>1</v>
      </c>
      <c r="H150" s="1">
        <v>1</v>
      </c>
      <c r="I150" s="1">
        <v>0</v>
      </c>
      <c r="J150" s="1" t="str">
        <v>Chandigarh</v>
      </c>
      <c r="K150" s="1">
        <v>0</v>
      </c>
      <c r="L150" s="1">
        <f t="shared" si="6"/>
        <v>14106.400000000001</v>
      </c>
      <c r="M150" s="1">
        <f t="shared" si="7"/>
        <v>14106.400000000001</v>
      </c>
      <c r="N150" s="1">
        <f t="shared" si="8"/>
        <v>0</v>
      </c>
    </row>
    <row r="151" spans="1:14" x14ac:dyDescent="0.25">
      <c r="A151" s="1" t="str">
        <v>BioLegend</v>
      </c>
      <c r="B151" s="1">
        <v>12566.400000000001</v>
      </c>
      <c r="C151" s="1" t="str">
        <v>EED115898</v>
      </c>
      <c r="D151" s="2">
        <v>45807</v>
      </c>
      <c r="E151" s="2">
        <v>45818</v>
      </c>
      <c r="F151" s="1">
        <v>329931</v>
      </c>
      <c r="G151" s="1">
        <v>1</v>
      </c>
      <c r="H151" s="1">
        <v>1</v>
      </c>
      <c r="I151" s="1">
        <v>0</v>
      </c>
      <c r="J151" s="1" t="str">
        <v>Delhi</v>
      </c>
      <c r="K151" s="1">
        <v>0</v>
      </c>
      <c r="L151" s="1">
        <f t="shared" si="6"/>
        <v>12566.400000000001</v>
      </c>
      <c r="M151" s="1">
        <f t="shared" si="7"/>
        <v>12566.400000000001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331210</v>
      </c>
      <c r="G152" s="1">
        <v>2</v>
      </c>
      <c r="H152" s="1">
        <v>2</v>
      </c>
      <c r="I152" s="1">
        <v>0</v>
      </c>
      <c r="J152" s="1" t="str">
        <v>Banglore</v>
      </c>
      <c r="K152" s="1">
        <v>0</v>
      </c>
      <c r="L152" s="1">
        <f t="shared" si="6"/>
        <v>33017.599999999999</v>
      </c>
      <c r="M152" s="1">
        <f t="shared" si="7"/>
        <v>33017.599999999999</v>
      </c>
      <c r="N152" s="1">
        <f t="shared" si="8"/>
        <v>0</v>
      </c>
    </row>
    <row r="153" spans="1:14" x14ac:dyDescent="0.25">
      <c r="A153" s="1" t="str">
        <v>BioLegend</v>
      </c>
      <c r="B153" s="1">
        <v>22052.799999999999</v>
      </c>
      <c r="C153" s="1" t="str">
        <v>EED115898</v>
      </c>
      <c r="D153" s="2">
        <v>45807</v>
      </c>
      <c r="E153" s="2">
        <v>45818</v>
      </c>
      <c r="F153" s="1">
        <v>343616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22052.799999999999</v>
      </c>
      <c r="M153" s="1">
        <f t="shared" si="7"/>
        <v>22052.799999999999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3146</v>
      </c>
      <c r="C154" s="1" t="str">
        <v>EED115898</v>
      </c>
      <c r="D154" s="2">
        <v>45807</v>
      </c>
      <c r="E154" s="2">
        <v>45818</v>
      </c>
      <c r="F154" s="1">
        <v>344604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3146</v>
      </c>
      <c r="M154" s="1">
        <f t="shared" si="7"/>
        <v>3146</v>
      </c>
      <c r="N154" s="1">
        <f t="shared" si="8"/>
        <v>0</v>
      </c>
    </row>
    <row r="155" spans="1:14" x14ac:dyDescent="0.25">
      <c r="A155" s="1" t="str">
        <v>BioLegend</v>
      </c>
      <c r="B155" s="1">
        <v>18048.8</v>
      </c>
      <c r="C155" s="1" t="str">
        <v>EED115898</v>
      </c>
      <c r="D155" s="2">
        <v>45807</v>
      </c>
      <c r="E155" s="2">
        <v>45818</v>
      </c>
      <c r="F155" s="1">
        <v>348006</v>
      </c>
      <c r="G155" s="1">
        <v>1</v>
      </c>
      <c r="H155" s="1">
        <v>1</v>
      </c>
      <c r="I155" s="1">
        <v>0</v>
      </c>
      <c r="J155" s="1" t="str">
        <v>Lucknow</v>
      </c>
      <c r="K155" s="1">
        <v>0</v>
      </c>
      <c r="L155" s="1">
        <f t="shared" si="6"/>
        <v>18048.8</v>
      </c>
      <c r="M155" s="1">
        <f t="shared" si="7"/>
        <v>18048.8</v>
      </c>
      <c r="N155" s="1">
        <f t="shared" si="8"/>
        <v>0</v>
      </c>
    </row>
    <row r="156" spans="1:14" x14ac:dyDescent="0.25">
      <c r="A156" s="1" t="str">
        <v>BioLegend</v>
      </c>
      <c r="B156" s="1">
        <v>6591.2000000000007</v>
      </c>
      <c r="C156" s="1" t="str">
        <v>EED115898</v>
      </c>
      <c r="D156" s="2">
        <v>45807</v>
      </c>
      <c r="E156" s="2">
        <v>45818</v>
      </c>
      <c r="F156" s="1">
        <v>349509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6591.2000000000007</v>
      </c>
      <c r="M156" s="1">
        <f t="shared" si="7"/>
        <v>6591.2000000000007</v>
      </c>
      <c r="N156" s="1">
        <f t="shared" si="8"/>
        <v>0</v>
      </c>
    </row>
    <row r="157" spans="1:14" x14ac:dyDescent="0.25">
      <c r="A157" s="1" t="str">
        <v>BioLegend</v>
      </c>
      <c r="B157" s="1">
        <v>8408.4</v>
      </c>
      <c r="C157" s="1" t="str">
        <v>EED115898</v>
      </c>
      <c r="D157" s="2">
        <v>45807</v>
      </c>
      <c r="E157" s="2">
        <v>45818</v>
      </c>
      <c r="F157" s="1">
        <v>351323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8408.4</v>
      </c>
      <c r="M157" s="1">
        <f t="shared" si="7"/>
        <v>8408.4</v>
      </c>
      <c r="N157" s="1">
        <f t="shared" si="8"/>
        <v>0</v>
      </c>
    </row>
    <row r="158" spans="1:14" x14ac:dyDescent="0.25">
      <c r="A158" s="1" t="str">
        <v>BioLegend</v>
      </c>
      <c r="B158" s="1">
        <v>21375.200000000001</v>
      </c>
      <c r="C158" s="1" t="str">
        <v>EED115898</v>
      </c>
      <c r="D158" s="2">
        <v>45807</v>
      </c>
      <c r="E158" s="2">
        <v>45818</v>
      </c>
      <c r="F158" s="1">
        <v>352908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21375.200000000001</v>
      </c>
      <c r="M158" s="1">
        <f t="shared" si="7"/>
        <v>21375.200000000001</v>
      </c>
      <c r="N158" s="1">
        <f t="shared" si="8"/>
        <v>0</v>
      </c>
    </row>
    <row r="159" spans="1:14" x14ac:dyDescent="0.25">
      <c r="A159" s="1" t="str">
        <v>BioLegend</v>
      </c>
      <c r="B159" s="1">
        <v>29436</v>
      </c>
      <c r="C159" s="1" t="str">
        <v>EED115898</v>
      </c>
      <c r="D159" s="2">
        <v>45807</v>
      </c>
      <c r="E159" s="2">
        <v>45818</v>
      </c>
      <c r="F159" s="1">
        <v>353224</v>
      </c>
      <c r="G159" s="1">
        <v>1</v>
      </c>
      <c r="H159" s="1">
        <v>1</v>
      </c>
      <c r="I159" s="1">
        <v>0</v>
      </c>
      <c r="J159" s="1" t="str">
        <v>Chandigarh</v>
      </c>
      <c r="K159" s="1">
        <v>0</v>
      </c>
      <c r="L159" s="1">
        <f t="shared" si="6"/>
        <v>29436</v>
      </c>
      <c r="M159" s="1">
        <f t="shared" si="7"/>
        <v>29436</v>
      </c>
      <c r="N159" s="1">
        <f t="shared" si="8"/>
        <v>0</v>
      </c>
    </row>
    <row r="160" spans="1:14" x14ac:dyDescent="0.25">
      <c r="A160" s="1" t="str">
        <v>BioLegend</v>
      </c>
      <c r="B160" s="1">
        <v>14907.2</v>
      </c>
      <c r="C160" s="1" t="str">
        <v>EED115898</v>
      </c>
      <c r="D160" s="2">
        <v>45807</v>
      </c>
      <c r="E160" s="2">
        <v>45818</v>
      </c>
      <c r="F160" s="1">
        <v>353227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14907.2</v>
      </c>
      <c r="M160" s="1">
        <f t="shared" si="7"/>
        <v>14907.2</v>
      </c>
      <c r="N160" s="1">
        <f t="shared" si="8"/>
        <v>0</v>
      </c>
    </row>
    <row r="161" spans="1:14" x14ac:dyDescent="0.25">
      <c r="A161" s="1" t="str">
        <v>BioLegend</v>
      </c>
      <c r="B161" s="1">
        <v>15276.8</v>
      </c>
      <c r="C161" s="1" t="str">
        <v>EED115898</v>
      </c>
      <c r="D161" s="2">
        <v>45807</v>
      </c>
      <c r="E161" s="2">
        <v>45818</v>
      </c>
      <c r="F161" s="1">
        <v>353419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15276.8</v>
      </c>
      <c r="M161" s="1">
        <f t="shared" si="7"/>
        <v>15276.8</v>
      </c>
      <c r="N161" s="1">
        <f t="shared" si="8"/>
        <v>0</v>
      </c>
    </row>
    <row r="162" spans="1:14" x14ac:dyDescent="0.25">
      <c r="A162" s="1" t="str">
        <v>BioLegend</v>
      </c>
      <c r="B162" s="1">
        <v>9094.7999999999993</v>
      </c>
      <c r="C162" s="1" t="str">
        <v>EED115898</v>
      </c>
      <c r="D162" s="2">
        <v>45807</v>
      </c>
      <c r="E162" s="2">
        <v>45818</v>
      </c>
      <c r="F162" s="1">
        <v>353719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9094.7999999999993</v>
      </c>
      <c r="M162" s="1">
        <f t="shared" si="7"/>
        <v>9094.7999999999993</v>
      </c>
      <c r="N162" s="1">
        <f t="shared" si="8"/>
        <v>0</v>
      </c>
    </row>
    <row r="163" spans="1:14" x14ac:dyDescent="0.25">
      <c r="A163" s="1" t="str">
        <v>BioLegend</v>
      </c>
      <c r="B163" s="1">
        <v>8122.4</v>
      </c>
      <c r="C163" s="1" t="str">
        <v>EED115898</v>
      </c>
      <c r="D163" s="2">
        <v>45807</v>
      </c>
      <c r="E163" s="2">
        <v>45818</v>
      </c>
      <c r="F163" s="1">
        <v>356907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8122.4</v>
      </c>
      <c r="M163" s="1">
        <f t="shared" si="7"/>
        <v>8122.4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356927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23716</v>
      </c>
      <c r="C165" s="1" t="str">
        <v>EED115898</v>
      </c>
      <c r="D165" s="2">
        <v>45807</v>
      </c>
      <c r="E165" s="2">
        <v>45818</v>
      </c>
      <c r="F165" s="1">
        <v>357506</v>
      </c>
      <c r="G165" s="1">
        <v>2</v>
      </c>
      <c r="H165" s="1">
        <v>2</v>
      </c>
      <c r="I165" s="1">
        <v>0</v>
      </c>
      <c r="J165" s="1" t="str">
        <v>Gujrat</v>
      </c>
      <c r="K165" s="1">
        <v>0</v>
      </c>
      <c r="L165" s="1">
        <f t="shared" si="6"/>
        <v>47432</v>
      </c>
      <c r="M165" s="1">
        <f t="shared" si="7"/>
        <v>47432</v>
      </c>
      <c r="N165" s="1">
        <f t="shared" si="8"/>
        <v>0</v>
      </c>
    </row>
    <row r="166" spans="1:14" x14ac:dyDescent="0.25">
      <c r="A166" s="1" t="str">
        <v>BioLegend</v>
      </c>
      <c r="B166" s="1">
        <v>6899.2000000000007</v>
      </c>
      <c r="C166" s="1" t="str">
        <v>EED115898</v>
      </c>
      <c r="D166" s="2">
        <v>45807</v>
      </c>
      <c r="E166" s="2">
        <v>45818</v>
      </c>
      <c r="F166" s="1">
        <v>363402</v>
      </c>
      <c r="G166" s="1">
        <v>1</v>
      </c>
      <c r="H166" s="1">
        <v>1</v>
      </c>
      <c r="I166" s="1">
        <v>0</v>
      </c>
      <c r="J166" s="1" t="str">
        <v>Lucknow</v>
      </c>
      <c r="K166" s="1">
        <v>0</v>
      </c>
      <c r="L166" s="1">
        <f t="shared" si="6"/>
        <v>6899.2000000000007</v>
      </c>
      <c r="M166" s="1">
        <f t="shared" si="7"/>
        <v>6899.2000000000007</v>
      </c>
      <c r="N166" s="1">
        <f t="shared" si="8"/>
        <v>0</v>
      </c>
    </row>
    <row r="167" spans="1:14" x14ac:dyDescent="0.25">
      <c r="A167" s="1" t="str">
        <v>BioLegend</v>
      </c>
      <c r="B167" s="1">
        <v>22792</v>
      </c>
      <c r="C167" s="1" t="str">
        <v>EED115898</v>
      </c>
      <c r="D167" s="2">
        <v>45807</v>
      </c>
      <c r="E167" s="2">
        <v>45818</v>
      </c>
      <c r="F167" s="1">
        <v>372214</v>
      </c>
      <c r="G167" s="1">
        <v>1</v>
      </c>
      <c r="H167" s="1">
        <v>1</v>
      </c>
      <c r="I167" s="1">
        <v>0</v>
      </c>
      <c r="J167" s="1" t="str">
        <v>Chandigarh</v>
      </c>
      <c r="K167" s="1">
        <v>0</v>
      </c>
      <c r="L167" s="1">
        <f t="shared" si="6"/>
        <v>22792</v>
      </c>
      <c r="M167" s="1">
        <f t="shared" si="7"/>
        <v>22792</v>
      </c>
      <c r="N167" s="1">
        <f t="shared" si="8"/>
        <v>0</v>
      </c>
    </row>
    <row r="168" spans="1:14" x14ac:dyDescent="0.25">
      <c r="A168" s="1" t="str">
        <v>BioLegend</v>
      </c>
      <c r="B168" s="1">
        <v>26426.400000000001</v>
      </c>
      <c r="C168" s="1" t="str">
        <v>EED115898</v>
      </c>
      <c r="D168" s="2">
        <v>45807</v>
      </c>
      <c r="E168" s="2">
        <v>45818</v>
      </c>
      <c r="F168" s="1">
        <v>372714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26426.400000000001</v>
      </c>
      <c r="M168" s="1">
        <f t="shared" si="7"/>
        <v>26426.400000000001</v>
      </c>
      <c r="N168" s="1">
        <f t="shared" si="8"/>
        <v>0</v>
      </c>
    </row>
    <row r="169" spans="1:14" x14ac:dyDescent="0.25">
      <c r="A169" s="1" t="str">
        <v>BioLegend</v>
      </c>
      <c r="B169" s="1">
        <v>8008</v>
      </c>
      <c r="C169" s="1" t="str">
        <v>EED115898</v>
      </c>
      <c r="D169" s="2">
        <v>45807</v>
      </c>
      <c r="E169" s="2">
        <v>45818</v>
      </c>
      <c r="F169" s="1">
        <v>388604</v>
      </c>
      <c r="G169" s="1">
        <v>1</v>
      </c>
      <c r="H169" s="1">
        <v>1</v>
      </c>
      <c r="I169" s="1">
        <v>0</v>
      </c>
      <c r="J169" s="1" t="str">
        <v>Delhi</v>
      </c>
      <c r="K169" s="1">
        <v>0</v>
      </c>
      <c r="L169" s="1">
        <f t="shared" si="6"/>
        <v>8008</v>
      </c>
      <c r="M169" s="1">
        <f t="shared" si="7"/>
        <v>8008</v>
      </c>
      <c r="N169" s="1">
        <f t="shared" si="8"/>
        <v>0</v>
      </c>
    </row>
    <row r="170" spans="1:14" x14ac:dyDescent="0.25">
      <c r="A170" s="1" t="str">
        <v>BioLegend</v>
      </c>
      <c r="B170" s="1">
        <v>35050.400000000001</v>
      </c>
      <c r="C170" s="1" t="str">
        <v>EED115898</v>
      </c>
      <c r="D170" s="2">
        <v>45807</v>
      </c>
      <c r="E170" s="2">
        <v>45818</v>
      </c>
      <c r="F170" s="1">
        <v>391501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35050.400000000001</v>
      </c>
      <c r="M170" s="1">
        <f t="shared" si="7"/>
        <v>35050.400000000001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28710</v>
      </c>
      <c r="C171" s="1" t="str">
        <v>EED115898</v>
      </c>
      <c r="D171" s="2">
        <v>45807</v>
      </c>
      <c r="E171" s="2">
        <v>45818</v>
      </c>
      <c r="F171" s="1">
        <v>396434</v>
      </c>
      <c r="G171" s="1">
        <v>1</v>
      </c>
      <c r="H171" s="1">
        <v>1</v>
      </c>
      <c r="I171" s="1">
        <v>0</v>
      </c>
      <c r="J171" s="1" t="str">
        <v>Faridabad</v>
      </c>
      <c r="K171" s="1">
        <v>0</v>
      </c>
      <c r="L171" s="1">
        <f t="shared" si="6"/>
        <v>28710</v>
      </c>
      <c r="M171" s="1">
        <f t="shared" si="7"/>
        <v>28710</v>
      </c>
      <c r="N171" s="1">
        <f t="shared" si="8"/>
        <v>0</v>
      </c>
    </row>
    <row r="172" spans="1:14" x14ac:dyDescent="0.25">
      <c r="A172" s="1" t="str">
        <v>BioLegend</v>
      </c>
      <c r="B172" s="1">
        <v>6591.2000000000007</v>
      </c>
      <c r="C172" s="1" t="str">
        <v>EED115898</v>
      </c>
      <c r="D172" s="2">
        <v>45807</v>
      </c>
      <c r="E172" s="2">
        <v>45818</v>
      </c>
      <c r="F172" s="1">
        <v>400110</v>
      </c>
      <c r="G172" s="1">
        <v>2</v>
      </c>
      <c r="H172" s="1">
        <v>2</v>
      </c>
      <c r="I172" s="1">
        <v>0</v>
      </c>
      <c r="J172" s="1" t="str">
        <v>Lucknow</v>
      </c>
      <c r="K172" s="1">
        <v>0</v>
      </c>
      <c r="L172" s="1">
        <f t="shared" si="6"/>
        <v>13182.400000000001</v>
      </c>
      <c r="M172" s="1">
        <f t="shared" si="7"/>
        <v>13182.400000000001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11783.2</v>
      </c>
      <c r="C173" s="1" t="str">
        <v>EED115898</v>
      </c>
      <c r="D173" s="2">
        <v>45807</v>
      </c>
      <c r="E173" s="2">
        <v>45818</v>
      </c>
      <c r="F173" s="1">
        <v>420302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11783.2</v>
      </c>
      <c r="M173" s="1">
        <f t="shared" si="7"/>
        <v>11783.2</v>
      </c>
      <c r="N173" s="1">
        <f t="shared" si="8"/>
        <v>0</v>
      </c>
    </row>
    <row r="174" spans="1:14" x14ac:dyDescent="0.25">
      <c r="A174" s="1" t="str">
        <v>BioLegend</v>
      </c>
      <c r="B174" s="1">
        <v>1848</v>
      </c>
      <c r="C174" s="1" t="str">
        <v>EED115898</v>
      </c>
      <c r="D174" s="2">
        <v>45807</v>
      </c>
      <c r="E174" s="2">
        <v>45818</v>
      </c>
      <c r="F174" s="1">
        <v>420403</v>
      </c>
      <c r="G174" s="1">
        <v>1</v>
      </c>
      <c r="H174" s="1">
        <v>1</v>
      </c>
      <c r="I174" s="1">
        <v>0</v>
      </c>
      <c r="J174" s="1" t="str">
        <v>Dehradoon</v>
      </c>
      <c r="K174" s="1">
        <v>0</v>
      </c>
      <c r="L174" s="1">
        <f t="shared" si="6"/>
        <v>1848</v>
      </c>
      <c r="M174" s="1">
        <f t="shared" si="7"/>
        <v>1848</v>
      </c>
      <c r="N174" s="1">
        <f t="shared" si="8"/>
        <v>0</v>
      </c>
    </row>
    <row r="175" spans="1:14" x14ac:dyDescent="0.25">
      <c r="A175" s="1" t="str">
        <v>BioLegend</v>
      </c>
      <c r="B175" s="1">
        <v>4004</v>
      </c>
      <c r="C175" s="1" t="str">
        <v>EED115898</v>
      </c>
      <c r="D175" s="2">
        <v>45807</v>
      </c>
      <c r="E175" s="2">
        <v>45818</v>
      </c>
      <c r="F175" s="1">
        <v>420601</v>
      </c>
      <c r="G175" s="1">
        <v>2</v>
      </c>
      <c r="H175" s="1">
        <v>2</v>
      </c>
      <c r="I175" s="1">
        <v>0</v>
      </c>
      <c r="J175" s="1" t="str">
        <v>Pune</v>
      </c>
      <c r="K175" s="1">
        <v>0</v>
      </c>
      <c r="L175" s="1">
        <f t="shared" si="6"/>
        <v>8008</v>
      </c>
      <c r="M175" s="1">
        <f t="shared" si="7"/>
        <v>8008</v>
      </c>
      <c r="N175" s="1">
        <f t="shared" si="8"/>
        <v>0</v>
      </c>
    </row>
    <row r="176" spans="1:14" x14ac:dyDescent="0.25">
      <c r="A176" s="1" t="str">
        <v>BioLegend</v>
      </c>
      <c r="B176" s="1">
        <v>3374.8</v>
      </c>
      <c r="C176" s="1" t="str">
        <v>EED115898</v>
      </c>
      <c r="D176" s="2">
        <v>45807</v>
      </c>
      <c r="E176" s="2">
        <v>45818</v>
      </c>
      <c r="F176" s="1">
        <v>420801</v>
      </c>
      <c r="G176" s="1">
        <v>2</v>
      </c>
      <c r="H176" s="1">
        <v>2</v>
      </c>
      <c r="I176" s="1">
        <v>0</v>
      </c>
      <c r="J176" s="1" t="str">
        <v>Delhi</v>
      </c>
      <c r="K176" s="1">
        <v>0</v>
      </c>
      <c r="L176" s="1">
        <f t="shared" si="6"/>
        <v>6749.6</v>
      </c>
      <c r="M176" s="1">
        <f t="shared" si="7"/>
        <v>6749.6</v>
      </c>
      <c r="N176" s="1">
        <f t="shared" si="8"/>
        <v>0</v>
      </c>
    </row>
    <row r="177" spans="1:14" x14ac:dyDescent="0.25">
      <c r="A177" s="1" t="str">
        <v>BioLegend</v>
      </c>
      <c r="B177" s="1">
        <v>5376.8</v>
      </c>
      <c r="C177" s="1" t="str">
        <v>EED115898</v>
      </c>
      <c r="D177" s="2">
        <v>45807</v>
      </c>
      <c r="E177" s="2">
        <v>45818</v>
      </c>
      <c r="F177" s="1">
        <v>421002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10753.6</v>
      </c>
      <c r="M177" s="1">
        <f t="shared" si="7"/>
        <v>10753.6</v>
      </c>
      <c r="N177" s="1">
        <f t="shared" si="8"/>
        <v>0</v>
      </c>
    </row>
    <row r="178" spans="1:14" x14ac:dyDescent="0.25">
      <c r="A178" s="1" t="str">
        <v>BioLegend</v>
      </c>
      <c r="B178" s="1">
        <v>6221.6</v>
      </c>
      <c r="C178" s="1" t="str">
        <v>EED115898</v>
      </c>
      <c r="D178" s="2">
        <v>45807</v>
      </c>
      <c r="E178" s="2">
        <v>45818</v>
      </c>
      <c r="F178" s="1">
        <v>422301</v>
      </c>
      <c r="G178" s="1">
        <v>1</v>
      </c>
      <c r="H178" s="1">
        <v>1</v>
      </c>
      <c r="I178" s="1">
        <v>0</v>
      </c>
      <c r="J178" s="1" t="str">
        <v>Chandigarh</v>
      </c>
      <c r="K178" s="1">
        <v>0</v>
      </c>
      <c r="L178" s="1">
        <f t="shared" si="6"/>
        <v>6221.6</v>
      </c>
      <c r="M178" s="1">
        <f t="shared" si="7"/>
        <v>6221.6</v>
      </c>
      <c r="N178" s="1">
        <f t="shared" si="8"/>
        <v>0</v>
      </c>
    </row>
    <row r="179" spans="1:14" x14ac:dyDescent="0.25">
      <c r="A179" s="1" t="str">
        <v>BioLegend</v>
      </c>
      <c r="B179" s="1">
        <v>8685.6</v>
      </c>
      <c r="C179" s="1" t="str">
        <v>EED115898</v>
      </c>
      <c r="D179" s="2">
        <v>45807</v>
      </c>
      <c r="E179" s="2">
        <v>45818</v>
      </c>
      <c r="F179" s="1">
        <v>422401</v>
      </c>
      <c r="G179" s="1">
        <v>1</v>
      </c>
      <c r="H179" s="1">
        <v>1</v>
      </c>
      <c r="I179" s="1">
        <v>0</v>
      </c>
      <c r="J179" s="1" t="str">
        <v>Delhi</v>
      </c>
      <c r="K179" s="1">
        <v>0</v>
      </c>
      <c r="L179" s="1">
        <f t="shared" si="6"/>
        <v>8685.6</v>
      </c>
      <c r="M179" s="1">
        <f t="shared" si="7"/>
        <v>8685.6</v>
      </c>
      <c r="N179" s="1">
        <f t="shared" si="8"/>
        <v>0</v>
      </c>
    </row>
    <row r="180" spans="1:14" x14ac:dyDescent="0.25">
      <c r="A180" s="1" t="str">
        <v>BioLegend</v>
      </c>
      <c r="B180" s="1">
        <v>20636</v>
      </c>
      <c r="C180" s="1" t="str">
        <v>EED115898</v>
      </c>
      <c r="D180" s="2">
        <v>45807</v>
      </c>
      <c r="E180" s="2">
        <v>45818</v>
      </c>
      <c r="F180" s="1">
        <v>423102</v>
      </c>
      <c r="G180" s="1">
        <v>1</v>
      </c>
      <c r="H180" s="1">
        <v>1</v>
      </c>
      <c r="I180" s="1">
        <v>0</v>
      </c>
      <c r="J180" s="1" t="str">
        <v>Faridabad</v>
      </c>
      <c r="K180" s="1">
        <v>0</v>
      </c>
      <c r="L180" s="1">
        <f t="shared" si="6"/>
        <v>20636</v>
      </c>
      <c r="M180" s="1">
        <f t="shared" si="7"/>
        <v>20636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423106</v>
      </c>
      <c r="G181" s="1">
        <v>1</v>
      </c>
      <c r="H181" s="1">
        <v>1</v>
      </c>
      <c r="I181" s="1">
        <v>0</v>
      </c>
      <c r="J181" s="1" t="str">
        <v>Ropar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9438</v>
      </c>
      <c r="C182" s="1" t="str">
        <v>EED115898</v>
      </c>
      <c r="D182" s="2">
        <v>45807</v>
      </c>
      <c r="E182" s="2">
        <v>45818</v>
      </c>
      <c r="F182" s="1">
        <v>424401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9438</v>
      </c>
      <c r="M182" s="1">
        <f t="shared" si="7"/>
        <v>9438</v>
      </c>
      <c r="N182" s="1">
        <f t="shared" si="8"/>
        <v>0</v>
      </c>
    </row>
    <row r="183" spans="1:14" x14ac:dyDescent="0.25">
      <c r="A183" s="1" t="str">
        <v>BioLegend</v>
      </c>
      <c r="B183" s="1">
        <v>5482.4</v>
      </c>
      <c r="C183" s="1" t="str">
        <v>EED115898</v>
      </c>
      <c r="D183" s="2">
        <v>45807</v>
      </c>
      <c r="E183" s="2">
        <v>45818</v>
      </c>
      <c r="F183" s="1">
        <v>425003</v>
      </c>
      <c r="G183" s="1">
        <v>1</v>
      </c>
      <c r="H183" s="1">
        <v>1</v>
      </c>
      <c r="I183" s="1">
        <v>0</v>
      </c>
      <c r="J183" s="1" t="str">
        <v>Hyderabad</v>
      </c>
      <c r="K183" s="1">
        <v>0</v>
      </c>
      <c r="L183" s="1">
        <f t="shared" si="6"/>
        <v>5482.4</v>
      </c>
      <c r="M183" s="1">
        <f t="shared" si="7"/>
        <v>5482.4</v>
      </c>
      <c r="N183" s="1">
        <f t="shared" si="8"/>
        <v>0</v>
      </c>
    </row>
    <row r="184" spans="1:14" x14ac:dyDescent="0.25">
      <c r="A184" s="1" t="str">
        <v>BioLegend</v>
      </c>
      <c r="B184" s="1">
        <v>36097.599999999999</v>
      </c>
      <c r="C184" s="1" t="str">
        <v>EED115898</v>
      </c>
      <c r="D184" s="2">
        <v>45807</v>
      </c>
      <c r="E184" s="2">
        <v>45818</v>
      </c>
      <c r="F184" s="1">
        <v>430515</v>
      </c>
      <c r="G184" s="1">
        <v>1</v>
      </c>
      <c r="H184" s="1">
        <v>1</v>
      </c>
      <c r="I184" s="1">
        <v>0</v>
      </c>
      <c r="J184" s="1" t="str">
        <v>Lucknow</v>
      </c>
      <c r="K184" s="1">
        <v>0</v>
      </c>
      <c r="L184" s="1">
        <f t="shared" si="6"/>
        <v>36097.599999999999</v>
      </c>
      <c r="M184" s="1">
        <f t="shared" si="7"/>
        <v>36097.599999999999</v>
      </c>
      <c r="N184" s="1">
        <f t="shared" si="8"/>
        <v>0</v>
      </c>
    </row>
    <row r="185" spans="1:14" x14ac:dyDescent="0.25">
      <c r="A185" s="1" t="str">
        <v>BioLegend</v>
      </c>
      <c r="B185" s="1">
        <v>16324</v>
      </c>
      <c r="C185" s="1" t="str">
        <v>EED115898</v>
      </c>
      <c r="D185" s="2">
        <v>45807</v>
      </c>
      <c r="E185" s="2">
        <v>45818</v>
      </c>
      <c r="F185" s="1">
        <v>503818</v>
      </c>
      <c r="G185" s="1">
        <v>1</v>
      </c>
      <c r="H185" s="1">
        <v>1</v>
      </c>
      <c r="I185" s="1">
        <v>0</v>
      </c>
      <c r="J185" s="1" t="str">
        <v>Faridabad</v>
      </c>
      <c r="K185" s="1">
        <v>0</v>
      </c>
      <c r="L185" s="1">
        <f t="shared" si="6"/>
        <v>16324</v>
      </c>
      <c r="M185" s="1">
        <f t="shared" si="7"/>
        <v>16324</v>
      </c>
      <c r="N185" s="1">
        <f t="shared" si="8"/>
        <v>0</v>
      </c>
    </row>
    <row r="186" spans="1:14" x14ac:dyDescent="0.25">
      <c r="A186" s="1" t="str">
        <v>BioLegend</v>
      </c>
      <c r="B186" s="1">
        <v>15584.8</v>
      </c>
      <c r="C186" s="1" t="str">
        <v>EED115898</v>
      </c>
      <c r="D186" s="2">
        <v>45807</v>
      </c>
      <c r="E186" s="2">
        <v>45818</v>
      </c>
      <c r="F186" s="1">
        <v>504104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15584.8</v>
      </c>
      <c r="M186" s="1">
        <f t="shared" si="7"/>
        <v>15584.8</v>
      </c>
      <c r="N186" s="1">
        <f t="shared" si="8"/>
        <v>0</v>
      </c>
    </row>
    <row r="187" spans="1:14" x14ac:dyDescent="0.25">
      <c r="A187" s="1" t="str">
        <v>BioLegend</v>
      </c>
      <c r="B187" s="1">
        <v>20636</v>
      </c>
      <c r="C187" s="1" t="str">
        <v>EED115898</v>
      </c>
      <c r="D187" s="2">
        <v>45807</v>
      </c>
      <c r="E187" s="2">
        <v>45818</v>
      </c>
      <c r="F187" s="1">
        <v>504118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20636</v>
      </c>
      <c r="M187" s="1">
        <f t="shared" si="7"/>
        <v>20636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504124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18150</v>
      </c>
      <c r="C189" s="1" t="str">
        <v>EED115898</v>
      </c>
      <c r="D189" s="2">
        <v>45807</v>
      </c>
      <c r="E189" s="2">
        <v>45818</v>
      </c>
      <c r="F189" s="1">
        <v>505039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18150</v>
      </c>
      <c r="M189" s="1">
        <f t="shared" si="7"/>
        <v>18150</v>
      </c>
      <c r="N189" s="1">
        <f t="shared" si="8"/>
        <v>0</v>
      </c>
    </row>
    <row r="190" spans="1:14" x14ac:dyDescent="0.25">
      <c r="A190" s="1" t="str">
        <v>BioLegend</v>
      </c>
      <c r="B190" s="1">
        <v>6776</v>
      </c>
      <c r="C190" s="1" t="str">
        <v>EED115898</v>
      </c>
      <c r="D190" s="2">
        <v>45807</v>
      </c>
      <c r="E190" s="2">
        <v>45818</v>
      </c>
      <c r="F190" s="1">
        <v>505808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6776</v>
      </c>
      <c r="M190" s="1">
        <f t="shared" si="7"/>
        <v>6776</v>
      </c>
      <c r="N190" s="1">
        <f t="shared" si="8"/>
        <v>0</v>
      </c>
    </row>
    <row r="191" spans="1:14" x14ac:dyDescent="0.25">
      <c r="A191" s="1" t="str">
        <v>BioLegend</v>
      </c>
      <c r="B191" s="1">
        <v>8131.2000000000007</v>
      </c>
      <c r="C191" s="1" t="str">
        <v>EED115898</v>
      </c>
      <c r="D191" s="2">
        <v>45807</v>
      </c>
      <c r="E191" s="2">
        <v>45818</v>
      </c>
      <c r="F191" s="1">
        <v>505810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8131.2000000000007</v>
      </c>
      <c r="M191" s="1">
        <f t="shared" si="7"/>
        <v>8131.2000000000007</v>
      </c>
      <c r="N191" s="1">
        <f t="shared" si="8"/>
        <v>0</v>
      </c>
    </row>
    <row r="192" spans="1:14" x14ac:dyDescent="0.25">
      <c r="A192" s="1" t="str">
        <v>BioLegend</v>
      </c>
      <c r="B192" s="1">
        <v>17094</v>
      </c>
      <c r="C192" s="1" t="str">
        <v>EED115898</v>
      </c>
      <c r="D192" s="2">
        <v>45807</v>
      </c>
      <c r="E192" s="2">
        <v>45818</v>
      </c>
      <c r="F192" s="1">
        <v>505842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17094</v>
      </c>
      <c r="M192" s="1">
        <f t="shared" si="7"/>
        <v>17094</v>
      </c>
      <c r="N192" s="1">
        <f t="shared" si="8"/>
        <v>0</v>
      </c>
    </row>
    <row r="193" spans="1:14" x14ac:dyDescent="0.25">
      <c r="A193" s="1" t="str">
        <v>BioLegend</v>
      </c>
      <c r="B193" s="1">
        <v>19527.2</v>
      </c>
      <c r="C193" s="1" t="str">
        <v>EED115898</v>
      </c>
      <c r="D193" s="2">
        <v>45807</v>
      </c>
      <c r="E193" s="2">
        <v>45818</v>
      </c>
      <c r="F193" s="1">
        <v>506324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19527.2</v>
      </c>
      <c r="M193" s="1">
        <f t="shared" si="7"/>
        <v>19527.2</v>
      </c>
      <c r="N193" s="1">
        <f t="shared" si="8"/>
        <v>0</v>
      </c>
    </row>
    <row r="194" spans="1:14" x14ac:dyDescent="0.25">
      <c r="A194" s="1" t="str">
        <v>BioLegend</v>
      </c>
      <c r="B194" s="1">
        <v>17248</v>
      </c>
      <c r="C194" s="1" t="str">
        <v>EED115898</v>
      </c>
      <c r="D194" s="2">
        <v>45807</v>
      </c>
      <c r="E194" s="2">
        <v>45818</v>
      </c>
      <c r="F194" s="1">
        <v>506904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17248</v>
      </c>
      <c r="M194" s="1">
        <f t="shared" si="7"/>
        <v>17248</v>
      </c>
      <c r="N194" s="1">
        <f t="shared" si="8"/>
        <v>0</v>
      </c>
    </row>
    <row r="195" spans="1:14" x14ac:dyDescent="0.25">
      <c r="A195" s="1" t="str">
        <v>BioLegend</v>
      </c>
      <c r="B195" s="1">
        <v>21375.200000000001</v>
      </c>
      <c r="C195" s="1" t="str">
        <v>EED115898</v>
      </c>
      <c r="D195" s="2">
        <v>45807</v>
      </c>
      <c r="E195" s="2">
        <v>45818</v>
      </c>
      <c r="F195" s="1">
        <v>506922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21375.200000000001</v>
      </c>
      <c r="M195" s="1">
        <f t="shared" ref="M195:M258" si="10">H195*B195</f>
        <v>21375.200000000001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514104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552906</v>
      </c>
      <c r="G197" s="1">
        <v>1</v>
      </c>
      <c r="H197" s="1">
        <v>1</v>
      </c>
      <c r="I197" s="1">
        <v>0</v>
      </c>
      <c r="J197" s="1" t="str">
        <v>Lucknow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15584.8</v>
      </c>
      <c r="C198" s="1" t="str">
        <v>EED115898</v>
      </c>
      <c r="D198" s="2">
        <v>45807</v>
      </c>
      <c r="E198" s="2">
        <v>45818</v>
      </c>
      <c r="F198" s="1">
        <v>570804</v>
      </c>
      <c r="G198" s="1">
        <v>14</v>
      </c>
      <c r="H198" s="1">
        <v>14</v>
      </c>
      <c r="I198" s="1">
        <v>0</v>
      </c>
      <c r="J198" s="1" t="str">
        <v>Lucknow</v>
      </c>
      <c r="K198" s="1">
        <v>0</v>
      </c>
      <c r="L198" s="1">
        <f t="shared" si="9"/>
        <v>218187.19999999998</v>
      </c>
      <c r="M198" s="1">
        <f t="shared" si="10"/>
        <v>218187.19999999998</v>
      </c>
      <c r="N198" s="1">
        <f t="shared" si="11"/>
        <v>0</v>
      </c>
    </row>
    <row r="199" spans="1:14" x14ac:dyDescent="0.25">
      <c r="A199" s="1" t="str">
        <v>BioLegend</v>
      </c>
      <c r="B199" s="1">
        <v>46939.199999999997</v>
      </c>
      <c r="C199" s="1" t="str">
        <v>EED115898</v>
      </c>
      <c r="D199" s="2">
        <v>45807</v>
      </c>
      <c r="E199" s="2">
        <v>45818</v>
      </c>
      <c r="F199" s="1">
        <v>574306</v>
      </c>
      <c r="G199" s="1">
        <v>1</v>
      </c>
      <c r="H199" s="1">
        <v>1</v>
      </c>
      <c r="I199" s="1">
        <v>0</v>
      </c>
      <c r="J199" s="1" t="str">
        <v>Delhi</v>
      </c>
      <c r="K199" s="1">
        <v>0</v>
      </c>
      <c r="L199" s="1">
        <f t="shared" si="9"/>
        <v>46939.199999999997</v>
      </c>
      <c r="M199" s="1">
        <f t="shared" si="10"/>
        <v>46939.199999999997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575804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576306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9548</v>
      </c>
      <c r="C202" s="1" t="str">
        <v>EED115898</v>
      </c>
      <c r="D202" s="2">
        <v>45807</v>
      </c>
      <c r="E202" s="2">
        <v>45818</v>
      </c>
      <c r="F202" s="1">
        <v>609551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9548</v>
      </c>
      <c r="M202" s="1">
        <f t="shared" si="10"/>
        <v>9548</v>
      </c>
      <c r="N202" s="1">
        <f t="shared" si="11"/>
        <v>0</v>
      </c>
    </row>
    <row r="203" spans="1:14" x14ac:dyDescent="0.25">
      <c r="A203" s="1" t="str">
        <v>BioLegend</v>
      </c>
      <c r="B203" s="1">
        <v>15584.8</v>
      </c>
      <c r="C203" s="1" t="str">
        <v>EED115898</v>
      </c>
      <c r="D203" s="2">
        <v>45807</v>
      </c>
      <c r="E203" s="2">
        <v>45818</v>
      </c>
      <c r="F203" s="1">
        <v>640914</v>
      </c>
      <c r="G203" s="1">
        <v>2</v>
      </c>
      <c r="H203" s="1">
        <v>2</v>
      </c>
      <c r="I203" s="1">
        <v>0</v>
      </c>
      <c r="J203" s="1" t="str">
        <v>Lucknow</v>
      </c>
      <c r="K203" s="1">
        <v>0</v>
      </c>
      <c r="L203" s="1">
        <f t="shared" si="9"/>
        <v>31169.599999999999</v>
      </c>
      <c r="M203" s="1">
        <f t="shared" si="10"/>
        <v>31169.599999999999</v>
      </c>
      <c r="N203" s="1">
        <f t="shared" si="11"/>
        <v>0</v>
      </c>
    </row>
    <row r="204" spans="1:14" x14ac:dyDescent="0.25">
      <c r="A204" s="1" t="str">
        <v>BioLegend</v>
      </c>
      <c r="B204" s="1">
        <v>43428</v>
      </c>
      <c r="C204" s="1" t="str">
        <v>EED115898</v>
      </c>
      <c r="D204" s="2">
        <v>45807</v>
      </c>
      <c r="E204" s="2">
        <v>45818</v>
      </c>
      <c r="F204" s="1">
        <v>740715</v>
      </c>
      <c r="G204" s="1">
        <v>3</v>
      </c>
      <c r="H204" s="1">
        <v>3</v>
      </c>
      <c r="I204" s="1">
        <v>0</v>
      </c>
      <c r="J204" s="1" t="str">
        <v>Banglore</v>
      </c>
      <c r="K204" s="1">
        <v>0</v>
      </c>
      <c r="L204" s="1">
        <f t="shared" si="9"/>
        <v>130284</v>
      </c>
      <c r="M204" s="1">
        <f t="shared" si="10"/>
        <v>130284</v>
      </c>
      <c r="N204" s="1">
        <f t="shared" si="11"/>
        <v>0</v>
      </c>
    </row>
    <row r="205" spans="1:14" x14ac:dyDescent="0.25">
      <c r="A205" s="1" t="str">
        <v>BioLegend</v>
      </c>
      <c r="B205" s="1">
        <v>67152.800000000003</v>
      </c>
      <c r="C205" s="1" t="str">
        <v>EED115898</v>
      </c>
      <c r="D205" s="2">
        <v>45807</v>
      </c>
      <c r="E205" s="2">
        <v>45818</v>
      </c>
      <c r="F205" s="1">
        <v>741029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67152.800000000003</v>
      </c>
      <c r="M205" s="1">
        <f t="shared" si="10"/>
        <v>67152.800000000003</v>
      </c>
      <c r="N205" s="1">
        <f t="shared" si="11"/>
        <v>0</v>
      </c>
    </row>
    <row r="206" spans="1:14" x14ac:dyDescent="0.25">
      <c r="A206" s="1" t="str">
        <v>BioLegend</v>
      </c>
      <c r="B206" s="1">
        <v>6899.2000000000007</v>
      </c>
      <c r="C206" s="1" t="str">
        <v>EED115898</v>
      </c>
      <c r="D206" s="2">
        <v>45807</v>
      </c>
      <c r="E206" s="2">
        <v>45818</v>
      </c>
      <c r="F206" s="1">
        <v>803004</v>
      </c>
      <c r="G206" s="1">
        <v>1</v>
      </c>
      <c r="H206" s="1">
        <v>1</v>
      </c>
      <c r="I206" s="1">
        <v>0</v>
      </c>
      <c r="J206" s="1" t="str">
        <v>Gwalior, Mp</v>
      </c>
      <c r="K206" s="1">
        <v>0</v>
      </c>
      <c r="L206" s="1">
        <f t="shared" si="9"/>
        <v>6899.2000000000007</v>
      </c>
      <c r="M206" s="1">
        <f t="shared" si="10"/>
        <v>6899.2000000000007</v>
      </c>
      <c r="N206" s="1">
        <f t="shared" si="11"/>
        <v>0</v>
      </c>
    </row>
    <row r="207" spans="1:14" x14ac:dyDescent="0.25">
      <c r="A207" s="1" t="str">
        <v>BioLegend</v>
      </c>
      <c r="B207" s="1">
        <v>8179.6</v>
      </c>
      <c r="C207" s="1" t="str">
        <v>EED116107</v>
      </c>
      <c r="D207" s="2">
        <v>45814</v>
      </c>
      <c r="E207" s="2">
        <v>45821</v>
      </c>
      <c r="F207" s="1">
        <v>100204</v>
      </c>
      <c r="G207" s="1">
        <v>1</v>
      </c>
      <c r="H207" s="1">
        <v>1</v>
      </c>
      <c r="I207" s="1">
        <v>0</v>
      </c>
      <c r="J207" s="1" t="str">
        <v>Noida</v>
      </c>
      <c r="K207" s="1">
        <v>0</v>
      </c>
      <c r="L207" s="1">
        <f t="shared" si="9"/>
        <v>8179.6</v>
      </c>
      <c r="M207" s="1">
        <f t="shared" si="10"/>
        <v>8179.6</v>
      </c>
      <c r="N207" s="1">
        <f t="shared" si="11"/>
        <v>0</v>
      </c>
    </row>
    <row r="208" spans="1:14" x14ac:dyDescent="0.25">
      <c r="A208" s="1" t="str">
        <v>BioLegend</v>
      </c>
      <c r="B208" s="1">
        <v>15276.8</v>
      </c>
      <c r="C208" s="1" t="str">
        <v>EED116107</v>
      </c>
      <c r="D208" s="2">
        <v>45814</v>
      </c>
      <c r="E208" s="2">
        <v>45821</v>
      </c>
      <c r="F208" s="1">
        <v>100220</v>
      </c>
      <c r="G208" s="1">
        <v>1</v>
      </c>
      <c r="H208" s="1">
        <v>1</v>
      </c>
      <c r="I208" s="1">
        <v>0</v>
      </c>
      <c r="J208" s="1" t="str">
        <v>Chandigarh</v>
      </c>
      <c r="K208" s="1">
        <v>0</v>
      </c>
      <c r="L208" s="1">
        <f t="shared" si="9"/>
        <v>15276.8</v>
      </c>
      <c r="M208" s="1">
        <f t="shared" si="10"/>
        <v>15276.8</v>
      </c>
      <c r="N208" s="1">
        <f t="shared" si="11"/>
        <v>0</v>
      </c>
    </row>
    <row r="209" spans="1:14" x14ac:dyDescent="0.25">
      <c r="A209" s="1" t="str">
        <v>BioLegend</v>
      </c>
      <c r="B209" s="1">
        <v>4743.2</v>
      </c>
      <c r="C209" s="1" t="str">
        <v>EED116107</v>
      </c>
      <c r="D209" s="2">
        <v>45814</v>
      </c>
      <c r="E209" s="2">
        <v>45821</v>
      </c>
      <c r="F209" s="1">
        <v>100236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4743.2</v>
      </c>
      <c r="M209" s="1">
        <f t="shared" si="10"/>
        <v>4743.2</v>
      </c>
      <c r="N209" s="1">
        <f t="shared" si="11"/>
        <v>0</v>
      </c>
    </row>
    <row r="210" spans="1:14" x14ac:dyDescent="0.25">
      <c r="A210" s="1" t="str">
        <v>BioLegend</v>
      </c>
      <c r="B210" s="1">
        <v>19896.8</v>
      </c>
      <c r="C210" s="1" t="str">
        <v>EED116107</v>
      </c>
      <c r="D210" s="2">
        <v>45814</v>
      </c>
      <c r="E210" s="2">
        <v>45821</v>
      </c>
      <c r="F210" s="1">
        <v>100434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19896.8</v>
      </c>
      <c r="M210" s="1">
        <f t="shared" si="10"/>
        <v>19896.8</v>
      </c>
      <c r="N210" s="1">
        <f t="shared" si="11"/>
        <v>0</v>
      </c>
    </row>
    <row r="211" spans="1:14" x14ac:dyDescent="0.25">
      <c r="A211" s="1" t="str">
        <v>BioLegend</v>
      </c>
      <c r="B211" s="1">
        <v>18018</v>
      </c>
      <c r="C211" s="1" t="str">
        <v>EED116107</v>
      </c>
      <c r="D211" s="2">
        <v>45814</v>
      </c>
      <c r="E211" s="2">
        <v>45821</v>
      </c>
      <c r="F211" s="1">
        <v>101259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18018</v>
      </c>
      <c r="M211" s="1">
        <f t="shared" si="10"/>
        <v>18018</v>
      </c>
      <c r="N211" s="1">
        <f t="shared" si="11"/>
        <v>0</v>
      </c>
    </row>
    <row r="212" spans="1:14" x14ac:dyDescent="0.25">
      <c r="A212" s="1" t="str">
        <v>BioLegend</v>
      </c>
      <c r="B212" s="1">
        <v>19714.2</v>
      </c>
      <c r="C212" s="1" t="str">
        <v>EED116107</v>
      </c>
      <c r="D212" s="2">
        <v>45814</v>
      </c>
      <c r="E212" s="2">
        <v>45821</v>
      </c>
      <c r="F212" s="1">
        <v>104445</v>
      </c>
      <c r="G212" s="1">
        <v>1</v>
      </c>
      <c r="H212" s="1">
        <v>1</v>
      </c>
      <c r="I212" s="1">
        <v>0</v>
      </c>
      <c r="J212" s="1" t="str">
        <v>Faridabad</v>
      </c>
      <c r="K212" s="1">
        <v>0</v>
      </c>
      <c r="L212" s="1">
        <f t="shared" si="9"/>
        <v>19714.2</v>
      </c>
      <c r="M212" s="1">
        <f t="shared" si="10"/>
        <v>19714.2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Delhi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19712</v>
      </c>
      <c r="C214" s="1" t="str">
        <v>EED116107</v>
      </c>
      <c r="D214" s="2">
        <v>45814</v>
      </c>
      <c r="E214" s="2">
        <v>45821</v>
      </c>
      <c r="F214" s="1">
        <v>118904</v>
      </c>
      <c r="G214" s="1">
        <v>1</v>
      </c>
      <c r="H214" s="1">
        <v>1</v>
      </c>
      <c r="I214" s="1">
        <v>0</v>
      </c>
      <c r="J214" s="1" t="str">
        <v>Lucknow</v>
      </c>
      <c r="K214" s="1">
        <v>0</v>
      </c>
      <c r="L214" s="1">
        <f t="shared" si="9"/>
        <v>19712</v>
      </c>
      <c r="M214" s="1">
        <f t="shared" si="10"/>
        <v>19712</v>
      </c>
      <c r="N214" s="1">
        <f t="shared" si="11"/>
        <v>0</v>
      </c>
    </row>
    <row r="215" spans="1:14" x14ac:dyDescent="0.25">
      <c r="A215" s="1" t="str">
        <v>BioLegend</v>
      </c>
      <c r="B215" s="1">
        <v>10533.6</v>
      </c>
      <c r="C215" s="1" t="str">
        <v>EED116107</v>
      </c>
      <c r="D215" s="2">
        <v>45814</v>
      </c>
      <c r="E215" s="2">
        <v>45821</v>
      </c>
      <c r="F215" s="1">
        <v>127525</v>
      </c>
      <c r="G215" s="1">
        <v>1</v>
      </c>
      <c r="H215" s="1">
        <v>1</v>
      </c>
      <c r="I215" s="1">
        <v>0</v>
      </c>
      <c r="J215" s="1" t="str">
        <v>Bhopal</v>
      </c>
      <c r="K215" s="1">
        <v>0</v>
      </c>
      <c r="L215" s="1">
        <f t="shared" si="9"/>
        <v>10533.6</v>
      </c>
      <c r="M215" s="1">
        <f t="shared" si="10"/>
        <v>10533.6</v>
      </c>
      <c r="N215" s="1">
        <f t="shared" si="11"/>
        <v>0</v>
      </c>
    </row>
    <row r="216" spans="1:14" x14ac:dyDescent="0.25">
      <c r="A216" s="1" t="str">
        <v>BioLegend</v>
      </c>
      <c r="B216" s="1">
        <v>24948</v>
      </c>
      <c r="C216" s="1" t="str">
        <v>EED116107</v>
      </c>
      <c r="D216" s="2">
        <v>45814</v>
      </c>
      <c r="E216" s="2">
        <v>45821</v>
      </c>
      <c r="F216" s="1">
        <v>129822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24948</v>
      </c>
      <c r="M216" s="1">
        <f t="shared" si="10"/>
        <v>24948</v>
      </c>
      <c r="N216" s="1">
        <f t="shared" si="11"/>
        <v>0</v>
      </c>
    </row>
    <row r="217" spans="1:14" x14ac:dyDescent="0.25">
      <c r="A217" s="1" t="str">
        <v>BioLegend</v>
      </c>
      <c r="B217" s="1">
        <v>6529.6</v>
      </c>
      <c r="C217" s="1" t="str">
        <v>EED116107</v>
      </c>
      <c r="D217" s="2">
        <v>45814</v>
      </c>
      <c r="E217" s="2">
        <v>45821</v>
      </c>
      <c r="F217" s="1">
        <v>163002</v>
      </c>
      <c r="G217" s="1">
        <v>1</v>
      </c>
      <c r="H217" s="1">
        <v>1</v>
      </c>
      <c r="I217" s="1">
        <v>0</v>
      </c>
      <c r="J217" s="1" t="str">
        <v>Kolkata</v>
      </c>
      <c r="K217" s="1">
        <v>0</v>
      </c>
      <c r="L217" s="1">
        <f t="shared" si="9"/>
        <v>6529.6</v>
      </c>
      <c r="M217" s="1">
        <f t="shared" si="10"/>
        <v>6529.6</v>
      </c>
      <c r="N217" s="1">
        <f t="shared" si="11"/>
        <v>0</v>
      </c>
    </row>
    <row r="218" spans="1:14" x14ac:dyDescent="0.25">
      <c r="A218" s="1" t="str">
        <v>BioLegend</v>
      </c>
      <c r="B218" s="1">
        <v>16262.400000000001</v>
      </c>
      <c r="C218" s="1" t="str">
        <v>EED116107</v>
      </c>
      <c r="D218" s="2">
        <v>45814</v>
      </c>
      <c r="E218" s="2">
        <v>45821</v>
      </c>
      <c r="F218" s="1">
        <v>300431</v>
      </c>
      <c r="G218" s="1">
        <v>1</v>
      </c>
      <c r="H218" s="1">
        <v>1</v>
      </c>
      <c r="I218" s="1">
        <v>0</v>
      </c>
      <c r="J218" s="1" t="str">
        <v>Banglore</v>
      </c>
      <c r="K218" s="1">
        <v>0</v>
      </c>
      <c r="L218" s="1">
        <f t="shared" si="9"/>
        <v>16262.400000000001</v>
      </c>
      <c r="M218" s="1">
        <f t="shared" si="10"/>
        <v>16262.400000000001</v>
      </c>
      <c r="N218" s="1">
        <f t="shared" si="11"/>
        <v>0</v>
      </c>
    </row>
    <row r="219" spans="1:14" x14ac:dyDescent="0.25">
      <c r="A219" s="1" t="str">
        <v>BioLegend</v>
      </c>
      <c r="B219" s="1">
        <v>27984</v>
      </c>
      <c r="C219" s="1" t="str">
        <v>EED116107</v>
      </c>
      <c r="D219" s="2">
        <v>45814</v>
      </c>
      <c r="E219" s="2">
        <v>45821</v>
      </c>
      <c r="F219" s="1">
        <v>300546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27984</v>
      </c>
      <c r="M219" s="1">
        <f t="shared" si="10"/>
        <v>27984</v>
      </c>
      <c r="N219" s="1">
        <f t="shared" si="11"/>
        <v>0</v>
      </c>
    </row>
    <row r="220" spans="1:14" x14ac:dyDescent="0.25">
      <c r="A220" s="1" t="str">
        <v>BioLegend</v>
      </c>
      <c r="B220" s="1">
        <v>26136</v>
      </c>
      <c r="C220" s="1" t="str">
        <v>EED116107</v>
      </c>
      <c r="D220" s="2">
        <v>45814</v>
      </c>
      <c r="E220" s="2">
        <v>45821</v>
      </c>
      <c r="F220" s="1">
        <v>301046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26136</v>
      </c>
      <c r="M220" s="1">
        <f t="shared" si="10"/>
        <v>26136</v>
      </c>
      <c r="N220" s="1">
        <f t="shared" si="11"/>
        <v>0</v>
      </c>
    </row>
    <row r="221" spans="1:14" x14ac:dyDescent="0.25">
      <c r="A221" s="1" t="str">
        <v>BioLegend</v>
      </c>
      <c r="B221" s="1">
        <v>28710</v>
      </c>
      <c r="C221" s="1" t="str">
        <v>EED116107</v>
      </c>
      <c r="D221" s="2">
        <v>45814</v>
      </c>
      <c r="E221" s="2">
        <v>45821</v>
      </c>
      <c r="F221" s="1">
        <v>301334</v>
      </c>
      <c r="G221" s="1">
        <v>1</v>
      </c>
      <c r="H221" s="1">
        <v>1</v>
      </c>
      <c r="I221" s="1">
        <v>0</v>
      </c>
      <c r="J221" s="1" t="str">
        <v>Faridabad</v>
      </c>
      <c r="K221" s="1">
        <v>0</v>
      </c>
      <c r="L221" s="1">
        <f t="shared" si="9"/>
        <v>28710</v>
      </c>
      <c r="M221" s="1">
        <f t="shared" si="10"/>
        <v>28710</v>
      </c>
      <c r="N221" s="1">
        <f t="shared" si="11"/>
        <v>0</v>
      </c>
    </row>
    <row r="222" spans="1:14" x14ac:dyDescent="0.25">
      <c r="A222" s="1" t="str">
        <v>BioLegend</v>
      </c>
      <c r="B222" s="1">
        <v>28314</v>
      </c>
      <c r="C222" s="1" t="str">
        <v>EED116107</v>
      </c>
      <c r="D222" s="2">
        <v>45814</v>
      </c>
      <c r="E222" s="2">
        <v>45821</v>
      </c>
      <c r="F222" s="1">
        <v>301344</v>
      </c>
      <c r="G222" s="1">
        <v>2</v>
      </c>
      <c r="H222" s="1">
        <v>2</v>
      </c>
      <c r="I222" s="1">
        <v>0</v>
      </c>
      <c r="J222" s="1" t="str">
        <v>Mumbai</v>
      </c>
      <c r="K222" s="1">
        <v>0</v>
      </c>
      <c r="L222" s="1">
        <f t="shared" si="9"/>
        <v>56628</v>
      </c>
      <c r="M222" s="1">
        <f t="shared" si="10"/>
        <v>56628</v>
      </c>
      <c r="N222" s="1">
        <f t="shared" si="11"/>
        <v>0</v>
      </c>
    </row>
    <row r="223" spans="1:14" x14ac:dyDescent="0.25">
      <c r="A223" s="1" t="str">
        <v>BioLegend</v>
      </c>
      <c r="B223" s="1">
        <v>8316</v>
      </c>
      <c r="C223" s="1" t="str">
        <v>EED116107</v>
      </c>
      <c r="D223" s="2">
        <v>45814</v>
      </c>
      <c r="E223" s="2">
        <v>45821</v>
      </c>
      <c r="F223" s="1">
        <v>301808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8316</v>
      </c>
      <c r="M223" s="1">
        <f t="shared" si="10"/>
        <v>8316</v>
      </c>
      <c r="N223" s="1">
        <f t="shared" si="11"/>
        <v>0</v>
      </c>
    </row>
    <row r="224" spans="1:14" x14ac:dyDescent="0.25">
      <c r="A224" s="1" t="str">
        <v>BioLegend</v>
      </c>
      <c r="B224" s="1">
        <v>17987.2</v>
      </c>
      <c r="C224" s="1" t="str">
        <v>EED116107</v>
      </c>
      <c r="D224" s="2">
        <v>45814</v>
      </c>
      <c r="E224" s="2">
        <v>45821</v>
      </c>
      <c r="F224" s="1">
        <v>301814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17987.2</v>
      </c>
      <c r="M224" s="1">
        <f t="shared" si="10"/>
        <v>17987.2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302044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14106.400000000001</v>
      </c>
      <c r="C226" s="1" t="str">
        <v>EED116107</v>
      </c>
      <c r="D226" s="2">
        <v>45814</v>
      </c>
      <c r="E226" s="2">
        <v>45821</v>
      </c>
      <c r="F226" s="1">
        <v>302106</v>
      </c>
      <c r="G226" s="1">
        <v>1</v>
      </c>
      <c r="H226" s="1">
        <v>1</v>
      </c>
      <c r="I226" s="1">
        <v>0</v>
      </c>
      <c r="J226" s="1" t="str">
        <v>Kolkata</v>
      </c>
      <c r="K226" s="1">
        <v>0</v>
      </c>
      <c r="L226" s="1">
        <f t="shared" si="9"/>
        <v>14106.400000000001</v>
      </c>
      <c r="M226" s="1">
        <f t="shared" si="10"/>
        <v>14106.400000000001</v>
      </c>
      <c r="N226" s="1">
        <f t="shared" si="11"/>
        <v>0</v>
      </c>
    </row>
    <row r="227" spans="1:14" x14ac:dyDescent="0.25">
      <c r="A227" s="1" t="str">
        <v>BioLegend</v>
      </c>
      <c r="B227" s="1">
        <v>6344.7999999999993</v>
      </c>
      <c r="C227" s="1" t="str">
        <v>EED116107</v>
      </c>
      <c r="D227" s="2">
        <v>45814</v>
      </c>
      <c r="E227" s="2">
        <v>45821</v>
      </c>
      <c r="F227" s="1">
        <v>302206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6344.7999999999993</v>
      </c>
      <c r="M227" s="1">
        <f t="shared" si="10"/>
        <v>6344.7999999999993</v>
      </c>
      <c r="N227" s="1">
        <f t="shared" si="11"/>
        <v>0</v>
      </c>
    </row>
    <row r="228" spans="1:14" x14ac:dyDescent="0.25">
      <c r="A228" s="1" t="str">
        <v>BioLegend</v>
      </c>
      <c r="B228" s="1">
        <v>4065.6000000000004</v>
      </c>
      <c r="C228" s="1" t="str">
        <v>EED116107</v>
      </c>
      <c r="D228" s="2">
        <v>45814</v>
      </c>
      <c r="E228" s="2">
        <v>45821</v>
      </c>
      <c r="F228" s="1">
        <v>302208</v>
      </c>
      <c r="G228" s="1">
        <v>2</v>
      </c>
      <c r="H228" s="1">
        <v>2</v>
      </c>
      <c r="I228" s="1">
        <v>0</v>
      </c>
      <c r="J228" s="1" t="str">
        <v>Chandigarh</v>
      </c>
      <c r="K228" s="1">
        <v>0</v>
      </c>
      <c r="L228" s="1">
        <f t="shared" si="9"/>
        <v>8131.2000000000007</v>
      </c>
      <c r="M228" s="1">
        <f t="shared" si="10"/>
        <v>8131.2000000000007</v>
      </c>
      <c r="N228" s="1">
        <f t="shared" si="11"/>
        <v>0</v>
      </c>
    </row>
    <row r="229" spans="1:14" x14ac:dyDescent="0.25">
      <c r="A229" s="1" t="str">
        <v>BioLegend</v>
      </c>
      <c r="B229" s="1">
        <v>16324</v>
      </c>
      <c r="C229" s="1" t="str">
        <v>EED116107</v>
      </c>
      <c r="D229" s="2">
        <v>45814</v>
      </c>
      <c r="E229" s="2">
        <v>45821</v>
      </c>
      <c r="F229" s="1">
        <v>302220</v>
      </c>
      <c r="G229" s="1">
        <v>1</v>
      </c>
      <c r="H229" s="1">
        <v>1</v>
      </c>
      <c r="I229" s="1">
        <v>0</v>
      </c>
      <c r="J229" s="1" t="str">
        <v>Banglore</v>
      </c>
      <c r="K229" s="1">
        <v>0</v>
      </c>
      <c r="L229" s="1">
        <f t="shared" si="9"/>
        <v>16324</v>
      </c>
      <c r="M229" s="1">
        <f t="shared" si="10"/>
        <v>16324</v>
      </c>
      <c r="N229" s="1">
        <f t="shared" si="11"/>
        <v>0</v>
      </c>
    </row>
    <row r="230" spans="1:14" x14ac:dyDescent="0.25">
      <c r="A230" s="1" t="str">
        <v>BioLegend</v>
      </c>
      <c r="B230" s="1">
        <v>8131.2000000000007</v>
      </c>
      <c r="C230" s="1" t="str">
        <v>EED116107</v>
      </c>
      <c r="D230" s="2">
        <v>45814</v>
      </c>
      <c r="E230" s="2">
        <v>45821</v>
      </c>
      <c r="F230" s="1">
        <v>302304</v>
      </c>
      <c r="G230" s="1">
        <v>1</v>
      </c>
      <c r="H230" s="1">
        <v>1</v>
      </c>
      <c r="I230" s="1">
        <v>0</v>
      </c>
      <c r="J230" s="1" t="str">
        <v>Kanpur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15523.2</v>
      </c>
      <c r="C231" s="1" t="str">
        <v>EED116107</v>
      </c>
      <c r="D231" s="2">
        <v>45814</v>
      </c>
      <c r="E231" s="2">
        <v>45821</v>
      </c>
      <c r="F231" s="1">
        <v>302506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15523.2</v>
      </c>
      <c r="M231" s="1">
        <f t="shared" si="10"/>
        <v>15523.2</v>
      </c>
      <c r="N231" s="1">
        <f t="shared" si="11"/>
        <v>0</v>
      </c>
    </row>
    <row r="232" spans="1:14" x14ac:dyDescent="0.25">
      <c r="A232" s="1" t="str">
        <v>BioLegend</v>
      </c>
      <c r="B232" s="1">
        <v>28710</v>
      </c>
      <c r="C232" s="1" t="str">
        <v>EED116107</v>
      </c>
      <c r="D232" s="2">
        <v>45814</v>
      </c>
      <c r="E232" s="2">
        <v>45821</v>
      </c>
      <c r="F232" s="1">
        <v>303430</v>
      </c>
      <c r="G232" s="1">
        <v>1</v>
      </c>
      <c r="H232" s="1">
        <v>1</v>
      </c>
      <c r="I232" s="1">
        <v>0</v>
      </c>
      <c r="J232" s="1" t="str">
        <v>Faridabad</v>
      </c>
      <c r="K232" s="1">
        <v>0</v>
      </c>
      <c r="L232" s="1">
        <f t="shared" si="9"/>
        <v>28710</v>
      </c>
      <c r="M232" s="1">
        <f t="shared" si="10"/>
        <v>28710</v>
      </c>
      <c r="N232" s="1">
        <f t="shared" si="11"/>
        <v>0</v>
      </c>
    </row>
    <row r="233" spans="1:14" x14ac:dyDescent="0.25">
      <c r="A233" s="1" t="str">
        <v>BioLegend</v>
      </c>
      <c r="B233" s="1">
        <v>4435.2</v>
      </c>
      <c r="C233" s="1" t="str">
        <v>EED116107</v>
      </c>
      <c r="D233" s="2">
        <v>45814</v>
      </c>
      <c r="E233" s="2">
        <v>45821</v>
      </c>
      <c r="F233" s="1">
        <v>304006</v>
      </c>
      <c r="G233" s="1">
        <v>1</v>
      </c>
      <c r="H233" s="1">
        <v>1</v>
      </c>
      <c r="I233" s="1">
        <v>0</v>
      </c>
      <c r="J233" s="1" t="str">
        <v>Chandigarh</v>
      </c>
      <c r="K233" s="1">
        <v>0</v>
      </c>
      <c r="L233" s="1">
        <f t="shared" si="9"/>
        <v>4435.2</v>
      </c>
      <c r="M233" s="1">
        <f t="shared" si="10"/>
        <v>4435.2</v>
      </c>
      <c r="N233" s="1">
        <f t="shared" si="11"/>
        <v>0</v>
      </c>
    </row>
    <row r="234" spans="1:14" x14ac:dyDescent="0.25">
      <c r="A234" s="1" t="str">
        <v>BioLegend</v>
      </c>
      <c r="B234" s="1">
        <v>25146</v>
      </c>
      <c r="C234" s="1" t="str">
        <v>EED116107</v>
      </c>
      <c r="D234" s="2">
        <v>45814</v>
      </c>
      <c r="E234" s="2">
        <v>45821</v>
      </c>
      <c r="F234" s="1">
        <v>304032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25146</v>
      </c>
      <c r="M234" s="1">
        <f t="shared" si="10"/>
        <v>25146</v>
      </c>
      <c r="N234" s="1">
        <f t="shared" si="11"/>
        <v>0</v>
      </c>
    </row>
    <row r="235" spans="1:14" x14ac:dyDescent="0.25">
      <c r="A235" s="1" t="str">
        <v>BioLegend</v>
      </c>
      <c r="B235" s="1">
        <v>16508.8</v>
      </c>
      <c r="C235" s="1" t="str">
        <v>EED116107</v>
      </c>
      <c r="D235" s="2">
        <v>45814</v>
      </c>
      <c r="E235" s="2">
        <v>45821</v>
      </c>
      <c r="F235" s="1">
        <v>304122</v>
      </c>
      <c r="G235" s="1">
        <v>2</v>
      </c>
      <c r="H235" s="1">
        <v>2</v>
      </c>
      <c r="I235" s="1">
        <v>0</v>
      </c>
      <c r="J235" s="1" t="str">
        <v>Kolkata</v>
      </c>
      <c r="K235" s="1">
        <v>0</v>
      </c>
      <c r="L235" s="1">
        <f t="shared" si="9"/>
        <v>33017.599999999999</v>
      </c>
      <c r="M235" s="1">
        <f t="shared" si="10"/>
        <v>33017.599999999999</v>
      </c>
      <c r="N235" s="1">
        <f t="shared" si="11"/>
        <v>0</v>
      </c>
    </row>
    <row r="236" spans="1:14" x14ac:dyDescent="0.25">
      <c r="A236" s="1" t="str">
        <v>BioLegend</v>
      </c>
      <c r="B236" s="1">
        <v>16262.400000000001</v>
      </c>
      <c r="C236" s="1" t="str">
        <v>EED116107</v>
      </c>
      <c r="D236" s="2">
        <v>45814</v>
      </c>
      <c r="E236" s="2">
        <v>45821</v>
      </c>
      <c r="F236" s="1">
        <v>304123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16262.400000000001</v>
      </c>
      <c r="M236" s="1">
        <f t="shared" si="10"/>
        <v>16262.400000000001</v>
      </c>
      <c r="N236" s="1">
        <f t="shared" si="11"/>
        <v>0</v>
      </c>
    </row>
    <row r="237" spans="1:14" x14ac:dyDescent="0.25">
      <c r="A237" s="1" t="str">
        <v>BioLegend</v>
      </c>
      <c r="B237" s="1">
        <v>16324</v>
      </c>
      <c r="C237" s="1" t="str">
        <v>EED116107</v>
      </c>
      <c r="D237" s="2">
        <v>45814</v>
      </c>
      <c r="E237" s="2">
        <v>45821</v>
      </c>
      <c r="F237" s="1">
        <v>304218</v>
      </c>
      <c r="G237" s="1">
        <v>1</v>
      </c>
      <c r="H237" s="1">
        <v>1</v>
      </c>
      <c r="I237" s="1">
        <v>0</v>
      </c>
      <c r="J237" s="1" t="str">
        <v>Kolkata</v>
      </c>
      <c r="K237" s="1">
        <v>0</v>
      </c>
      <c r="L237" s="1">
        <f t="shared" si="9"/>
        <v>16324</v>
      </c>
      <c r="M237" s="1">
        <f t="shared" si="10"/>
        <v>16324</v>
      </c>
      <c r="N237" s="1">
        <f t="shared" si="11"/>
        <v>0</v>
      </c>
    </row>
    <row r="238" spans="1:14" x14ac:dyDescent="0.25">
      <c r="A238" s="1" t="str">
        <v>BioLegend</v>
      </c>
      <c r="B238" s="1">
        <v>28710</v>
      </c>
      <c r="C238" s="1" t="str">
        <v>EED116107</v>
      </c>
      <c r="D238" s="2">
        <v>45814</v>
      </c>
      <c r="E238" s="2">
        <v>45821</v>
      </c>
      <c r="F238" s="1">
        <v>305044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28710</v>
      </c>
      <c r="M238" s="1">
        <f t="shared" si="10"/>
        <v>28710</v>
      </c>
      <c r="N238" s="1">
        <f t="shared" si="11"/>
        <v>0</v>
      </c>
    </row>
    <row r="239" spans="1:14" x14ac:dyDescent="0.25">
      <c r="A239" s="1" t="str">
        <v>BioLegend</v>
      </c>
      <c r="B239" s="1">
        <v>22792</v>
      </c>
      <c r="C239" s="1" t="str">
        <v>EED116107</v>
      </c>
      <c r="D239" s="2">
        <v>45814</v>
      </c>
      <c r="E239" s="2">
        <v>45821</v>
      </c>
      <c r="F239" s="1">
        <v>305116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22792</v>
      </c>
      <c r="M239" s="1">
        <f t="shared" si="10"/>
        <v>22792</v>
      </c>
      <c r="N239" s="1">
        <f t="shared" si="11"/>
        <v>0</v>
      </c>
    </row>
    <row r="240" spans="1:14" x14ac:dyDescent="0.25">
      <c r="A240" s="1" t="str">
        <v>BioLegend</v>
      </c>
      <c r="B240" s="1">
        <v>21375.200000000001</v>
      </c>
      <c r="C240" s="1" t="str">
        <v>EED116107</v>
      </c>
      <c r="D240" s="2">
        <v>45814</v>
      </c>
      <c r="E240" s="2">
        <v>45821</v>
      </c>
      <c r="F240" s="1">
        <v>307654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21375.200000000001</v>
      </c>
      <c r="M240" s="1">
        <f t="shared" si="10"/>
        <v>21375.200000000001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17248</v>
      </c>
      <c r="C241" s="1" t="str">
        <v>EED116107</v>
      </c>
      <c r="D241" s="2">
        <v>45814</v>
      </c>
      <c r="E241" s="2">
        <v>45821</v>
      </c>
      <c r="F241" s="1">
        <v>311504</v>
      </c>
      <c r="G241" s="1">
        <v>2</v>
      </c>
      <c r="H241" s="1">
        <v>2</v>
      </c>
      <c r="I241" s="1">
        <v>0</v>
      </c>
      <c r="J241" s="1" t="str">
        <v>Banglore</v>
      </c>
      <c r="K241" s="1">
        <v>0</v>
      </c>
      <c r="L241" s="1">
        <f t="shared" si="9"/>
        <v>34496</v>
      </c>
      <c r="M241" s="1">
        <f t="shared" si="10"/>
        <v>34496</v>
      </c>
      <c r="N241" s="1">
        <f t="shared" si="11"/>
        <v>0</v>
      </c>
    </row>
    <row r="242" spans="1:14" x14ac:dyDescent="0.25">
      <c r="A242" s="1" t="str">
        <v>BioLegend</v>
      </c>
      <c r="B242" s="1">
        <v>16447.2</v>
      </c>
      <c r="C242" s="1" t="str">
        <v>EED116107</v>
      </c>
      <c r="D242" s="2">
        <v>45814</v>
      </c>
      <c r="E242" s="2">
        <v>45821</v>
      </c>
      <c r="F242" s="1">
        <v>312108</v>
      </c>
      <c r="G242" s="1">
        <v>1</v>
      </c>
      <c r="H242" s="1">
        <v>1</v>
      </c>
      <c r="I242" s="1">
        <v>0</v>
      </c>
      <c r="J242" s="1" t="str">
        <v>Hyderabad</v>
      </c>
      <c r="K242" s="1">
        <v>0</v>
      </c>
      <c r="L242" s="1">
        <f t="shared" si="9"/>
        <v>16447.2</v>
      </c>
      <c r="M242" s="1">
        <f t="shared" si="10"/>
        <v>16447.2</v>
      </c>
      <c r="N242" s="1">
        <f t="shared" si="11"/>
        <v>0</v>
      </c>
    </row>
    <row r="243" spans="1:14" x14ac:dyDescent="0.25">
      <c r="A243" s="1" t="str">
        <v>BioLegend</v>
      </c>
      <c r="B243" s="1">
        <v>17925.599999999999</v>
      </c>
      <c r="C243" s="1" t="str">
        <v>EED116107</v>
      </c>
      <c r="D243" s="2">
        <v>45814</v>
      </c>
      <c r="E243" s="2">
        <v>45821</v>
      </c>
      <c r="F243" s="1">
        <v>314510</v>
      </c>
      <c r="G243" s="1">
        <v>1</v>
      </c>
      <c r="H243" s="1">
        <v>1</v>
      </c>
      <c r="I243" s="1">
        <v>0</v>
      </c>
      <c r="J243" s="1" t="str">
        <v>Kolkata</v>
      </c>
      <c r="K243" s="1">
        <v>0</v>
      </c>
      <c r="L243" s="1">
        <f t="shared" si="9"/>
        <v>17925.599999999999</v>
      </c>
      <c r="M243" s="1">
        <f t="shared" si="10"/>
        <v>17925.599999999999</v>
      </c>
      <c r="N243" s="1">
        <f t="shared" si="11"/>
        <v>0</v>
      </c>
    </row>
    <row r="244" spans="1:14" x14ac:dyDescent="0.25">
      <c r="A244" s="1" t="str">
        <v>BioLegend</v>
      </c>
      <c r="B244" s="1">
        <v>10841.6</v>
      </c>
      <c r="C244" s="1" t="str">
        <v>EED116107</v>
      </c>
      <c r="D244" s="2">
        <v>45814</v>
      </c>
      <c r="E244" s="2">
        <v>45821</v>
      </c>
      <c r="F244" s="1">
        <v>316317</v>
      </c>
      <c r="G244" s="1">
        <v>2</v>
      </c>
      <c r="H244" s="1">
        <v>2</v>
      </c>
      <c r="I244" s="1">
        <v>0</v>
      </c>
      <c r="J244" s="1" t="str">
        <v>Delhi</v>
      </c>
      <c r="K244" s="1">
        <v>0</v>
      </c>
      <c r="L244" s="1">
        <f t="shared" si="9"/>
        <v>21683.200000000001</v>
      </c>
      <c r="M244" s="1">
        <f t="shared" si="10"/>
        <v>21683.200000000001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21375.200000000001</v>
      </c>
      <c r="C245" s="1" t="str">
        <v>EED116107</v>
      </c>
      <c r="D245" s="2">
        <v>45814</v>
      </c>
      <c r="E245" s="2">
        <v>45821</v>
      </c>
      <c r="F245" s="1">
        <v>317352</v>
      </c>
      <c r="G245" s="1">
        <v>1</v>
      </c>
      <c r="H245" s="1">
        <v>1</v>
      </c>
      <c r="I245" s="1">
        <v>0</v>
      </c>
      <c r="J245" s="1" t="str">
        <v>Banglore</v>
      </c>
      <c r="K245" s="1">
        <v>0</v>
      </c>
      <c r="L245" s="1">
        <f t="shared" si="9"/>
        <v>21375.200000000001</v>
      </c>
      <c r="M245" s="1">
        <f t="shared" si="10"/>
        <v>21375.200000000001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27588</v>
      </c>
      <c r="C246" s="1" t="str">
        <v>EED116107</v>
      </c>
      <c r="D246" s="2">
        <v>45814</v>
      </c>
      <c r="E246" s="2">
        <v>45821</v>
      </c>
      <c r="F246" s="1">
        <v>321140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27588</v>
      </c>
      <c r="M246" s="1">
        <f t="shared" si="10"/>
        <v>27588</v>
      </c>
      <c r="N246" s="1">
        <f t="shared" si="11"/>
        <v>0</v>
      </c>
    </row>
    <row r="247" spans="1:14" x14ac:dyDescent="0.25">
      <c r="A247" s="1" t="str">
        <v>BioLegend</v>
      </c>
      <c r="B247" s="1">
        <v>18726.400000000001</v>
      </c>
      <c r="C247" s="1" t="str">
        <v>EED116107</v>
      </c>
      <c r="D247" s="2">
        <v>45814</v>
      </c>
      <c r="E247" s="2">
        <v>45821</v>
      </c>
      <c r="F247" s="1">
        <v>322008</v>
      </c>
      <c r="G247" s="1">
        <v>1</v>
      </c>
      <c r="H247" s="1">
        <v>1</v>
      </c>
      <c r="I247" s="1">
        <v>0</v>
      </c>
      <c r="J247" s="1" t="str">
        <v>Faridabad</v>
      </c>
      <c r="K247" s="1">
        <v>0</v>
      </c>
      <c r="L247" s="1">
        <f t="shared" si="9"/>
        <v>18726.400000000001</v>
      </c>
      <c r="M247" s="1">
        <f t="shared" si="10"/>
        <v>18726.400000000001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11616</v>
      </c>
      <c r="C248" s="1" t="str">
        <v>EED116107</v>
      </c>
      <c r="D248" s="2">
        <v>45814</v>
      </c>
      <c r="E248" s="2">
        <v>45821</v>
      </c>
      <c r="F248" s="1">
        <v>325227</v>
      </c>
      <c r="G248" s="1">
        <v>1</v>
      </c>
      <c r="H248" s="1">
        <v>1</v>
      </c>
      <c r="I248" s="1">
        <v>0</v>
      </c>
      <c r="J248" s="1" t="str">
        <v>Delhi</v>
      </c>
      <c r="K248" s="1">
        <v>0</v>
      </c>
      <c r="L248" s="1">
        <f t="shared" si="9"/>
        <v>11616</v>
      </c>
      <c r="M248" s="1">
        <f t="shared" si="10"/>
        <v>11616</v>
      </c>
      <c r="N248" s="1">
        <f t="shared" si="11"/>
        <v>0</v>
      </c>
    </row>
    <row r="249" spans="1:14" x14ac:dyDescent="0.25">
      <c r="A249" s="1" t="str">
        <v>BioLegend</v>
      </c>
      <c r="B249" s="1">
        <v>8747.2000000000007</v>
      </c>
      <c r="C249" s="1" t="str">
        <v>EED116107</v>
      </c>
      <c r="D249" s="2">
        <v>45814</v>
      </c>
      <c r="E249" s="2">
        <v>45821</v>
      </c>
      <c r="F249" s="1">
        <v>331917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8747.2000000000007</v>
      </c>
      <c r="M249" s="1">
        <f t="shared" si="10"/>
        <v>8747.2000000000007</v>
      </c>
      <c r="N249" s="1">
        <f t="shared" si="11"/>
        <v>0</v>
      </c>
    </row>
    <row r="250" spans="1:14" x14ac:dyDescent="0.25">
      <c r="A250" s="1" t="str">
        <v>BioLegend</v>
      </c>
      <c r="B250" s="1">
        <v>21375.200000000001</v>
      </c>
      <c r="C250" s="1" t="str">
        <v>EED116107</v>
      </c>
      <c r="D250" s="2">
        <v>45814</v>
      </c>
      <c r="E250" s="2">
        <v>45821</v>
      </c>
      <c r="F250" s="1">
        <v>333634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21375.200000000001</v>
      </c>
      <c r="M250" s="1">
        <f t="shared" si="10"/>
        <v>21375.200000000001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23531.199999999997</v>
      </c>
      <c r="C251" s="1" t="str">
        <v>EED116107</v>
      </c>
      <c r="D251" s="2">
        <v>45814</v>
      </c>
      <c r="E251" s="2">
        <v>45821</v>
      </c>
      <c r="F251" s="1">
        <v>337248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23531.199999999997</v>
      </c>
      <c r="M251" s="1">
        <f t="shared" si="10"/>
        <v>23531.199999999997</v>
      </c>
      <c r="N251" s="1">
        <f t="shared" si="11"/>
        <v>0</v>
      </c>
    </row>
    <row r="252" spans="1:14" x14ac:dyDescent="0.25">
      <c r="A252" s="1" t="str">
        <v>BioLegend</v>
      </c>
      <c r="B252" s="1">
        <v>20020</v>
      </c>
      <c r="C252" s="1" t="str">
        <v>EED116107</v>
      </c>
      <c r="D252" s="2">
        <v>45814</v>
      </c>
      <c r="E252" s="2">
        <v>45821</v>
      </c>
      <c r="F252" s="1">
        <v>344722</v>
      </c>
      <c r="G252" s="1">
        <v>1</v>
      </c>
      <c r="H252" s="1">
        <v>1</v>
      </c>
      <c r="I252" s="1">
        <v>0</v>
      </c>
      <c r="J252" s="1" t="str">
        <v>Kolkata</v>
      </c>
      <c r="K252" s="1">
        <v>0</v>
      </c>
      <c r="L252" s="1">
        <f t="shared" si="9"/>
        <v>20020</v>
      </c>
      <c r="M252" s="1">
        <f t="shared" si="10"/>
        <v>20020</v>
      </c>
      <c r="N252" s="1">
        <f t="shared" si="11"/>
        <v>0</v>
      </c>
    </row>
    <row r="253" spans="1:14" x14ac:dyDescent="0.25">
      <c r="A253" s="1" t="str">
        <v>BioLegend</v>
      </c>
      <c r="B253" s="1">
        <v>9856</v>
      </c>
      <c r="C253" s="1" t="str">
        <v>EED116107</v>
      </c>
      <c r="D253" s="2">
        <v>45814</v>
      </c>
      <c r="E253" s="2">
        <v>45821</v>
      </c>
      <c r="F253" s="1">
        <v>344804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9856</v>
      </c>
      <c r="M253" s="1">
        <f t="shared" si="10"/>
        <v>9856</v>
      </c>
      <c r="N253" s="1">
        <f t="shared" si="11"/>
        <v>0</v>
      </c>
    </row>
    <row r="254" spans="1:14" x14ac:dyDescent="0.25">
      <c r="A254" s="1" t="str">
        <v>BioLegend</v>
      </c>
      <c r="B254" s="1">
        <v>15276.8</v>
      </c>
      <c r="C254" s="1" t="str">
        <v>EED116107</v>
      </c>
      <c r="D254" s="2">
        <v>45814</v>
      </c>
      <c r="E254" s="2">
        <v>45821</v>
      </c>
      <c r="F254" s="1">
        <v>344812</v>
      </c>
      <c r="G254" s="1">
        <v>1</v>
      </c>
      <c r="H254" s="1">
        <v>1</v>
      </c>
      <c r="I254" s="1">
        <v>0</v>
      </c>
      <c r="J254" s="1" t="str">
        <v>Delhi</v>
      </c>
      <c r="K254" s="1">
        <v>0</v>
      </c>
      <c r="L254" s="1">
        <f t="shared" si="9"/>
        <v>15276.8</v>
      </c>
      <c r="M254" s="1">
        <f t="shared" si="10"/>
        <v>15276.8</v>
      </c>
      <c r="N254" s="1">
        <f t="shared" si="11"/>
        <v>0</v>
      </c>
    </row>
    <row r="255" spans="1:14" x14ac:dyDescent="0.25">
      <c r="A255" s="1" t="str">
        <v>BioLegend</v>
      </c>
      <c r="B255" s="1">
        <v>8377.6</v>
      </c>
      <c r="C255" s="1" t="str">
        <v>EED116107</v>
      </c>
      <c r="D255" s="2">
        <v>45814</v>
      </c>
      <c r="E255" s="2">
        <v>45821</v>
      </c>
      <c r="F255" s="1">
        <v>345041</v>
      </c>
      <c r="G255" s="1">
        <v>1</v>
      </c>
      <c r="H255" s="1">
        <v>1</v>
      </c>
      <c r="I255" s="1">
        <v>0</v>
      </c>
      <c r="J255" s="1" t="str">
        <v>Banglore</v>
      </c>
      <c r="K255" s="1">
        <v>0</v>
      </c>
      <c r="L255" s="1">
        <f t="shared" si="9"/>
        <v>8377.6</v>
      </c>
      <c r="M255" s="1">
        <f t="shared" si="10"/>
        <v>8377.6</v>
      </c>
      <c r="N255" s="1">
        <f t="shared" si="11"/>
        <v>0</v>
      </c>
    </row>
    <row r="256" spans="1:14" x14ac:dyDescent="0.25">
      <c r="A256" s="1" t="str">
        <v>BioLegend</v>
      </c>
      <c r="B256" s="1">
        <v>15523.2</v>
      </c>
      <c r="C256" s="1" t="str">
        <v>EED116107</v>
      </c>
      <c r="D256" s="2">
        <v>45814</v>
      </c>
      <c r="E256" s="2">
        <v>45821</v>
      </c>
      <c r="F256" s="1">
        <v>348206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15523.2</v>
      </c>
      <c r="M256" s="1">
        <f t="shared" si="10"/>
        <v>15523.2</v>
      </c>
      <c r="N256" s="1">
        <f t="shared" si="11"/>
        <v>0</v>
      </c>
    </row>
    <row r="257" spans="1:14" x14ac:dyDescent="0.25">
      <c r="A257" s="1" t="str">
        <v>BioLegend</v>
      </c>
      <c r="B257" s="1">
        <v>39362.400000000001</v>
      </c>
      <c r="C257" s="1" t="str">
        <v>EED116107</v>
      </c>
      <c r="D257" s="2">
        <v>45814</v>
      </c>
      <c r="E257" s="2">
        <v>45821</v>
      </c>
      <c r="F257" s="1">
        <v>348801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39362.400000000001</v>
      </c>
      <c r="M257" s="1">
        <f t="shared" si="10"/>
        <v>39362.400000000001</v>
      </c>
      <c r="N257" s="1">
        <f t="shared" si="11"/>
        <v>0</v>
      </c>
    </row>
    <row r="258" spans="1:14" x14ac:dyDescent="0.25">
      <c r="A258" s="1" t="str">
        <v>BioLegend</v>
      </c>
      <c r="B258" s="1">
        <v>23531.199999999997</v>
      </c>
      <c r="C258" s="1" t="str">
        <v>EED116107</v>
      </c>
      <c r="D258" s="2">
        <v>45814</v>
      </c>
      <c r="E258" s="2">
        <v>45821</v>
      </c>
      <c r="F258" s="1">
        <v>358512</v>
      </c>
      <c r="G258" s="1">
        <v>1</v>
      </c>
      <c r="H258" s="1">
        <v>1</v>
      </c>
      <c r="I258" s="1">
        <v>0</v>
      </c>
      <c r="J258" s="1" t="str">
        <v>Chandigarh</v>
      </c>
      <c r="K258" s="1">
        <v>0</v>
      </c>
      <c r="L258" s="1">
        <f t="shared" si="9"/>
        <v>23531.199999999997</v>
      </c>
      <c r="M258" s="1">
        <f t="shared" si="10"/>
        <v>23531.199999999997</v>
      </c>
      <c r="N258" s="1">
        <f t="shared" si="11"/>
        <v>0</v>
      </c>
    </row>
    <row r="259" spans="1:14" x14ac:dyDescent="0.25">
      <c r="A259" s="1" t="str">
        <v>BioLegend</v>
      </c>
      <c r="B259" s="1">
        <v>19342.400000000001</v>
      </c>
      <c r="C259" s="1" t="str">
        <v>EED116107</v>
      </c>
      <c r="D259" s="2">
        <v>45814</v>
      </c>
      <c r="E259" s="2">
        <v>45821</v>
      </c>
      <c r="F259" s="1">
        <v>359122</v>
      </c>
      <c r="G259" s="1">
        <v>1</v>
      </c>
      <c r="H259" s="1">
        <v>1</v>
      </c>
      <c r="I259" s="1">
        <v>0</v>
      </c>
      <c r="J259" s="1" t="str">
        <v>Punjab</v>
      </c>
      <c r="K259" s="1">
        <v>0</v>
      </c>
      <c r="L259" s="1">
        <f t="shared" ref="L259:L322" si="12">G259*B259</f>
        <v>19342.400000000001</v>
      </c>
      <c r="M259" s="1">
        <f t="shared" ref="M259:M322" si="13">H259*B259</f>
        <v>19342.400000000001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8377.6</v>
      </c>
      <c r="C260" s="1" t="str">
        <v>EED116107</v>
      </c>
      <c r="D260" s="2">
        <v>45814</v>
      </c>
      <c r="E260" s="2">
        <v>45821</v>
      </c>
      <c r="F260" s="1">
        <v>369607</v>
      </c>
      <c r="G260" s="1">
        <v>1</v>
      </c>
      <c r="H260" s="1">
        <v>1</v>
      </c>
      <c r="I260" s="1">
        <v>0</v>
      </c>
      <c r="J260" s="1" t="str">
        <v>Banglore</v>
      </c>
      <c r="K260" s="1">
        <v>0</v>
      </c>
      <c r="L260" s="1">
        <f t="shared" si="12"/>
        <v>8377.6</v>
      </c>
      <c r="M260" s="1">
        <f t="shared" si="13"/>
        <v>8377.6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374209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6591.2000000000007</v>
      </c>
      <c r="C262" s="1" t="str">
        <v>EED116107</v>
      </c>
      <c r="D262" s="2">
        <v>45814</v>
      </c>
      <c r="E262" s="2">
        <v>45821</v>
      </c>
      <c r="F262" s="1">
        <v>375403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6591.2000000000007</v>
      </c>
      <c r="M262" s="1">
        <f t="shared" si="13"/>
        <v>6591.2000000000007</v>
      </c>
      <c r="N262" s="1">
        <f t="shared" si="14"/>
        <v>0</v>
      </c>
    </row>
    <row r="263" spans="1:14" x14ac:dyDescent="0.25">
      <c r="A263" s="1" t="str">
        <v>BioLegend</v>
      </c>
      <c r="B263" s="1">
        <v>20636</v>
      </c>
      <c r="C263" s="1" t="str">
        <v>EED116107</v>
      </c>
      <c r="D263" s="2">
        <v>45814</v>
      </c>
      <c r="E263" s="2">
        <v>45821</v>
      </c>
      <c r="F263" s="1">
        <v>392114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20636</v>
      </c>
      <c r="M263" s="1">
        <f t="shared" si="13"/>
        <v>20636</v>
      </c>
      <c r="N263" s="1">
        <f t="shared" si="14"/>
        <v>0</v>
      </c>
    </row>
    <row r="264" spans="1:14" x14ac:dyDescent="0.25">
      <c r="A264" s="1" t="str">
        <v>BioLegend</v>
      </c>
      <c r="B264" s="1">
        <v>9424.7999999999993</v>
      </c>
      <c r="C264" s="1" t="str">
        <v>EED116107</v>
      </c>
      <c r="D264" s="2">
        <v>45814</v>
      </c>
      <c r="E264" s="2">
        <v>45821</v>
      </c>
      <c r="F264" s="1">
        <v>393607</v>
      </c>
      <c r="G264" s="1">
        <v>1</v>
      </c>
      <c r="H264" s="1">
        <v>1</v>
      </c>
      <c r="I264" s="1">
        <v>0</v>
      </c>
      <c r="J264" s="1" t="str">
        <v>Kolkata</v>
      </c>
      <c r="K264" s="1">
        <v>0</v>
      </c>
      <c r="L264" s="1">
        <f t="shared" si="12"/>
        <v>9424.7999999999993</v>
      </c>
      <c r="M264" s="1">
        <f t="shared" si="13"/>
        <v>9424.7999999999993</v>
      </c>
      <c r="N264" s="1">
        <f t="shared" si="14"/>
        <v>0</v>
      </c>
    </row>
    <row r="265" spans="1:14" x14ac:dyDescent="0.25">
      <c r="A265" s="1" t="str">
        <v>BioLegend</v>
      </c>
      <c r="B265" s="1">
        <v>12689.599999999999</v>
      </c>
      <c r="C265" s="1" t="str">
        <v>EED116107</v>
      </c>
      <c r="D265" s="2">
        <v>45814</v>
      </c>
      <c r="E265" s="2">
        <v>45821</v>
      </c>
      <c r="F265" s="1">
        <v>400329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12689.599999999999</v>
      </c>
      <c r="M265" s="1">
        <f t="shared" si="13"/>
        <v>12689.599999999999</v>
      </c>
      <c r="N265" s="1">
        <f t="shared" si="14"/>
        <v>0</v>
      </c>
    </row>
    <row r="266" spans="1:14" x14ac:dyDescent="0.25">
      <c r="A266" s="1" t="str">
        <v>BioLegend</v>
      </c>
      <c r="B266" s="1">
        <v>2587.1999999999998</v>
      </c>
      <c r="C266" s="1" t="str">
        <v>EED116107</v>
      </c>
      <c r="D266" s="2">
        <v>45814</v>
      </c>
      <c r="E266" s="2">
        <v>45821</v>
      </c>
      <c r="F266" s="1">
        <v>405201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2587.1999999999998</v>
      </c>
      <c r="M266" s="1">
        <f t="shared" si="13"/>
        <v>2587.1999999999998</v>
      </c>
      <c r="N266" s="1">
        <f t="shared" si="14"/>
        <v>0</v>
      </c>
    </row>
    <row r="267" spans="1:14" x14ac:dyDescent="0.25">
      <c r="A267" s="1" t="str">
        <v>BioLegend</v>
      </c>
      <c r="B267" s="1">
        <v>14106.400000000001</v>
      </c>
      <c r="C267" s="1" t="str">
        <v>EED116107</v>
      </c>
      <c r="D267" s="2">
        <v>45814</v>
      </c>
      <c r="E267" s="2">
        <v>45821</v>
      </c>
      <c r="F267" s="1">
        <v>422302</v>
      </c>
      <c r="G267" s="1">
        <v>1</v>
      </c>
      <c r="H267" s="1">
        <v>1</v>
      </c>
      <c r="I267" s="1">
        <v>0</v>
      </c>
      <c r="J267" s="1" t="str">
        <v>Faridabad</v>
      </c>
      <c r="K267" s="1">
        <v>0</v>
      </c>
      <c r="L267" s="1">
        <f t="shared" si="12"/>
        <v>14106.400000000001</v>
      </c>
      <c r="M267" s="1">
        <f t="shared" si="13"/>
        <v>14106.400000000001</v>
      </c>
      <c r="N267" s="1">
        <f t="shared" si="14"/>
        <v>0</v>
      </c>
    </row>
    <row r="268" spans="1:14" x14ac:dyDescent="0.25">
      <c r="A268" s="1" t="str">
        <v>BioLegend</v>
      </c>
      <c r="B268" s="1">
        <v>5482.4</v>
      </c>
      <c r="C268" s="1" t="str">
        <v>EED116107</v>
      </c>
      <c r="D268" s="2">
        <v>45814</v>
      </c>
      <c r="E268" s="2">
        <v>45821</v>
      </c>
      <c r="F268" s="1">
        <v>423105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5482.4</v>
      </c>
      <c r="M268" s="1">
        <f t="shared" si="13"/>
        <v>5482.4</v>
      </c>
      <c r="N268" s="1">
        <f t="shared" si="14"/>
        <v>0</v>
      </c>
    </row>
    <row r="269" spans="1:14" x14ac:dyDescent="0.25">
      <c r="A269" s="1" t="str">
        <v>BioLegend</v>
      </c>
      <c r="B269" s="1">
        <v>36097.599999999999</v>
      </c>
      <c r="C269" s="1" t="str">
        <v>EED116107</v>
      </c>
      <c r="D269" s="2">
        <v>45814</v>
      </c>
      <c r="E269" s="2">
        <v>45821</v>
      </c>
      <c r="F269" s="1">
        <v>430115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36097.599999999999</v>
      </c>
      <c r="M269" s="1">
        <f t="shared" si="13"/>
        <v>36097.599999999999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43560</v>
      </c>
      <c r="C270" s="1" t="str">
        <v>EED116107</v>
      </c>
      <c r="D270" s="2">
        <v>45814</v>
      </c>
      <c r="E270" s="2">
        <v>45821</v>
      </c>
      <c r="F270" s="1">
        <v>480090</v>
      </c>
      <c r="G270" s="1">
        <v>1</v>
      </c>
      <c r="H270" s="1">
        <v>1</v>
      </c>
      <c r="I270" s="1">
        <v>0</v>
      </c>
      <c r="J270" s="1" t="str">
        <v>Punjab</v>
      </c>
      <c r="K270" s="1">
        <v>0</v>
      </c>
      <c r="L270" s="1">
        <f t="shared" si="12"/>
        <v>43560</v>
      </c>
      <c r="M270" s="1">
        <f t="shared" si="13"/>
        <v>43560</v>
      </c>
      <c r="N270" s="1">
        <f t="shared" si="14"/>
        <v>0</v>
      </c>
    </row>
    <row r="271" spans="1:14" x14ac:dyDescent="0.25">
      <c r="A271" s="1" t="str">
        <v>BioLegend</v>
      </c>
      <c r="B271" s="1">
        <v>18018</v>
      </c>
      <c r="C271" s="1" t="str">
        <v>EED116107</v>
      </c>
      <c r="D271" s="2">
        <v>45814</v>
      </c>
      <c r="E271" s="2">
        <v>45821</v>
      </c>
      <c r="F271" s="1">
        <v>504133</v>
      </c>
      <c r="G271" s="1">
        <v>1</v>
      </c>
      <c r="H271" s="1">
        <v>1</v>
      </c>
      <c r="I271" s="1">
        <v>0</v>
      </c>
      <c r="J271" s="1" t="str">
        <v>Delhi</v>
      </c>
      <c r="K271" s="1">
        <v>0</v>
      </c>
      <c r="L271" s="1">
        <f t="shared" si="12"/>
        <v>18018</v>
      </c>
      <c r="M271" s="1">
        <f t="shared" si="13"/>
        <v>18018</v>
      </c>
      <c r="N271" s="1">
        <f t="shared" si="14"/>
        <v>0</v>
      </c>
    </row>
    <row r="272" spans="1:14" x14ac:dyDescent="0.25">
      <c r="A272" s="1" t="str">
        <v>BioLegend</v>
      </c>
      <c r="B272" s="1">
        <v>17292</v>
      </c>
      <c r="C272" s="1" t="str">
        <v>EED116107</v>
      </c>
      <c r="D272" s="2">
        <v>45814</v>
      </c>
      <c r="E272" s="2">
        <v>45821</v>
      </c>
      <c r="F272" s="1">
        <v>505022</v>
      </c>
      <c r="G272" s="1">
        <v>2</v>
      </c>
      <c r="H272" s="1">
        <v>2</v>
      </c>
      <c r="I272" s="1">
        <v>0</v>
      </c>
      <c r="J272" s="1" t="str">
        <v>Delhi</v>
      </c>
      <c r="K272" s="1">
        <v>0</v>
      </c>
      <c r="L272" s="1">
        <f t="shared" si="12"/>
        <v>34584</v>
      </c>
      <c r="M272" s="1">
        <f t="shared" si="13"/>
        <v>34584</v>
      </c>
      <c r="N272" s="1">
        <f t="shared" si="14"/>
        <v>0</v>
      </c>
    </row>
    <row r="273" spans="1:14" x14ac:dyDescent="0.25">
      <c r="A273" s="1" t="str">
        <v>BioLegend</v>
      </c>
      <c r="B273" s="1">
        <v>21375.200000000001</v>
      </c>
      <c r="C273" s="1" t="str">
        <v>EED116107</v>
      </c>
      <c r="D273" s="2">
        <v>45814</v>
      </c>
      <c r="E273" s="2">
        <v>45821</v>
      </c>
      <c r="F273" s="1">
        <v>514104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21375.200000000001</v>
      </c>
      <c r="M273" s="1">
        <f t="shared" si="13"/>
        <v>21375.200000000001</v>
      </c>
      <c r="N273" s="1">
        <f t="shared" si="14"/>
        <v>0</v>
      </c>
    </row>
    <row r="274" spans="1:14" x14ac:dyDescent="0.25">
      <c r="A274" s="1" t="str">
        <v>BioLegend</v>
      </c>
      <c r="B274" s="1">
        <v>30738.400000000001</v>
      </c>
      <c r="C274" s="1" t="str">
        <v>EED116107</v>
      </c>
      <c r="D274" s="2">
        <v>45814</v>
      </c>
      <c r="E274" s="2">
        <v>45821</v>
      </c>
      <c r="F274" s="1">
        <v>576406</v>
      </c>
      <c r="G274" s="1">
        <v>1</v>
      </c>
      <c r="H274" s="1">
        <v>1</v>
      </c>
      <c r="I274" s="1">
        <v>0</v>
      </c>
      <c r="J274" s="1" t="str">
        <v>Jammu</v>
      </c>
      <c r="K274" s="1">
        <v>0</v>
      </c>
      <c r="L274" s="1">
        <f t="shared" si="12"/>
        <v>30738.400000000001</v>
      </c>
      <c r="M274" s="1">
        <f t="shared" si="13"/>
        <v>30738.400000000001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6221.6</v>
      </c>
      <c r="C275" s="1" t="str">
        <v>EED116107</v>
      </c>
      <c r="D275" s="2">
        <v>45814</v>
      </c>
      <c r="E275" s="2">
        <v>45821</v>
      </c>
      <c r="F275" s="1">
        <v>607901</v>
      </c>
      <c r="G275" s="1">
        <v>1</v>
      </c>
      <c r="H275" s="1">
        <v>1</v>
      </c>
      <c r="I275" s="1">
        <v>0</v>
      </c>
      <c r="J275" s="1" t="str">
        <v>Banglore</v>
      </c>
      <c r="K275" s="1">
        <v>0</v>
      </c>
      <c r="L275" s="1">
        <f t="shared" si="12"/>
        <v>6221.6</v>
      </c>
      <c r="M275" s="1">
        <f t="shared" si="13"/>
        <v>6221.6</v>
      </c>
      <c r="N275" s="1">
        <f t="shared" si="14"/>
        <v>0</v>
      </c>
    </row>
    <row r="276" spans="1:14" x14ac:dyDescent="0.25">
      <c r="A276" s="1" t="str">
        <v>BioLegend</v>
      </c>
      <c r="B276" s="1">
        <v>14106.400000000001</v>
      </c>
      <c r="C276" s="1" t="str">
        <v>EED116107</v>
      </c>
      <c r="D276" s="2">
        <v>45814</v>
      </c>
      <c r="E276" s="2">
        <v>45821</v>
      </c>
      <c r="F276" s="1">
        <v>627702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14106.400000000001</v>
      </c>
      <c r="M276" s="1">
        <f t="shared" si="13"/>
        <v>14106.400000000001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440</v>
      </c>
      <c r="C277" s="1" t="str">
        <v>EED116107</v>
      </c>
      <c r="D277" s="2">
        <v>45814</v>
      </c>
      <c r="E277" s="2">
        <v>45821</v>
      </c>
      <c r="F277" s="1">
        <v>631151</v>
      </c>
      <c r="G277" s="1">
        <v>1</v>
      </c>
      <c r="H277" s="1">
        <v>0</v>
      </c>
      <c r="I277" s="1">
        <v>1</v>
      </c>
      <c r="J277" s="1" t="str">
        <v>STOCK</v>
      </c>
      <c r="K277" s="1" t="str">
        <v>Stock</v>
      </c>
      <c r="L277" s="1">
        <f t="shared" si="12"/>
        <v>440</v>
      </c>
      <c r="M277" s="1">
        <f t="shared" si="13"/>
        <v>0</v>
      </c>
      <c r="N277" s="1">
        <f t="shared" si="14"/>
        <v>440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656801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16324</v>
      </c>
      <c r="C279" s="1" t="str">
        <v>EED116107</v>
      </c>
      <c r="D279" s="2">
        <v>45814</v>
      </c>
      <c r="E279" s="2">
        <v>45821</v>
      </c>
      <c r="F279" s="1">
        <v>658402</v>
      </c>
      <c r="G279" s="1">
        <v>1</v>
      </c>
      <c r="H279" s="1">
        <v>1</v>
      </c>
      <c r="I279" s="1">
        <v>0</v>
      </c>
      <c r="J279" s="1" t="str">
        <v>Noida</v>
      </c>
      <c r="K279" s="1">
        <v>0</v>
      </c>
      <c r="L279" s="1">
        <f t="shared" si="12"/>
        <v>16324</v>
      </c>
      <c r="M279" s="1">
        <f t="shared" si="13"/>
        <v>16324</v>
      </c>
      <c r="N279" s="1">
        <f t="shared" si="14"/>
        <v>0</v>
      </c>
    </row>
    <row r="280" spans="1:14" x14ac:dyDescent="0.25">
      <c r="A280" s="1" t="str">
        <v>BioLegend</v>
      </c>
      <c r="B280" s="1">
        <v>7268.7999999999993</v>
      </c>
      <c r="C280" s="1" t="str">
        <v>EED116107</v>
      </c>
      <c r="D280" s="2">
        <v>45814</v>
      </c>
      <c r="E280" s="2">
        <v>45821</v>
      </c>
      <c r="F280" s="1">
        <v>740121</v>
      </c>
      <c r="G280" s="1">
        <v>1</v>
      </c>
      <c r="H280" s="1">
        <v>1</v>
      </c>
      <c r="I280" s="1">
        <v>0</v>
      </c>
      <c r="J280" s="1" t="str">
        <v>Mumbai</v>
      </c>
      <c r="K280" s="1">
        <v>0</v>
      </c>
      <c r="L280" s="1">
        <f t="shared" si="12"/>
        <v>7268.7999999999993</v>
      </c>
      <c r="M280" s="1">
        <f t="shared" si="13"/>
        <v>7268.7999999999993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740122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740124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740126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740129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431.20000000000005</v>
      </c>
      <c r="C285" s="1" t="str">
        <v>EED116107</v>
      </c>
      <c r="D285" s="2">
        <v>45814</v>
      </c>
      <c r="E285" s="2">
        <v>45821</v>
      </c>
      <c r="F285" s="1">
        <v>740379</v>
      </c>
      <c r="G285" s="1">
        <v>2</v>
      </c>
      <c r="H285" s="1">
        <v>2</v>
      </c>
      <c r="I285" s="1">
        <v>0</v>
      </c>
      <c r="J285" s="1" t="str">
        <v>Mumbai</v>
      </c>
      <c r="K285" s="1">
        <v>0</v>
      </c>
      <c r="L285" s="1">
        <f t="shared" si="12"/>
        <v>862.40000000000009</v>
      </c>
      <c r="M285" s="1">
        <f t="shared" si="13"/>
        <v>862.40000000000009</v>
      </c>
      <c r="N285" s="1">
        <f t="shared" si="14"/>
        <v>0</v>
      </c>
    </row>
    <row r="286" spans="1:14" x14ac:dyDescent="0.25">
      <c r="A286" s="1" t="str">
        <v>BioLegend</v>
      </c>
      <c r="B286" s="1">
        <v>18110.400000000001</v>
      </c>
      <c r="C286" s="1" t="str">
        <v>EED116107</v>
      </c>
      <c r="D286" s="2">
        <v>45814</v>
      </c>
      <c r="E286" s="2">
        <v>45821</v>
      </c>
      <c r="F286" s="1">
        <v>740810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18110.400000000001</v>
      </c>
      <c r="M286" s="1">
        <f t="shared" si="13"/>
        <v>18110.400000000001</v>
      </c>
      <c r="N286" s="1">
        <f t="shared" si="14"/>
        <v>0</v>
      </c>
    </row>
    <row r="287" spans="1:14" x14ac:dyDescent="0.25">
      <c r="A287" s="1" t="str">
        <v>BioLegend</v>
      </c>
      <c r="B287" s="1">
        <v>3634.3999999999996</v>
      </c>
      <c r="C287" s="1" t="str">
        <v>EED116107</v>
      </c>
      <c r="D287" s="2">
        <v>45814</v>
      </c>
      <c r="E287" s="2">
        <v>45821</v>
      </c>
      <c r="F287" s="1">
        <v>740811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3634.3999999999996</v>
      </c>
      <c r="M287" s="1">
        <f t="shared" si="13"/>
        <v>3634.3999999999996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740812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740986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740987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740989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740994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740995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67152.800000000003</v>
      </c>
      <c r="C294" s="1" t="str">
        <v>EED116107</v>
      </c>
      <c r="D294" s="2">
        <v>45814</v>
      </c>
      <c r="E294" s="2">
        <v>45821</v>
      </c>
      <c r="F294" s="1">
        <v>741053</v>
      </c>
      <c r="G294" s="1">
        <v>1</v>
      </c>
      <c r="H294" s="1">
        <v>1</v>
      </c>
      <c r="I294" s="1">
        <v>0</v>
      </c>
      <c r="J294" s="1" t="str">
        <v>Delhi</v>
      </c>
      <c r="K294" s="1">
        <v>0</v>
      </c>
      <c r="L294" s="1">
        <f t="shared" si="12"/>
        <v>67152.800000000003</v>
      </c>
      <c r="M294" s="1">
        <f t="shared" si="13"/>
        <v>67152.800000000003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741146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440</v>
      </c>
      <c r="C296" s="1" t="str">
        <v>EED116107</v>
      </c>
      <c r="D296" s="2">
        <v>45814</v>
      </c>
      <c r="E296" s="2">
        <v>45821</v>
      </c>
      <c r="F296" s="1">
        <v>805002</v>
      </c>
      <c r="G296" s="1">
        <v>1</v>
      </c>
      <c r="H296" s="1">
        <v>0</v>
      </c>
      <c r="I296" s="1">
        <v>1</v>
      </c>
      <c r="J296" s="1" t="str">
        <v>STOCK</v>
      </c>
      <c r="K296" s="1" t="str">
        <v>Stock</v>
      </c>
      <c r="L296" s="1">
        <f t="shared" si="12"/>
        <v>440</v>
      </c>
      <c r="M296" s="1">
        <f t="shared" si="13"/>
        <v>0</v>
      </c>
      <c r="N296" s="1">
        <f t="shared" si="14"/>
        <v>440</v>
      </c>
    </row>
    <row r="297" spans="1:14" x14ac:dyDescent="0.25">
      <c r="A297" s="1" t="str">
        <v>BioLegend</v>
      </c>
      <c r="B297" s="1">
        <v>26180</v>
      </c>
      <c r="C297" s="1" t="str">
        <v>EED116107</v>
      </c>
      <c r="D297" s="2">
        <v>45814</v>
      </c>
      <c r="E297" s="2">
        <v>45821</v>
      </c>
      <c r="F297" s="1">
        <v>853318</v>
      </c>
      <c r="G297" s="1">
        <v>1</v>
      </c>
      <c r="H297" s="1">
        <v>1</v>
      </c>
      <c r="I297" s="1">
        <v>0</v>
      </c>
      <c r="J297" s="1" t="str">
        <v>Banglore</v>
      </c>
      <c r="K297" s="1">
        <v>0</v>
      </c>
      <c r="L297" s="1">
        <f t="shared" si="12"/>
        <v>26180</v>
      </c>
      <c r="M297" s="1">
        <f t="shared" si="13"/>
        <v>26180</v>
      </c>
      <c r="N297" s="1">
        <f t="shared" si="14"/>
        <v>0</v>
      </c>
    </row>
    <row r="298" spans="1:14" x14ac:dyDescent="0.25">
      <c r="A298" s="1" t="str">
        <v>BioLegend</v>
      </c>
      <c r="B298" s="1">
        <v>1900.8000000000002</v>
      </c>
      <c r="C298" s="1" t="str">
        <v>EED116209</v>
      </c>
      <c r="D298" s="2">
        <v>45818</v>
      </c>
      <c r="E298" s="2">
        <v>45824</v>
      </c>
      <c r="F298" s="1">
        <v>100203</v>
      </c>
      <c r="G298" s="1">
        <v>1</v>
      </c>
      <c r="H298" s="1">
        <v>1</v>
      </c>
      <c r="I298" s="1">
        <v>0</v>
      </c>
      <c r="J298" s="1" t="str">
        <v>Chandigarh</v>
      </c>
      <c r="K298" s="1">
        <v>0</v>
      </c>
      <c r="L298" s="1">
        <f t="shared" si="12"/>
        <v>1900.8000000000002</v>
      </c>
      <c r="M298" s="1">
        <f t="shared" si="13"/>
        <v>1900.8000000000002</v>
      </c>
      <c r="N298" s="1">
        <f t="shared" si="14"/>
        <v>0</v>
      </c>
    </row>
    <row r="299" spans="1:14" x14ac:dyDescent="0.25">
      <c r="A299" s="1" t="str">
        <v>BioLegend</v>
      </c>
      <c r="B299" s="1">
        <v>11352</v>
      </c>
      <c r="C299" s="1" t="str">
        <v>EED116209</v>
      </c>
      <c r="D299" s="2">
        <v>45818</v>
      </c>
      <c r="E299" s="2">
        <v>45824</v>
      </c>
      <c r="F299" s="1">
        <v>100216</v>
      </c>
      <c r="G299" s="1">
        <v>2</v>
      </c>
      <c r="H299" s="1">
        <v>2</v>
      </c>
      <c r="I299" s="1">
        <v>0</v>
      </c>
      <c r="J299" s="1" t="str">
        <v>Gujrat</v>
      </c>
      <c r="K299" s="1">
        <v>0</v>
      </c>
      <c r="L299" s="1">
        <f t="shared" si="12"/>
        <v>22704</v>
      </c>
      <c r="M299" s="1">
        <f t="shared" si="13"/>
        <v>22704</v>
      </c>
      <c r="N299" s="1">
        <f t="shared" si="14"/>
        <v>0</v>
      </c>
    </row>
    <row r="300" spans="1:14" x14ac:dyDescent="0.25">
      <c r="A300" s="1" t="str">
        <v>BioLegend</v>
      </c>
      <c r="B300" s="1">
        <v>74342.399999999994</v>
      </c>
      <c r="C300" s="1" t="str">
        <v>EED116209</v>
      </c>
      <c r="D300" s="2">
        <v>45818</v>
      </c>
      <c r="E300" s="2">
        <v>45824</v>
      </c>
      <c r="F300" s="1">
        <v>100458</v>
      </c>
      <c r="G300" s="1">
        <v>1</v>
      </c>
      <c r="H300" s="1">
        <v>1</v>
      </c>
      <c r="I300" s="1">
        <v>0</v>
      </c>
      <c r="J300" s="1" t="str">
        <v>Delhi</v>
      </c>
      <c r="K300" s="1">
        <v>0</v>
      </c>
      <c r="L300" s="1">
        <f t="shared" si="12"/>
        <v>74342.399999999994</v>
      </c>
      <c r="M300" s="1">
        <f t="shared" si="13"/>
        <v>74342.399999999994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100536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14942.400000000001</v>
      </c>
      <c r="C302" s="1" t="str">
        <v>EED116209</v>
      </c>
      <c r="D302" s="2">
        <v>45818</v>
      </c>
      <c r="E302" s="2">
        <v>45824</v>
      </c>
      <c r="F302" s="1">
        <v>100540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29884.800000000003</v>
      </c>
      <c r="M302" s="1">
        <f t="shared" si="13"/>
        <v>29884.800000000003</v>
      </c>
      <c r="N302" s="1">
        <f t="shared" si="14"/>
        <v>0</v>
      </c>
    </row>
    <row r="303" spans="1:14" x14ac:dyDescent="0.25">
      <c r="A303" s="1" t="str">
        <v>BioLegend</v>
      </c>
      <c r="B303" s="1">
        <v>5649.6</v>
      </c>
      <c r="C303" s="1" t="str">
        <v>EED116209</v>
      </c>
      <c r="D303" s="2">
        <v>45818</v>
      </c>
      <c r="E303" s="2">
        <v>45824</v>
      </c>
      <c r="F303" s="1">
        <v>100708</v>
      </c>
      <c r="G303" s="1">
        <v>1</v>
      </c>
      <c r="H303" s="1">
        <v>1</v>
      </c>
      <c r="I303" s="1">
        <v>0</v>
      </c>
      <c r="J303" s="1" t="str">
        <v>Chandigarh</v>
      </c>
      <c r="K303" s="1">
        <v>0</v>
      </c>
      <c r="L303" s="1">
        <f t="shared" si="12"/>
        <v>5649.6</v>
      </c>
      <c r="M303" s="1">
        <f t="shared" si="13"/>
        <v>5649.6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100764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14572.8</v>
      </c>
      <c r="C305" s="1" t="str">
        <v>EED116209</v>
      </c>
      <c r="D305" s="2">
        <v>45818</v>
      </c>
      <c r="E305" s="2">
        <v>45824</v>
      </c>
      <c r="F305" s="1">
        <v>102702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29145.599999999999</v>
      </c>
      <c r="M305" s="1">
        <f t="shared" si="13"/>
        <v>29145.599999999999</v>
      </c>
      <c r="N305" s="1">
        <f t="shared" si="14"/>
        <v>0</v>
      </c>
    </row>
    <row r="306" spans="1:14" x14ac:dyDescent="0.25">
      <c r="A306" s="1" t="str">
        <v>BioLegend</v>
      </c>
      <c r="B306" s="1">
        <v>18902.400000000001</v>
      </c>
      <c r="C306" s="1" t="str">
        <v>EED116209</v>
      </c>
      <c r="D306" s="2">
        <v>45818</v>
      </c>
      <c r="E306" s="2">
        <v>45824</v>
      </c>
      <c r="F306" s="1">
        <v>102730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37804.800000000003</v>
      </c>
      <c r="M306" s="1">
        <f t="shared" si="13"/>
        <v>37804.800000000003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17688</v>
      </c>
      <c r="C307" s="1" t="str">
        <v>EED116209</v>
      </c>
      <c r="D307" s="2">
        <v>45818</v>
      </c>
      <c r="E307" s="2">
        <v>45824</v>
      </c>
      <c r="F307" s="1">
        <v>103047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35376</v>
      </c>
      <c r="M307" s="1">
        <f t="shared" si="13"/>
        <v>35376</v>
      </c>
      <c r="N307" s="1">
        <f t="shared" si="14"/>
        <v>0</v>
      </c>
    </row>
    <row r="308" spans="1:14" x14ac:dyDescent="0.25">
      <c r="A308" s="1" t="str">
        <v>BioLegend</v>
      </c>
      <c r="B308" s="1">
        <v>11140.8</v>
      </c>
      <c r="C308" s="1" t="str">
        <v>EED116209</v>
      </c>
      <c r="D308" s="2">
        <v>45818</v>
      </c>
      <c r="E308" s="2">
        <v>45824</v>
      </c>
      <c r="F308" s="1">
        <v>103232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22281.599999999999</v>
      </c>
      <c r="M308" s="1">
        <f t="shared" si="13"/>
        <v>22281.599999999999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13794</v>
      </c>
      <c r="C309" s="1" t="str">
        <v>EED116209</v>
      </c>
      <c r="D309" s="2">
        <v>45818</v>
      </c>
      <c r="E309" s="2">
        <v>45824</v>
      </c>
      <c r="F309" s="1">
        <v>103241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27588</v>
      </c>
      <c r="M309" s="1">
        <f t="shared" si="13"/>
        <v>27588</v>
      </c>
      <c r="N309" s="1">
        <f t="shared" si="14"/>
        <v>0</v>
      </c>
    </row>
    <row r="310" spans="1:14" x14ac:dyDescent="0.25">
      <c r="A310" s="1" t="str">
        <v>BioLegend</v>
      </c>
      <c r="B310" s="1">
        <v>11352</v>
      </c>
      <c r="C310" s="1" t="str">
        <v>EED116209</v>
      </c>
      <c r="D310" s="2">
        <v>45818</v>
      </c>
      <c r="E310" s="2">
        <v>45824</v>
      </c>
      <c r="F310" s="1">
        <v>104418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22704</v>
      </c>
      <c r="M310" s="1">
        <f t="shared" si="13"/>
        <v>22704</v>
      </c>
      <c r="N310" s="1">
        <f t="shared" si="14"/>
        <v>0</v>
      </c>
    </row>
    <row r="311" spans="1:14" x14ac:dyDescent="0.25">
      <c r="A311" s="1" t="str">
        <v>BioLegend</v>
      </c>
      <c r="B311" s="1">
        <v>74342.399999999994</v>
      </c>
      <c r="C311" s="1" t="str">
        <v>EED116209</v>
      </c>
      <c r="D311" s="2">
        <v>45818</v>
      </c>
      <c r="E311" s="2">
        <v>45824</v>
      </c>
      <c r="F311" s="1">
        <v>106214</v>
      </c>
      <c r="G311" s="1">
        <v>1</v>
      </c>
      <c r="H311" s="1">
        <v>1</v>
      </c>
      <c r="I311" s="1">
        <v>0</v>
      </c>
      <c r="J311" s="1" t="str">
        <v>Delhi</v>
      </c>
      <c r="K311" s="1">
        <v>0</v>
      </c>
      <c r="L311" s="1">
        <f t="shared" si="12"/>
        <v>74342.399999999994</v>
      </c>
      <c r="M311" s="1">
        <f t="shared" si="13"/>
        <v>74342.399999999994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108422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18638.400000000001</v>
      </c>
      <c r="C313" s="1" t="str">
        <v>EED116209</v>
      </c>
      <c r="D313" s="2">
        <v>45818</v>
      </c>
      <c r="E313" s="2">
        <v>45824</v>
      </c>
      <c r="F313" s="1">
        <v>109104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37276.800000000003</v>
      </c>
      <c r="M313" s="1">
        <f t="shared" si="13"/>
        <v>37276.800000000003</v>
      </c>
      <c r="N313" s="1">
        <f t="shared" si="14"/>
        <v>0</v>
      </c>
    </row>
    <row r="314" spans="1:14" x14ac:dyDescent="0.25">
      <c r="A314" s="1" t="str">
        <v>BioLegend</v>
      </c>
      <c r="B314" s="1">
        <v>16051.2</v>
      </c>
      <c r="C314" s="1" t="str">
        <v>EED116209</v>
      </c>
      <c r="D314" s="2">
        <v>45818</v>
      </c>
      <c r="E314" s="2">
        <v>45824</v>
      </c>
      <c r="F314" s="1">
        <v>109116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32102.400000000001</v>
      </c>
      <c r="M314" s="1">
        <f t="shared" si="13"/>
        <v>32102.400000000001</v>
      </c>
      <c r="N314" s="1">
        <f t="shared" si="14"/>
        <v>0</v>
      </c>
    </row>
    <row r="315" spans="1:14" x14ac:dyDescent="0.25">
      <c r="A315" s="1" t="str">
        <v>BioLegend</v>
      </c>
      <c r="B315" s="1">
        <v>7761.6</v>
      </c>
      <c r="C315" s="1" t="str">
        <v>EED116209</v>
      </c>
      <c r="D315" s="2">
        <v>45818</v>
      </c>
      <c r="E315" s="2">
        <v>45824</v>
      </c>
      <c r="F315" s="1">
        <v>113815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7761.6</v>
      </c>
      <c r="M315" s="1">
        <f t="shared" si="13"/>
        <v>7761.6</v>
      </c>
      <c r="N315" s="1">
        <f t="shared" si="14"/>
        <v>0</v>
      </c>
    </row>
    <row r="316" spans="1:14" x14ac:dyDescent="0.25">
      <c r="A316" s="1" t="str">
        <v>BioLegend</v>
      </c>
      <c r="B316" s="1">
        <v>6547.2000000000007</v>
      </c>
      <c r="C316" s="1" t="str">
        <v>EED116209</v>
      </c>
      <c r="D316" s="2">
        <v>45818</v>
      </c>
      <c r="E316" s="2">
        <v>45824</v>
      </c>
      <c r="F316" s="1">
        <v>115502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13094.400000000001</v>
      </c>
      <c r="M316" s="1">
        <f t="shared" si="13"/>
        <v>13094.400000000001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11352</v>
      </c>
      <c r="C317" s="1" t="str">
        <v>EED116209</v>
      </c>
      <c r="D317" s="2">
        <v>45818</v>
      </c>
      <c r="E317" s="2">
        <v>45824</v>
      </c>
      <c r="F317" s="1">
        <v>115520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22704</v>
      </c>
      <c r="M317" s="1">
        <f t="shared" si="13"/>
        <v>22704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116220</v>
      </c>
      <c r="G318" s="1">
        <v>1</v>
      </c>
      <c r="H318" s="1">
        <v>1</v>
      </c>
      <c r="I318" s="1">
        <v>0</v>
      </c>
      <c r="J318" s="1" t="str">
        <v>Gujrat</v>
      </c>
      <c r="K318" s="1">
        <v>0</v>
      </c>
      <c r="L318" s="1">
        <f t="shared" si="12"/>
        <v>11352</v>
      </c>
      <c r="M318" s="1">
        <f t="shared" si="13"/>
        <v>11352</v>
      </c>
      <c r="N318" s="1">
        <f t="shared" si="14"/>
        <v>0</v>
      </c>
    </row>
    <row r="319" spans="1:14" x14ac:dyDescent="0.25">
      <c r="A319" s="1" t="str">
        <v>BioLegend</v>
      </c>
      <c r="B319" s="1">
        <v>16579.2</v>
      </c>
      <c r="C319" s="1" t="str">
        <v>EED116209</v>
      </c>
      <c r="D319" s="2">
        <v>45818</v>
      </c>
      <c r="E319" s="2">
        <v>45824</v>
      </c>
      <c r="F319" s="1">
        <v>123130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33158.400000000001</v>
      </c>
      <c r="M319" s="1">
        <f t="shared" si="13"/>
        <v>33158.400000000001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74342.399999999994</v>
      </c>
      <c r="C320" s="1" t="str">
        <v>EED116209</v>
      </c>
      <c r="D320" s="2">
        <v>45818</v>
      </c>
      <c r="E320" s="2">
        <v>45824</v>
      </c>
      <c r="F320" s="1">
        <v>135248</v>
      </c>
      <c r="G320" s="1">
        <v>1</v>
      </c>
      <c r="H320" s="1">
        <v>1</v>
      </c>
      <c r="I320" s="1">
        <v>0</v>
      </c>
      <c r="J320" s="1" t="str">
        <v>Delhi</v>
      </c>
      <c r="K320" s="1">
        <v>0</v>
      </c>
      <c r="L320" s="1">
        <f t="shared" si="12"/>
        <v>74342.399999999994</v>
      </c>
      <c r="M320" s="1">
        <f t="shared" si="13"/>
        <v>74342.399999999994</v>
      </c>
      <c r="N320" s="1">
        <f t="shared" si="14"/>
        <v>0</v>
      </c>
    </row>
    <row r="321" spans="1:14" x14ac:dyDescent="0.25">
      <c r="A321" s="1" t="str">
        <v>BioLegend</v>
      </c>
      <c r="B321" s="1">
        <v>16816.8</v>
      </c>
      <c r="C321" s="1" t="str">
        <v>EED116209</v>
      </c>
      <c r="D321" s="2">
        <v>45818</v>
      </c>
      <c r="E321" s="2">
        <v>45824</v>
      </c>
      <c r="F321" s="1">
        <v>142512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33633.599999999999</v>
      </c>
      <c r="M321" s="1">
        <f t="shared" si="13"/>
        <v>33633.599999999999</v>
      </c>
      <c r="N321" s="1">
        <f t="shared" si="14"/>
        <v>0</v>
      </c>
    </row>
    <row r="322" spans="1:14" x14ac:dyDescent="0.25">
      <c r="A322" s="1" t="str">
        <v>BioLegend</v>
      </c>
      <c r="B322" s="1">
        <v>20169.599999999999</v>
      </c>
      <c r="C322" s="1" t="str">
        <v>EED116209</v>
      </c>
      <c r="D322" s="2">
        <v>45818</v>
      </c>
      <c r="E322" s="2">
        <v>45824</v>
      </c>
      <c r="F322" s="1">
        <v>144610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40339.199999999997</v>
      </c>
      <c r="M322" s="1">
        <f t="shared" si="13"/>
        <v>40339.199999999997</v>
      </c>
      <c r="N322" s="1">
        <f t="shared" si="14"/>
        <v>0</v>
      </c>
    </row>
    <row r="323" spans="1:14" x14ac:dyDescent="0.25">
      <c r="A323" s="1" t="str">
        <v>BioLegend</v>
      </c>
      <c r="B323" s="1">
        <v>10243.200000000001</v>
      </c>
      <c r="C323" s="1" t="str">
        <v>EED116209</v>
      </c>
      <c r="D323" s="2">
        <v>45818</v>
      </c>
      <c r="E323" s="2">
        <v>45824</v>
      </c>
      <c r="F323" s="1">
        <v>144612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20486.400000000001</v>
      </c>
      <c r="M323" s="1">
        <f t="shared" ref="M323:M386" si="16">H323*B323</f>
        <v>20486.400000000001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12012</v>
      </c>
      <c r="C324" s="1" t="str">
        <v>EED116209</v>
      </c>
      <c r="D324" s="2">
        <v>45818</v>
      </c>
      <c r="E324" s="2">
        <v>45824</v>
      </c>
      <c r="F324" s="1">
        <v>302339</v>
      </c>
      <c r="G324" s="1">
        <v>2</v>
      </c>
      <c r="H324" s="1">
        <v>2</v>
      </c>
      <c r="I324" s="1">
        <v>0</v>
      </c>
      <c r="J324" s="1" t="str">
        <v>Delhi</v>
      </c>
      <c r="K324" s="1">
        <v>0</v>
      </c>
      <c r="L324" s="1">
        <f t="shared" si="15"/>
        <v>24024</v>
      </c>
      <c r="M324" s="1">
        <f t="shared" si="16"/>
        <v>24024</v>
      </c>
      <c r="N324" s="1">
        <f t="shared" si="17"/>
        <v>0</v>
      </c>
    </row>
    <row r="325" spans="1:14" x14ac:dyDescent="0.25">
      <c r="A325" s="1" t="str">
        <v>BioLegend</v>
      </c>
      <c r="B325" s="1">
        <v>8131.2000000000007</v>
      </c>
      <c r="C325" s="1" t="str">
        <v>EED116209</v>
      </c>
      <c r="D325" s="2">
        <v>45818</v>
      </c>
      <c r="E325" s="2">
        <v>45824</v>
      </c>
      <c r="F325" s="1">
        <v>310910</v>
      </c>
      <c r="G325" s="1">
        <v>1</v>
      </c>
      <c r="H325" s="1">
        <v>1</v>
      </c>
      <c r="I325" s="1">
        <v>0</v>
      </c>
      <c r="J325" s="1" t="str">
        <v>Gujrat</v>
      </c>
      <c r="K325" s="1">
        <v>0</v>
      </c>
      <c r="L325" s="1">
        <f t="shared" si="15"/>
        <v>8131.2000000000007</v>
      </c>
      <c r="M325" s="1">
        <f t="shared" si="16"/>
        <v>8131.2000000000007</v>
      </c>
      <c r="N325" s="1">
        <f t="shared" si="17"/>
        <v>0</v>
      </c>
    </row>
    <row r="326" spans="1:14" x14ac:dyDescent="0.25">
      <c r="A326" s="1" t="str">
        <v>BioLegend</v>
      </c>
      <c r="B326" s="1">
        <v>10890</v>
      </c>
      <c r="C326" s="1" t="str">
        <v>EED116209</v>
      </c>
      <c r="D326" s="2">
        <v>45818</v>
      </c>
      <c r="E326" s="2">
        <v>45824</v>
      </c>
      <c r="F326" s="1">
        <v>317433</v>
      </c>
      <c r="G326" s="1">
        <v>1</v>
      </c>
      <c r="H326" s="1">
        <v>1</v>
      </c>
      <c r="I326" s="1">
        <v>0</v>
      </c>
      <c r="J326" s="1" t="str">
        <v>Delhi</v>
      </c>
      <c r="K326" s="1">
        <v>0</v>
      </c>
      <c r="L326" s="1">
        <f t="shared" si="15"/>
        <v>10890</v>
      </c>
      <c r="M326" s="1">
        <f t="shared" si="16"/>
        <v>10890</v>
      </c>
      <c r="N326" s="1">
        <f t="shared" si="17"/>
        <v>0</v>
      </c>
    </row>
    <row r="327" spans="1:14" x14ac:dyDescent="0.25">
      <c r="A327" s="1" t="str">
        <v>BioLegend</v>
      </c>
      <c r="B327" s="1">
        <v>7075.2000000000007</v>
      </c>
      <c r="C327" s="1" t="str">
        <v>EED116209</v>
      </c>
      <c r="D327" s="2">
        <v>45818</v>
      </c>
      <c r="E327" s="2">
        <v>45824</v>
      </c>
      <c r="F327" s="1">
        <v>328109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7075.2000000000007</v>
      </c>
      <c r="M327" s="1">
        <f t="shared" si="16"/>
        <v>7075.2000000000007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5966.4</v>
      </c>
      <c r="C328" s="1" t="str">
        <v>EED116209</v>
      </c>
      <c r="D328" s="2">
        <v>45818</v>
      </c>
      <c r="E328" s="2">
        <v>45824</v>
      </c>
      <c r="F328" s="1">
        <v>343509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5966.4</v>
      </c>
      <c r="M328" s="1">
        <f t="shared" si="16"/>
        <v>5966.4</v>
      </c>
      <c r="N328" s="1">
        <f t="shared" si="17"/>
        <v>0</v>
      </c>
    </row>
    <row r="329" spans="1:14" x14ac:dyDescent="0.25">
      <c r="A329" s="1" t="str">
        <v>BioLegend</v>
      </c>
      <c r="B329" s="1">
        <v>12540</v>
      </c>
      <c r="C329" s="1" t="str">
        <v>EED116209</v>
      </c>
      <c r="D329" s="2">
        <v>45818</v>
      </c>
      <c r="E329" s="2">
        <v>45824</v>
      </c>
      <c r="F329" s="1">
        <v>344007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12540</v>
      </c>
      <c r="M329" s="1">
        <f t="shared" si="16"/>
        <v>12540</v>
      </c>
      <c r="N329" s="1">
        <f t="shared" si="17"/>
        <v>0</v>
      </c>
    </row>
    <row r="330" spans="1:14" x14ac:dyDescent="0.25">
      <c r="A330" s="1" t="str">
        <v>BioLegend</v>
      </c>
      <c r="B330" s="1">
        <v>17846.400000000001</v>
      </c>
      <c r="C330" s="1" t="str">
        <v>EED116209</v>
      </c>
      <c r="D330" s="2">
        <v>45818</v>
      </c>
      <c r="E330" s="2">
        <v>45824</v>
      </c>
      <c r="F330" s="1">
        <v>353214</v>
      </c>
      <c r="G330" s="1">
        <v>4</v>
      </c>
      <c r="H330" s="1">
        <v>4</v>
      </c>
      <c r="I330" s="1">
        <v>0</v>
      </c>
      <c r="J330" s="1" t="str">
        <v>Banglore</v>
      </c>
      <c r="K330" s="1">
        <v>0</v>
      </c>
      <c r="L330" s="1">
        <f t="shared" si="15"/>
        <v>71385.600000000006</v>
      </c>
      <c r="M330" s="1">
        <f t="shared" si="16"/>
        <v>71385.600000000006</v>
      </c>
      <c r="N330" s="1">
        <f t="shared" si="17"/>
        <v>0</v>
      </c>
    </row>
    <row r="331" spans="1:14" x14ac:dyDescent="0.25">
      <c r="A331" s="1" t="str">
        <v>BioLegend</v>
      </c>
      <c r="B331" s="1">
        <v>13794</v>
      </c>
      <c r="C331" s="1" t="str">
        <v>EED116209</v>
      </c>
      <c r="D331" s="2">
        <v>45818</v>
      </c>
      <c r="E331" s="2">
        <v>45824</v>
      </c>
      <c r="F331" s="1">
        <v>356619</v>
      </c>
      <c r="G331" s="1">
        <v>1</v>
      </c>
      <c r="H331" s="1">
        <v>1</v>
      </c>
      <c r="I331" s="1">
        <v>0</v>
      </c>
      <c r="J331" s="1" t="str">
        <v>Pune</v>
      </c>
      <c r="K331" s="1">
        <v>0</v>
      </c>
      <c r="L331" s="1">
        <f t="shared" si="15"/>
        <v>13794</v>
      </c>
      <c r="M331" s="1">
        <f t="shared" si="16"/>
        <v>13794</v>
      </c>
      <c r="N331" s="1">
        <f t="shared" si="17"/>
        <v>0</v>
      </c>
    </row>
    <row r="332" spans="1:14" x14ac:dyDescent="0.25">
      <c r="A332" s="1" t="str">
        <v>BioLegend</v>
      </c>
      <c r="B332" s="1">
        <v>12012</v>
      </c>
      <c r="C332" s="1" t="str">
        <v>EED116209</v>
      </c>
      <c r="D332" s="2">
        <v>45818</v>
      </c>
      <c r="E332" s="2">
        <v>45824</v>
      </c>
      <c r="F332" s="1">
        <v>359413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12012</v>
      </c>
      <c r="M332" s="1">
        <f t="shared" si="16"/>
        <v>12012</v>
      </c>
      <c r="N332" s="1">
        <f t="shared" si="17"/>
        <v>0</v>
      </c>
    </row>
    <row r="333" spans="1:14" x14ac:dyDescent="0.25">
      <c r="A333" s="1" t="str">
        <v>BioLegend</v>
      </c>
      <c r="B333" s="1">
        <v>15642</v>
      </c>
      <c r="C333" s="1" t="str">
        <v>EED116209</v>
      </c>
      <c r="D333" s="2">
        <v>45818</v>
      </c>
      <c r="E333" s="2">
        <v>45824</v>
      </c>
      <c r="F333" s="1">
        <v>360731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15642</v>
      </c>
      <c r="M333" s="1">
        <f t="shared" si="16"/>
        <v>15642</v>
      </c>
      <c r="N333" s="1">
        <f t="shared" si="17"/>
        <v>0</v>
      </c>
    </row>
    <row r="334" spans="1:14" x14ac:dyDescent="0.25">
      <c r="A334" s="1" t="str">
        <v>BioLegend</v>
      </c>
      <c r="B334" s="1">
        <v>15840</v>
      </c>
      <c r="C334" s="1" t="str">
        <v>EED116209</v>
      </c>
      <c r="D334" s="2">
        <v>45818</v>
      </c>
      <c r="E334" s="2">
        <v>45824</v>
      </c>
      <c r="F334" s="1">
        <v>362510</v>
      </c>
      <c r="G334" s="1">
        <v>1</v>
      </c>
      <c r="H334" s="1">
        <v>1</v>
      </c>
      <c r="I334" s="1">
        <v>0</v>
      </c>
      <c r="J334" s="1" t="str">
        <v>Gujrat</v>
      </c>
      <c r="K334" s="1">
        <v>0</v>
      </c>
      <c r="L334" s="1">
        <f t="shared" si="15"/>
        <v>15840</v>
      </c>
      <c r="M334" s="1">
        <f t="shared" si="16"/>
        <v>15840</v>
      </c>
      <c r="N334" s="1">
        <f t="shared" si="17"/>
        <v>0</v>
      </c>
    </row>
    <row r="335" spans="1:14" x14ac:dyDescent="0.25">
      <c r="A335" s="1" t="str">
        <v>BioLegend</v>
      </c>
      <c r="B335" s="1">
        <v>7550.4</v>
      </c>
      <c r="C335" s="1" t="str">
        <v>EED116209</v>
      </c>
      <c r="D335" s="2">
        <v>45818</v>
      </c>
      <c r="E335" s="2">
        <v>45824</v>
      </c>
      <c r="F335" s="1">
        <v>379207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7550.4</v>
      </c>
      <c r="M335" s="1">
        <f t="shared" si="16"/>
        <v>7550.4</v>
      </c>
      <c r="N335" s="1">
        <f t="shared" si="17"/>
        <v>0</v>
      </c>
    </row>
    <row r="336" spans="1:14" x14ac:dyDescent="0.25">
      <c r="A336" s="1" t="str">
        <v>BioLegend</v>
      </c>
      <c r="B336" s="1">
        <v>21067.200000000001</v>
      </c>
      <c r="C336" s="1" t="str">
        <v>EED116209</v>
      </c>
      <c r="D336" s="2">
        <v>45818</v>
      </c>
      <c r="E336" s="2">
        <v>45824</v>
      </c>
      <c r="F336" s="1">
        <v>381506</v>
      </c>
      <c r="G336" s="1">
        <v>1</v>
      </c>
      <c r="H336" s="1">
        <v>1</v>
      </c>
      <c r="I336" s="1">
        <v>0</v>
      </c>
      <c r="J336" s="1" t="str">
        <v>Kalyani</v>
      </c>
      <c r="K336" s="1">
        <v>0</v>
      </c>
      <c r="L336" s="1">
        <f t="shared" si="15"/>
        <v>21067.200000000001</v>
      </c>
      <c r="M336" s="1">
        <f t="shared" si="16"/>
        <v>21067.200000000001</v>
      </c>
      <c r="N336" s="1">
        <f t="shared" si="17"/>
        <v>0</v>
      </c>
    </row>
    <row r="337" spans="1:14" x14ac:dyDescent="0.25">
      <c r="A337" s="1" t="str">
        <v>BioLegend</v>
      </c>
      <c r="B337" s="1">
        <v>6600</v>
      </c>
      <c r="C337" s="1" t="str">
        <v>EED116209</v>
      </c>
      <c r="D337" s="2">
        <v>45818</v>
      </c>
      <c r="E337" s="2">
        <v>45824</v>
      </c>
      <c r="F337" s="1">
        <v>397907</v>
      </c>
      <c r="G337" s="1">
        <v>1</v>
      </c>
      <c r="H337" s="1">
        <v>1</v>
      </c>
      <c r="I337" s="1">
        <v>0</v>
      </c>
      <c r="J337" s="1" t="str">
        <v>Delhi</v>
      </c>
      <c r="K337" s="1">
        <v>0</v>
      </c>
      <c r="L337" s="1">
        <f t="shared" si="15"/>
        <v>6600</v>
      </c>
      <c r="M337" s="1">
        <f t="shared" si="16"/>
        <v>6600</v>
      </c>
      <c r="N337" s="1">
        <f t="shared" si="17"/>
        <v>0</v>
      </c>
    </row>
    <row r="338" spans="1:14" x14ac:dyDescent="0.25">
      <c r="A338" s="1" t="str">
        <v>BioLegend</v>
      </c>
      <c r="B338" s="1">
        <v>1584</v>
      </c>
      <c r="C338" s="1" t="str">
        <v>EED116209</v>
      </c>
      <c r="D338" s="2">
        <v>45818</v>
      </c>
      <c r="E338" s="2">
        <v>45824</v>
      </c>
      <c r="F338" s="1">
        <v>400401</v>
      </c>
      <c r="G338" s="1">
        <v>1</v>
      </c>
      <c r="H338" s="1">
        <v>1</v>
      </c>
      <c r="I338" s="1">
        <v>0</v>
      </c>
      <c r="J338" s="1" t="str">
        <v>Chandigarh</v>
      </c>
      <c r="K338" s="1">
        <v>0</v>
      </c>
      <c r="L338" s="1">
        <f t="shared" si="15"/>
        <v>1584</v>
      </c>
      <c r="M338" s="1">
        <f t="shared" si="16"/>
        <v>1584</v>
      </c>
      <c r="N338" s="1">
        <f t="shared" si="17"/>
        <v>0</v>
      </c>
    </row>
    <row r="339" spans="1:14" x14ac:dyDescent="0.25">
      <c r="A339" s="1" t="str">
        <v>BioLegend</v>
      </c>
      <c r="B339" s="1">
        <v>74342.399999999994</v>
      </c>
      <c r="C339" s="1" t="str">
        <v>EED116209</v>
      </c>
      <c r="D339" s="2">
        <v>45818</v>
      </c>
      <c r="E339" s="2">
        <v>45824</v>
      </c>
      <c r="F339" s="1">
        <v>400672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74342.399999999994</v>
      </c>
      <c r="M339" s="1">
        <f t="shared" si="16"/>
        <v>74342.399999999994</v>
      </c>
      <c r="N339" s="1">
        <f t="shared" si="17"/>
        <v>0</v>
      </c>
    </row>
    <row r="340" spans="1:14" x14ac:dyDescent="0.25">
      <c r="A340" s="1" t="str">
        <v>BioLegend</v>
      </c>
      <c r="B340" s="1">
        <v>30492</v>
      </c>
      <c r="C340" s="1" t="str">
        <v>EED116209</v>
      </c>
      <c r="D340" s="2">
        <v>45818</v>
      </c>
      <c r="E340" s="2">
        <v>45824</v>
      </c>
      <c r="F340" s="1">
        <v>405225</v>
      </c>
      <c r="G340" s="1">
        <v>2</v>
      </c>
      <c r="H340" s="1">
        <v>2</v>
      </c>
      <c r="I340" s="1">
        <v>0</v>
      </c>
      <c r="J340" s="1" t="str">
        <v>Gujrat</v>
      </c>
      <c r="K340" s="1">
        <v>0</v>
      </c>
      <c r="L340" s="1">
        <f t="shared" si="15"/>
        <v>60984</v>
      </c>
      <c r="M340" s="1">
        <f t="shared" si="16"/>
        <v>60984</v>
      </c>
      <c r="N340" s="1">
        <f t="shared" si="17"/>
        <v>0</v>
      </c>
    </row>
    <row r="341" spans="1:14" x14ac:dyDescent="0.25">
      <c r="A341" s="1" t="str">
        <v>BioLegend</v>
      </c>
      <c r="B341" s="1">
        <v>10876.8</v>
      </c>
      <c r="C341" s="1" t="str">
        <v>EED116209</v>
      </c>
      <c r="D341" s="2">
        <v>45818</v>
      </c>
      <c r="E341" s="2">
        <v>45824</v>
      </c>
      <c r="F341" s="1">
        <v>405235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21753.599999999999</v>
      </c>
      <c r="M341" s="1">
        <f t="shared" si="16"/>
        <v>21753.599999999999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405237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18321.599999999999</v>
      </c>
      <c r="C343" s="1" t="str">
        <v>EED116209</v>
      </c>
      <c r="D343" s="2">
        <v>45818</v>
      </c>
      <c r="E343" s="2">
        <v>45824</v>
      </c>
      <c r="F343" s="1">
        <v>405710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36643.199999999997</v>
      </c>
      <c r="M343" s="1">
        <f t="shared" si="16"/>
        <v>36643.199999999997</v>
      </c>
      <c r="N343" s="1">
        <f t="shared" si="17"/>
        <v>0</v>
      </c>
    </row>
    <row r="344" spans="1:14" x14ac:dyDescent="0.25">
      <c r="A344" s="1" t="str">
        <v>BioLegend</v>
      </c>
      <c r="B344" s="1">
        <v>17952</v>
      </c>
      <c r="C344" s="1" t="str">
        <v>EED116209</v>
      </c>
      <c r="D344" s="2">
        <v>45818</v>
      </c>
      <c r="E344" s="2">
        <v>45824</v>
      </c>
      <c r="F344" s="1">
        <v>405720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35904</v>
      </c>
      <c r="M344" s="1">
        <f t="shared" si="16"/>
        <v>35904</v>
      </c>
      <c r="N344" s="1">
        <f t="shared" si="17"/>
        <v>0</v>
      </c>
    </row>
    <row r="345" spans="1:14" x14ac:dyDescent="0.25">
      <c r="A345" s="1" t="str">
        <v>BioLegend</v>
      </c>
      <c r="B345" s="1">
        <v>3115.2</v>
      </c>
      <c r="C345" s="1" t="str">
        <v>EED116209</v>
      </c>
      <c r="D345" s="2">
        <v>45818</v>
      </c>
      <c r="E345" s="2">
        <v>45824</v>
      </c>
      <c r="F345" s="1">
        <v>420404</v>
      </c>
      <c r="G345" s="1">
        <v>5</v>
      </c>
      <c r="H345" s="1">
        <v>5</v>
      </c>
      <c r="I345" s="1">
        <v>0</v>
      </c>
      <c r="J345" s="1" t="str">
        <v>Gujrat</v>
      </c>
      <c r="K345" s="1">
        <v>0</v>
      </c>
      <c r="L345" s="1">
        <f t="shared" si="15"/>
        <v>15576</v>
      </c>
      <c r="M345" s="1">
        <f t="shared" si="16"/>
        <v>15576</v>
      </c>
      <c r="N345" s="1">
        <f t="shared" si="17"/>
        <v>0</v>
      </c>
    </row>
    <row r="346" spans="1:14" x14ac:dyDescent="0.25">
      <c r="A346" s="1" t="str">
        <v>BioLegend</v>
      </c>
      <c r="B346" s="1">
        <v>14106.400000000001</v>
      </c>
      <c r="C346" s="1" t="str">
        <v>EED116209</v>
      </c>
      <c r="D346" s="2">
        <v>45818</v>
      </c>
      <c r="E346" s="2">
        <v>45824</v>
      </c>
      <c r="F346" s="1">
        <v>422302</v>
      </c>
      <c r="G346" s="1">
        <v>5</v>
      </c>
      <c r="H346" s="1">
        <v>5</v>
      </c>
      <c r="I346" s="1">
        <v>0</v>
      </c>
      <c r="J346" s="1" t="str">
        <v>Banglore</v>
      </c>
      <c r="K346" s="1">
        <v>0</v>
      </c>
      <c r="L346" s="1">
        <f t="shared" si="15"/>
        <v>70532</v>
      </c>
      <c r="M346" s="1">
        <f t="shared" si="16"/>
        <v>70532</v>
      </c>
      <c r="N346" s="1">
        <f t="shared" si="17"/>
        <v>0</v>
      </c>
    </row>
    <row r="347" spans="1:14" x14ac:dyDescent="0.25">
      <c r="A347" s="1" t="str">
        <v>BioLegend</v>
      </c>
      <c r="B347" s="1">
        <v>13992</v>
      </c>
      <c r="C347" s="1" t="str">
        <v>EED116209</v>
      </c>
      <c r="D347" s="2">
        <v>45818</v>
      </c>
      <c r="E347" s="2">
        <v>45824</v>
      </c>
      <c r="F347" s="1">
        <v>430501</v>
      </c>
      <c r="G347" s="1">
        <v>3</v>
      </c>
      <c r="H347" s="1">
        <v>3</v>
      </c>
      <c r="I347" s="1">
        <v>0</v>
      </c>
      <c r="J347" s="1" t="str">
        <v>Mumbai</v>
      </c>
      <c r="K347" s="1">
        <v>0</v>
      </c>
      <c r="L347" s="1">
        <f t="shared" si="15"/>
        <v>41976</v>
      </c>
      <c r="M347" s="1">
        <f t="shared" si="16"/>
        <v>41976</v>
      </c>
      <c r="N347" s="1">
        <f t="shared" si="17"/>
        <v>0</v>
      </c>
    </row>
    <row r="348" spans="1:14" x14ac:dyDescent="0.25">
      <c r="A348" s="1" t="str">
        <v>BioLegend</v>
      </c>
      <c r="B348" s="1">
        <v>17054.400000000001</v>
      </c>
      <c r="C348" s="1" t="str">
        <v>EED116209</v>
      </c>
      <c r="D348" s="2">
        <v>45818</v>
      </c>
      <c r="E348" s="2">
        <v>45824</v>
      </c>
      <c r="F348" s="1">
        <v>506344</v>
      </c>
      <c r="G348" s="1">
        <v>1</v>
      </c>
      <c r="H348" s="1">
        <v>1</v>
      </c>
      <c r="I348" s="1">
        <v>0</v>
      </c>
      <c r="J348" s="1" t="str">
        <v>Chandigarh</v>
      </c>
      <c r="K348" s="1">
        <v>0</v>
      </c>
      <c r="L348" s="1">
        <f t="shared" si="15"/>
        <v>17054.400000000001</v>
      </c>
      <c r="M348" s="1">
        <f t="shared" si="16"/>
        <v>17054.400000000001</v>
      </c>
      <c r="N348" s="1">
        <f t="shared" si="17"/>
        <v>0</v>
      </c>
    </row>
    <row r="349" spans="1:14" x14ac:dyDescent="0.25">
      <c r="A349" s="1" t="str">
        <v>BioLegend</v>
      </c>
      <c r="B349" s="1">
        <v>12091.2</v>
      </c>
      <c r="C349" s="1" t="str">
        <v>EED116209</v>
      </c>
      <c r="D349" s="2">
        <v>45818</v>
      </c>
      <c r="E349" s="2">
        <v>45824</v>
      </c>
      <c r="F349" s="1">
        <v>575306</v>
      </c>
      <c r="G349" s="1">
        <v>1</v>
      </c>
      <c r="H349" s="1">
        <v>1</v>
      </c>
      <c r="I349" s="1">
        <v>0</v>
      </c>
      <c r="J349" s="1" t="str">
        <v>Delhi</v>
      </c>
      <c r="K349" s="1">
        <v>0</v>
      </c>
      <c r="L349" s="1">
        <f t="shared" si="15"/>
        <v>12091.2</v>
      </c>
      <c r="M349" s="1">
        <f t="shared" si="16"/>
        <v>12091.2</v>
      </c>
      <c r="N349" s="1">
        <f t="shared" si="17"/>
        <v>0</v>
      </c>
    </row>
    <row r="350" spans="1:14" x14ac:dyDescent="0.25">
      <c r="A350" s="1" t="str">
        <v>BioLegend</v>
      </c>
      <c r="B350" s="1">
        <v>4963.2</v>
      </c>
      <c r="C350" s="1" t="str">
        <v>EED116333</v>
      </c>
      <c r="D350" s="2">
        <v>45821</v>
      </c>
      <c r="E350" s="2">
        <v>45831</v>
      </c>
      <c r="F350" s="1">
        <v>100215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4963.2</v>
      </c>
      <c r="M350" s="1">
        <f t="shared" si="16"/>
        <v>4963.2</v>
      </c>
      <c r="N350" s="1">
        <f t="shared" si="17"/>
        <v>0</v>
      </c>
    </row>
    <row r="351" spans="1:14" x14ac:dyDescent="0.25">
      <c r="A351" s="1" t="str">
        <v>BioLegend</v>
      </c>
      <c r="B351" s="1">
        <v>5544</v>
      </c>
      <c r="C351" s="1" t="str">
        <v>EED116333</v>
      </c>
      <c r="D351" s="2">
        <v>45821</v>
      </c>
      <c r="E351" s="2">
        <v>45831</v>
      </c>
      <c r="F351" s="1">
        <v>100221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5544</v>
      </c>
      <c r="M351" s="1">
        <f t="shared" si="16"/>
        <v>5544</v>
      </c>
      <c r="N351" s="1">
        <f t="shared" si="17"/>
        <v>0</v>
      </c>
    </row>
    <row r="352" spans="1:14" x14ac:dyDescent="0.25">
      <c r="A352" s="1" t="str">
        <v>BioLegend</v>
      </c>
      <c r="B352" s="1">
        <v>18084</v>
      </c>
      <c r="C352" s="1" t="str">
        <v>EED116333</v>
      </c>
      <c r="D352" s="2">
        <v>45821</v>
      </c>
      <c r="E352" s="2">
        <v>45831</v>
      </c>
      <c r="F352" s="1">
        <v>100234</v>
      </c>
      <c r="G352" s="1">
        <v>1</v>
      </c>
      <c r="H352" s="1">
        <v>1</v>
      </c>
      <c r="I352" s="1">
        <v>0</v>
      </c>
      <c r="J352" s="1" t="str">
        <v>Faridabad</v>
      </c>
      <c r="K352" s="1">
        <v>0</v>
      </c>
      <c r="L352" s="1">
        <f t="shared" si="15"/>
        <v>18084</v>
      </c>
      <c r="M352" s="1">
        <f t="shared" si="16"/>
        <v>18084</v>
      </c>
      <c r="N352" s="1">
        <f t="shared" si="17"/>
        <v>0</v>
      </c>
    </row>
    <row r="353" spans="1:14" x14ac:dyDescent="0.25">
      <c r="A353" s="1" t="str">
        <v>BioLegend</v>
      </c>
      <c r="B353" s="1">
        <v>5227.2</v>
      </c>
      <c r="C353" s="1" t="str">
        <v>EED116333</v>
      </c>
      <c r="D353" s="2">
        <v>45821</v>
      </c>
      <c r="E353" s="2">
        <v>45831</v>
      </c>
      <c r="F353" s="1">
        <v>100306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5227.2</v>
      </c>
      <c r="M353" s="1">
        <f t="shared" si="16"/>
        <v>5227.2</v>
      </c>
      <c r="N353" s="1">
        <f t="shared" si="17"/>
        <v>0</v>
      </c>
    </row>
    <row r="354" spans="1:14" x14ac:dyDescent="0.25">
      <c r="A354" s="1" t="str">
        <v>BioLegend</v>
      </c>
      <c r="B354" s="1">
        <v>4329.6000000000004</v>
      </c>
      <c r="C354" s="1" t="str">
        <v>EED116333</v>
      </c>
      <c r="D354" s="2">
        <v>45821</v>
      </c>
      <c r="E354" s="2">
        <v>45831</v>
      </c>
      <c r="F354" s="1">
        <v>100327</v>
      </c>
      <c r="G354" s="1">
        <v>5</v>
      </c>
      <c r="H354" s="1">
        <v>5</v>
      </c>
      <c r="I354" s="1">
        <v>0</v>
      </c>
      <c r="J354" s="1" t="str">
        <v>Hyderabad</v>
      </c>
      <c r="K354" s="1">
        <v>0</v>
      </c>
      <c r="L354" s="1">
        <f t="shared" si="15"/>
        <v>21648</v>
      </c>
      <c r="M354" s="1">
        <f t="shared" si="16"/>
        <v>21648</v>
      </c>
      <c r="N354" s="1">
        <f t="shared" si="17"/>
        <v>0</v>
      </c>
    </row>
    <row r="355" spans="1:14" x14ac:dyDescent="0.25">
      <c r="A355" s="1" t="str">
        <v>BioLegend</v>
      </c>
      <c r="B355" s="1">
        <v>5332.8</v>
      </c>
      <c r="C355" s="1" t="str">
        <v>EED116333</v>
      </c>
      <c r="D355" s="2">
        <v>45821</v>
      </c>
      <c r="E355" s="2">
        <v>45831</v>
      </c>
      <c r="F355" s="1">
        <v>100425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5332.8</v>
      </c>
      <c r="M355" s="1">
        <f t="shared" si="16"/>
        <v>5332.8</v>
      </c>
      <c r="N355" s="1">
        <f t="shared" si="17"/>
        <v>0</v>
      </c>
    </row>
    <row r="356" spans="1:14" x14ac:dyDescent="0.25">
      <c r="A356" s="1" t="str">
        <v>BioLegend</v>
      </c>
      <c r="B356" s="1">
        <v>15206.400000000001</v>
      </c>
      <c r="C356" s="1" t="str">
        <v>EED116333</v>
      </c>
      <c r="D356" s="2">
        <v>45821</v>
      </c>
      <c r="E356" s="2">
        <v>45831</v>
      </c>
      <c r="F356" s="1">
        <v>100432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15206.400000000001</v>
      </c>
      <c r="M356" s="1">
        <f t="shared" si="16"/>
        <v>15206.400000000001</v>
      </c>
      <c r="N356" s="1">
        <f t="shared" si="17"/>
        <v>0</v>
      </c>
    </row>
    <row r="357" spans="1:14" x14ac:dyDescent="0.25">
      <c r="A357" s="1" t="str">
        <v>BioLegend</v>
      </c>
      <c r="B357" s="1">
        <v>5662.7999999999993</v>
      </c>
      <c r="C357" s="1" t="str">
        <v>EED116333</v>
      </c>
      <c r="D357" s="2">
        <v>45821</v>
      </c>
      <c r="E357" s="2">
        <v>45831</v>
      </c>
      <c r="F357" s="1">
        <v>100510</v>
      </c>
      <c r="G357" s="1">
        <v>1</v>
      </c>
      <c r="H357" s="1">
        <v>1</v>
      </c>
      <c r="I357" s="1">
        <v>0</v>
      </c>
      <c r="J357" s="1" t="str">
        <v>Ropar</v>
      </c>
      <c r="K357" s="1">
        <v>0</v>
      </c>
      <c r="L357" s="1">
        <f t="shared" si="15"/>
        <v>5662.7999999999993</v>
      </c>
      <c r="M357" s="1">
        <f t="shared" si="16"/>
        <v>5662.7999999999993</v>
      </c>
      <c r="N357" s="1">
        <f t="shared" si="17"/>
        <v>0</v>
      </c>
    </row>
    <row r="358" spans="1:14" x14ac:dyDescent="0.25">
      <c r="A358" s="1" t="str">
        <v>BioLegend</v>
      </c>
      <c r="B358" s="1">
        <v>4752</v>
      </c>
      <c r="C358" s="1" t="str">
        <v>EED116333</v>
      </c>
      <c r="D358" s="2">
        <v>45821</v>
      </c>
      <c r="E358" s="2">
        <v>45831</v>
      </c>
      <c r="F358" s="1">
        <v>100512</v>
      </c>
      <c r="G358" s="1">
        <v>1</v>
      </c>
      <c r="H358" s="1">
        <v>1</v>
      </c>
      <c r="I358" s="1">
        <v>0</v>
      </c>
      <c r="J358" s="1" t="str">
        <v>Pune</v>
      </c>
      <c r="K358" s="1">
        <v>0</v>
      </c>
      <c r="L358" s="1">
        <f t="shared" si="15"/>
        <v>4752</v>
      </c>
      <c r="M358" s="1">
        <f t="shared" si="16"/>
        <v>4752</v>
      </c>
      <c r="N358" s="1">
        <f t="shared" si="17"/>
        <v>0</v>
      </c>
    </row>
    <row r="359" spans="1:14" x14ac:dyDescent="0.25">
      <c r="A359" s="1" t="str">
        <v>BioLegend</v>
      </c>
      <c r="B359" s="1">
        <v>5544</v>
      </c>
      <c r="C359" s="1" t="str">
        <v>EED116333</v>
      </c>
      <c r="D359" s="2">
        <v>45821</v>
      </c>
      <c r="E359" s="2">
        <v>45831</v>
      </c>
      <c r="F359" s="1">
        <v>100516</v>
      </c>
      <c r="G359" s="1">
        <v>1</v>
      </c>
      <c r="H359" s="1">
        <v>1</v>
      </c>
      <c r="I359" s="1">
        <v>0</v>
      </c>
      <c r="J359" s="1" t="str">
        <v>Delhi</v>
      </c>
      <c r="K359" s="1">
        <v>0</v>
      </c>
      <c r="L359" s="1">
        <f t="shared" si="15"/>
        <v>5544</v>
      </c>
      <c r="M359" s="1">
        <f t="shared" si="16"/>
        <v>5544</v>
      </c>
      <c r="N359" s="1">
        <f t="shared" si="17"/>
        <v>0</v>
      </c>
    </row>
    <row r="360" spans="1:14" x14ac:dyDescent="0.25">
      <c r="A360" s="1" t="str">
        <v>BioLegend</v>
      </c>
      <c r="B360" s="1">
        <v>12302.400000000001</v>
      </c>
      <c r="C360" s="1" t="str">
        <v>EED116333</v>
      </c>
      <c r="D360" s="2">
        <v>45821</v>
      </c>
      <c r="E360" s="2">
        <v>45831</v>
      </c>
      <c r="F360" s="1">
        <v>100530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12302.400000000001</v>
      </c>
      <c r="M360" s="1">
        <f t="shared" si="16"/>
        <v>12302.400000000001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1584</v>
      </c>
      <c r="C361" s="1" t="str">
        <v>EED116333</v>
      </c>
      <c r="D361" s="2">
        <v>45821</v>
      </c>
      <c r="E361" s="2">
        <v>45831</v>
      </c>
      <c r="F361" s="1">
        <v>100705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1584</v>
      </c>
      <c r="M361" s="1">
        <f t="shared" si="16"/>
        <v>1584</v>
      </c>
      <c r="N361" s="1">
        <f t="shared" si="17"/>
        <v>0</v>
      </c>
    </row>
    <row r="362" spans="1:14" x14ac:dyDescent="0.25">
      <c r="A362" s="1" t="str">
        <v>BioLegend</v>
      </c>
      <c r="B362" s="1">
        <v>5649.6</v>
      </c>
      <c r="C362" s="1" t="str">
        <v>EED116333</v>
      </c>
      <c r="D362" s="2">
        <v>45821</v>
      </c>
      <c r="E362" s="2">
        <v>45831</v>
      </c>
      <c r="F362" s="1">
        <v>100708</v>
      </c>
      <c r="G362" s="1">
        <v>1</v>
      </c>
      <c r="H362" s="1">
        <v>1</v>
      </c>
      <c r="I362" s="1">
        <v>0</v>
      </c>
      <c r="J362" s="1" t="str">
        <v>Chandigarh</v>
      </c>
      <c r="K362" s="1">
        <v>0</v>
      </c>
      <c r="L362" s="1">
        <f t="shared" si="15"/>
        <v>5649.6</v>
      </c>
      <c r="M362" s="1">
        <f t="shared" si="16"/>
        <v>5649.6</v>
      </c>
      <c r="N362" s="1">
        <f t="shared" si="17"/>
        <v>0</v>
      </c>
    </row>
    <row r="363" spans="1:14" x14ac:dyDescent="0.25">
      <c r="A363" s="1" t="str">
        <v>BioLegend</v>
      </c>
      <c r="B363" s="1">
        <v>3801.6000000000004</v>
      </c>
      <c r="C363" s="1" t="str">
        <v>EED116333</v>
      </c>
      <c r="D363" s="2">
        <v>45821</v>
      </c>
      <c r="E363" s="2">
        <v>45831</v>
      </c>
      <c r="F363" s="1">
        <v>100723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3801.6000000000004</v>
      </c>
      <c r="M363" s="1">
        <f t="shared" si="16"/>
        <v>3801.6000000000004</v>
      </c>
      <c r="N363" s="1">
        <f t="shared" si="17"/>
        <v>0</v>
      </c>
    </row>
    <row r="364" spans="1:14" x14ac:dyDescent="0.25">
      <c r="A364" s="1" t="str">
        <v>BioLegend</v>
      </c>
      <c r="B364" s="1">
        <v>18018</v>
      </c>
      <c r="C364" s="1" t="str">
        <v>EED116333</v>
      </c>
      <c r="D364" s="2">
        <v>45821</v>
      </c>
      <c r="E364" s="2">
        <v>45831</v>
      </c>
      <c r="F364" s="1">
        <v>100744</v>
      </c>
      <c r="G364" s="1">
        <v>1</v>
      </c>
      <c r="H364" s="1">
        <v>1</v>
      </c>
      <c r="I364" s="1">
        <v>0</v>
      </c>
      <c r="J364" s="1" t="str">
        <v>Ropar</v>
      </c>
      <c r="K364" s="1">
        <v>0</v>
      </c>
      <c r="L364" s="1">
        <f t="shared" si="15"/>
        <v>18018</v>
      </c>
      <c r="M364" s="1">
        <f t="shared" si="16"/>
        <v>18018</v>
      </c>
      <c r="N364" s="1">
        <f t="shared" si="17"/>
        <v>0</v>
      </c>
    </row>
    <row r="365" spans="1:14" x14ac:dyDescent="0.25">
      <c r="A365" s="1" t="str">
        <v>BioLegend</v>
      </c>
      <c r="B365" s="1">
        <v>16632</v>
      </c>
      <c r="C365" s="1" t="str">
        <v>EED116333</v>
      </c>
      <c r="D365" s="2">
        <v>45821</v>
      </c>
      <c r="E365" s="2">
        <v>45831</v>
      </c>
      <c r="F365" s="1">
        <v>100753</v>
      </c>
      <c r="G365" s="1">
        <v>1</v>
      </c>
      <c r="H365" s="1">
        <v>1</v>
      </c>
      <c r="I365" s="1">
        <v>0</v>
      </c>
      <c r="J365" s="1" t="str">
        <v>Faridabad</v>
      </c>
      <c r="K365" s="1">
        <v>0</v>
      </c>
      <c r="L365" s="1">
        <f t="shared" si="15"/>
        <v>16632</v>
      </c>
      <c r="M365" s="1">
        <f t="shared" si="16"/>
        <v>16632</v>
      </c>
      <c r="N365" s="1">
        <f t="shared" si="17"/>
        <v>0</v>
      </c>
    </row>
    <row r="366" spans="1:14" x14ac:dyDescent="0.25">
      <c r="A366" s="1" t="str">
        <v>BioLegend</v>
      </c>
      <c r="B366" s="1">
        <v>1742.4</v>
      </c>
      <c r="C366" s="1" t="str">
        <v>EED116333</v>
      </c>
      <c r="D366" s="2">
        <v>45821</v>
      </c>
      <c r="E366" s="2">
        <v>45831</v>
      </c>
      <c r="F366" s="1">
        <v>101211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1742.4</v>
      </c>
      <c r="M366" s="1">
        <f t="shared" si="16"/>
        <v>1742.4</v>
      </c>
      <c r="N366" s="1">
        <f t="shared" si="17"/>
        <v>0</v>
      </c>
    </row>
    <row r="367" spans="1:14" x14ac:dyDescent="0.25">
      <c r="A367" s="1" t="str">
        <v>BioLegend</v>
      </c>
      <c r="B367" s="1">
        <v>15206.400000000001</v>
      </c>
      <c r="C367" s="1" t="str">
        <v>EED116333</v>
      </c>
      <c r="D367" s="2">
        <v>45821</v>
      </c>
      <c r="E367" s="2">
        <v>45831</v>
      </c>
      <c r="F367" s="1">
        <v>101230</v>
      </c>
      <c r="G367" s="1">
        <v>2</v>
      </c>
      <c r="H367" s="1">
        <v>2</v>
      </c>
      <c r="I367" s="1">
        <v>0</v>
      </c>
      <c r="J367" s="1" t="str">
        <v>Mumbai</v>
      </c>
      <c r="K367" s="1">
        <v>0</v>
      </c>
      <c r="L367" s="1">
        <f t="shared" si="15"/>
        <v>30412.800000000003</v>
      </c>
      <c r="M367" s="1">
        <f t="shared" si="16"/>
        <v>30412.800000000003</v>
      </c>
      <c r="N367" s="1">
        <f t="shared" si="17"/>
        <v>0</v>
      </c>
    </row>
    <row r="368" spans="1:14" x14ac:dyDescent="0.25">
      <c r="A368" s="1" t="str">
        <v>BioLegend</v>
      </c>
      <c r="B368" s="1">
        <v>16051.2</v>
      </c>
      <c r="C368" s="1" t="str">
        <v>EED116333</v>
      </c>
      <c r="D368" s="2">
        <v>45821</v>
      </c>
      <c r="E368" s="2">
        <v>45831</v>
      </c>
      <c r="F368" s="1">
        <v>101256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16051.2</v>
      </c>
      <c r="M368" s="1">
        <f t="shared" si="16"/>
        <v>16051.2</v>
      </c>
      <c r="N368" s="1">
        <f t="shared" si="17"/>
        <v>0</v>
      </c>
    </row>
    <row r="369" spans="1:14" x14ac:dyDescent="0.25">
      <c r="A369" s="1" t="str">
        <v>BioLegend</v>
      </c>
      <c r="B369" s="1">
        <v>3748.8</v>
      </c>
      <c r="C369" s="1" t="str">
        <v>EED116333</v>
      </c>
      <c r="D369" s="2">
        <v>45821</v>
      </c>
      <c r="E369" s="2">
        <v>45831</v>
      </c>
      <c r="F369" s="1">
        <v>102005</v>
      </c>
      <c r="G369" s="1">
        <v>6</v>
      </c>
      <c r="H369" s="1">
        <v>6</v>
      </c>
      <c r="I369" s="1">
        <v>0</v>
      </c>
      <c r="J369" s="1" t="str">
        <v>Hyderabad</v>
      </c>
      <c r="K369" s="1">
        <v>0</v>
      </c>
      <c r="L369" s="1">
        <f t="shared" si="15"/>
        <v>22492.800000000003</v>
      </c>
      <c r="M369" s="1">
        <f t="shared" si="16"/>
        <v>22492.800000000003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4593.6000000000004</v>
      </c>
      <c r="C370" s="1" t="str">
        <v>EED116333</v>
      </c>
      <c r="D370" s="2">
        <v>45821</v>
      </c>
      <c r="E370" s="2">
        <v>45831</v>
      </c>
      <c r="F370" s="1">
        <v>102015</v>
      </c>
      <c r="G370" s="1">
        <v>1</v>
      </c>
      <c r="H370" s="1">
        <v>1</v>
      </c>
      <c r="I370" s="1">
        <v>0</v>
      </c>
      <c r="J370" s="1" t="str">
        <v>Chandigarh</v>
      </c>
      <c r="K370" s="1">
        <v>0</v>
      </c>
      <c r="L370" s="1">
        <f t="shared" si="15"/>
        <v>4593.6000000000004</v>
      </c>
      <c r="M370" s="1">
        <f t="shared" si="16"/>
        <v>4593.6000000000004</v>
      </c>
      <c r="N370" s="1">
        <f t="shared" si="17"/>
        <v>0</v>
      </c>
    </row>
    <row r="371" spans="1:14" x14ac:dyDescent="0.25">
      <c r="A371" s="1" t="str">
        <v>BioLegend</v>
      </c>
      <c r="B371" s="1">
        <v>5332.8</v>
      </c>
      <c r="C371" s="1" t="str">
        <v>EED116333</v>
      </c>
      <c r="D371" s="2">
        <v>45821</v>
      </c>
      <c r="E371" s="2">
        <v>45831</v>
      </c>
      <c r="F371" s="1">
        <v>102205</v>
      </c>
      <c r="G371" s="1">
        <v>1</v>
      </c>
      <c r="H371" s="1">
        <v>1</v>
      </c>
      <c r="I371" s="1">
        <v>0</v>
      </c>
      <c r="J371" s="1" t="str">
        <v>Lucknow</v>
      </c>
      <c r="K371" s="1">
        <v>0</v>
      </c>
      <c r="L371" s="1">
        <f t="shared" si="15"/>
        <v>5332.8</v>
      </c>
      <c r="M371" s="1">
        <f t="shared" si="16"/>
        <v>5332.8</v>
      </c>
      <c r="N371" s="1">
        <f t="shared" si="17"/>
        <v>0</v>
      </c>
    </row>
    <row r="372" spans="1:14" x14ac:dyDescent="0.25">
      <c r="A372" s="1" t="str">
        <v>BioLegend</v>
      </c>
      <c r="B372" s="1">
        <v>2956.8</v>
      </c>
      <c r="C372" s="1" t="str">
        <v>EED116333</v>
      </c>
      <c r="D372" s="2">
        <v>45821</v>
      </c>
      <c r="E372" s="2">
        <v>45831</v>
      </c>
      <c r="F372" s="1">
        <v>103007</v>
      </c>
      <c r="G372" s="1">
        <v>1</v>
      </c>
      <c r="H372" s="1">
        <v>1</v>
      </c>
      <c r="I372" s="1">
        <v>0</v>
      </c>
      <c r="J372" s="1" t="str">
        <v>Delhi</v>
      </c>
      <c r="K372" s="1">
        <v>0</v>
      </c>
      <c r="L372" s="1">
        <f t="shared" si="15"/>
        <v>2956.8</v>
      </c>
      <c r="M372" s="1">
        <f t="shared" si="16"/>
        <v>2956.8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103017</v>
      </c>
      <c r="G373" s="1">
        <v>2</v>
      </c>
      <c r="H373" s="1">
        <v>2</v>
      </c>
      <c r="I373" s="1">
        <v>0</v>
      </c>
      <c r="J373" s="1" t="str">
        <v>Hyderabad</v>
      </c>
      <c r="K373" s="1">
        <v>0</v>
      </c>
      <c r="L373" s="1">
        <f t="shared" si="15"/>
        <v>10665.6</v>
      </c>
      <c r="M373" s="1">
        <f t="shared" si="16"/>
        <v>10665.6</v>
      </c>
      <c r="N373" s="1">
        <f t="shared" si="17"/>
        <v>0</v>
      </c>
    </row>
    <row r="374" spans="1:14" x14ac:dyDescent="0.25">
      <c r="A374" s="1" t="str">
        <v>BioLegend</v>
      </c>
      <c r="B374" s="1">
        <v>2323.1999999999998</v>
      </c>
      <c r="C374" s="1" t="str">
        <v>EED116333</v>
      </c>
      <c r="D374" s="2">
        <v>45821</v>
      </c>
      <c r="E374" s="2">
        <v>45831</v>
      </c>
      <c r="F374" s="1">
        <v>103023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2323.1999999999998</v>
      </c>
      <c r="M374" s="1">
        <f t="shared" si="16"/>
        <v>2323.1999999999998</v>
      </c>
      <c r="N374" s="1">
        <f t="shared" si="17"/>
        <v>0</v>
      </c>
    </row>
    <row r="375" spans="1:14" x14ac:dyDescent="0.25">
      <c r="A375" s="1" t="str">
        <v>BioLegend</v>
      </c>
      <c r="B375" s="1">
        <v>13992</v>
      </c>
      <c r="C375" s="1" t="str">
        <v>EED116333</v>
      </c>
      <c r="D375" s="2">
        <v>45821</v>
      </c>
      <c r="E375" s="2">
        <v>45831</v>
      </c>
      <c r="F375" s="1">
        <v>103032</v>
      </c>
      <c r="G375" s="1">
        <v>1</v>
      </c>
      <c r="H375" s="1">
        <v>1</v>
      </c>
      <c r="I375" s="1">
        <v>0</v>
      </c>
      <c r="J375" s="1" t="str">
        <v>Ropar</v>
      </c>
      <c r="K375" s="1">
        <v>0</v>
      </c>
      <c r="L375" s="1">
        <f t="shared" si="15"/>
        <v>13992</v>
      </c>
      <c r="M375" s="1">
        <f t="shared" si="16"/>
        <v>13992</v>
      </c>
      <c r="N375" s="1">
        <f t="shared" si="17"/>
        <v>0</v>
      </c>
    </row>
    <row r="376" spans="1:14" x14ac:dyDescent="0.25">
      <c r="A376" s="1" t="str">
        <v>BioLegend</v>
      </c>
      <c r="B376" s="1">
        <v>18018</v>
      </c>
      <c r="C376" s="1" t="str">
        <v>EED116333</v>
      </c>
      <c r="D376" s="2">
        <v>45821</v>
      </c>
      <c r="E376" s="2">
        <v>45831</v>
      </c>
      <c r="F376" s="1">
        <v>103059</v>
      </c>
      <c r="G376" s="1">
        <v>1</v>
      </c>
      <c r="H376" s="1">
        <v>1</v>
      </c>
      <c r="I376" s="1">
        <v>0</v>
      </c>
      <c r="J376" s="1" t="str">
        <v>Faridabad</v>
      </c>
      <c r="K376" s="1">
        <v>0</v>
      </c>
      <c r="L376" s="1">
        <f t="shared" si="15"/>
        <v>18018</v>
      </c>
      <c r="M376" s="1">
        <f t="shared" si="16"/>
        <v>18018</v>
      </c>
      <c r="N376" s="1">
        <f t="shared" si="17"/>
        <v>0</v>
      </c>
    </row>
    <row r="377" spans="1:14" x14ac:dyDescent="0.25">
      <c r="A377" s="1" t="str">
        <v>BioLegend</v>
      </c>
      <c r="B377" s="1">
        <v>12012</v>
      </c>
      <c r="C377" s="1" t="str">
        <v>EED116333</v>
      </c>
      <c r="D377" s="2">
        <v>45821</v>
      </c>
      <c r="E377" s="2">
        <v>45831</v>
      </c>
      <c r="F377" s="1">
        <v>103133</v>
      </c>
      <c r="G377" s="1">
        <v>1</v>
      </c>
      <c r="H377" s="1">
        <v>1</v>
      </c>
      <c r="I377" s="1">
        <v>0</v>
      </c>
      <c r="J377" s="1" t="str">
        <v>Lucknow</v>
      </c>
      <c r="K377" s="1">
        <v>0</v>
      </c>
      <c r="L377" s="1">
        <f t="shared" si="15"/>
        <v>12012</v>
      </c>
      <c r="M377" s="1">
        <f t="shared" si="16"/>
        <v>12012</v>
      </c>
      <c r="N377" s="1">
        <f t="shared" si="17"/>
        <v>0</v>
      </c>
    </row>
    <row r="378" spans="1:14" x14ac:dyDescent="0.25">
      <c r="A378" s="1" t="str">
        <v>BioLegend</v>
      </c>
      <c r="B378" s="1">
        <v>17292</v>
      </c>
      <c r="C378" s="1" t="str">
        <v>EED116333</v>
      </c>
      <c r="D378" s="2">
        <v>45821</v>
      </c>
      <c r="E378" s="2">
        <v>45831</v>
      </c>
      <c r="F378" s="1">
        <v>103155</v>
      </c>
      <c r="G378" s="1">
        <v>1</v>
      </c>
      <c r="H378" s="1">
        <v>1</v>
      </c>
      <c r="I378" s="1">
        <v>0</v>
      </c>
      <c r="J378" s="1" t="str">
        <v>Delhi</v>
      </c>
      <c r="K378" s="1">
        <v>0</v>
      </c>
      <c r="L378" s="1">
        <f t="shared" si="15"/>
        <v>17292</v>
      </c>
      <c r="M378" s="1">
        <f t="shared" si="16"/>
        <v>17292</v>
      </c>
      <c r="N378" s="1">
        <f t="shared" si="17"/>
        <v>0</v>
      </c>
    </row>
    <row r="379" spans="1:14" x14ac:dyDescent="0.25">
      <c r="A379" s="1" t="str">
        <v>BioLegend</v>
      </c>
      <c r="B379" s="1">
        <v>11888.8</v>
      </c>
      <c r="C379" s="1" t="str">
        <v>EED116333</v>
      </c>
      <c r="D379" s="2">
        <v>45821</v>
      </c>
      <c r="E379" s="2">
        <v>45831</v>
      </c>
      <c r="F379" s="1">
        <v>104412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11888.8</v>
      </c>
      <c r="M379" s="1">
        <f t="shared" si="16"/>
        <v>11888.8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Ropar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4382.3999999999996</v>
      </c>
      <c r="C381" s="1" t="str">
        <v>EED116333</v>
      </c>
      <c r="D381" s="2">
        <v>45821</v>
      </c>
      <c r="E381" s="2">
        <v>45831</v>
      </c>
      <c r="F381" s="1">
        <v>104505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4382.3999999999996</v>
      </c>
      <c r="M381" s="1">
        <f t="shared" si="16"/>
        <v>4382.3999999999996</v>
      </c>
      <c r="N381" s="1">
        <f t="shared" si="17"/>
        <v>0</v>
      </c>
    </row>
    <row r="382" spans="1:14" x14ac:dyDescent="0.25">
      <c r="A382" s="1" t="str">
        <v>BioLegend</v>
      </c>
      <c r="B382" s="1">
        <v>15470.400000000001</v>
      </c>
      <c r="C382" s="1" t="str">
        <v>EED116333</v>
      </c>
      <c r="D382" s="2">
        <v>45821</v>
      </c>
      <c r="E382" s="2">
        <v>45831</v>
      </c>
      <c r="F382" s="1">
        <v>104508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15470.400000000001</v>
      </c>
      <c r="M382" s="1">
        <f t="shared" si="16"/>
        <v>15470.400000000001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104525</v>
      </c>
      <c r="G383" s="1">
        <v>1</v>
      </c>
      <c r="H383" s="1">
        <v>1</v>
      </c>
      <c r="I383" s="1">
        <v>0</v>
      </c>
      <c r="J383" s="1" t="str">
        <v>Hyderabad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12091.2</v>
      </c>
      <c r="C384" s="1" t="str">
        <v>EED116333</v>
      </c>
      <c r="D384" s="2">
        <v>45821</v>
      </c>
      <c r="E384" s="2">
        <v>45831</v>
      </c>
      <c r="F384" s="1">
        <v>104718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12091.2</v>
      </c>
      <c r="M384" s="1">
        <f t="shared" si="16"/>
        <v>12091.2</v>
      </c>
      <c r="N384" s="1">
        <f t="shared" si="17"/>
        <v>0</v>
      </c>
    </row>
    <row r="385" spans="1:14" x14ac:dyDescent="0.25">
      <c r="A385" s="1" t="str">
        <v>BioLegend</v>
      </c>
      <c r="B385" s="1">
        <v>5491.2</v>
      </c>
      <c r="C385" s="1" t="str">
        <v>EED116333</v>
      </c>
      <c r="D385" s="2">
        <v>45821</v>
      </c>
      <c r="E385" s="2">
        <v>45831</v>
      </c>
      <c r="F385" s="1">
        <v>106105</v>
      </c>
      <c r="G385" s="1">
        <v>2</v>
      </c>
      <c r="H385" s="1">
        <v>2</v>
      </c>
      <c r="I385" s="1">
        <v>0</v>
      </c>
      <c r="J385" s="1" t="str">
        <v>Hyderabad</v>
      </c>
      <c r="K385" s="1">
        <v>0</v>
      </c>
      <c r="L385" s="1">
        <f t="shared" si="15"/>
        <v>10982.4</v>
      </c>
      <c r="M385" s="1">
        <f t="shared" si="16"/>
        <v>10982.4</v>
      </c>
      <c r="N385" s="1">
        <f t="shared" si="17"/>
        <v>0</v>
      </c>
    </row>
    <row r="386" spans="1:14" x14ac:dyDescent="0.25">
      <c r="A386" s="1" t="str">
        <v>BioLegend</v>
      </c>
      <c r="B386" s="1">
        <v>11035.2</v>
      </c>
      <c r="C386" s="1" t="str">
        <v>EED116333</v>
      </c>
      <c r="D386" s="2">
        <v>45821</v>
      </c>
      <c r="E386" s="2">
        <v>45831</v>
      </c>
      <c r="F386" s="1">
        <v>107614</v>
      </c>
      <c r="G386" s="1">
        <v>1</v>
      </c>
      <c r="H386" s="1">
        <v>1</v>
      </c>
      <c r="I386" s="1">
        <v>0</v>
      </c>
      <c r="J386" s="1" t="str">
        <v>Pune</v>
      </c>
      <c r="K386" s="1">
        <v>0</v>
      </c>
      <c r="L386" s="1">
        <f t="shared" si="15"/>
        <v>11035.2</v>
      </c>
      <c r="M386" s="1">
        <f t="shared" si="16"/>
        <v>11035.2</v>
      </c>
      <c r="N386" s="1">
        <f t="shared" si="17"/>
        <v>0</v>
      </c>
    </row>
    <row r="387" spans="1:14" x14ac:dyDescent="0.25">
      <c r="A387" s="1" t="str">
        <v>BioLegend</v>
      </c>
      <c r="B387" s="1">
        <v>14520</v>
      </c>
      <c r="C387" s="1" t="str">
        <v>EED116333</v>
      </c>
      <c r="D387" s="2">
        <v>45821</v>
      </c>
      <c r="E387" s="2">
        <v>45831</v>
      </c>
      <c r="F387" s="1">
        <v>108133</v>
      </c>
      <c r="G387" s="1">
        <v>1</v>
      </c>
      <c r="H387" s="1">
        <v>1</v>
      </c>
      <c r="I387" s="1">
        <v>0</v>
      </c>
      <c r="J387" s="1" t="str">
        <v>Lucknow</v>
      </c>
      <c r="K387" s="1">
        <v>0</v>
      </c>
      <c r="L387" s="1">
        <f t="shared" ref="L387:L450" si="18">G387*B387</f>
        <v>14520</v>
      </c>
      <c r="M387" s="1">
        <f t="shared" ref="M387:M450" si="19">H387*B387</f>
        <v>14520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9662.4</v>
      </c>
      <c r="C388" s="1" t="str">
        <v>EED116333</v>
      </c>
      <c r="D388" s="2">
        <v>45821</v>
      </c>
      <c r="E388" s="2">
        <v>45831</v>
      </c>
      <c r="F388" s="1">
        <v>108408</v>
      </c>
      <c r="G388" s="1">
        <v>1</v>
      </c>
      <c r="H388" s="1">
        <v>1</v>
      </c>
      <c r="I388" s="1">
        <v>0</v>
      </c>
      <c r="J388" s="1" t="str">
        <v>Chandigarh</v>
      </c>
      <c r="K388" s="1">
        <v>0</v>
      </c>
      <c r="L388" s="1">
        <f t="shared" si="18"/>
        <v>9662.4</v>
      </c>
      <c r="M388" s="1">
        <f t="shared" si="19"/>
        <v>9662.4</v>
      </c>
      <c r="N388" s="1">
        <f t="shared" si="20"/>
        <v>0</v>
      </c>
    </row>
    <row r="389" spans="1:14" x14ac:dyDescent="0.25">
      <c r="A389" s="1" t="str">
        <v>BioLegend</v>
      </c>
      <c r="B389" s="1">
        <v>11616</v>
      </c>
      <c r="C389" s="1" t="str">
        <v>EED116333</v>
      </c>
      <c r="D389" s="2">
        <v>45821</v>
      </c>
      <c r="E389" s="2">
        <v>45831</v>
      </c>
      <c r="F389" s="1">
        <v>108437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11616</v>
      </c>
      <c r="M389" s="1">
        <f t="shared" si="19"/>
        <v>11616</v>
      </c>
      <c r="N389" s="1">
        <f t="shared" si="20"/>
        <v>0</v>
      </c>
    </row>
    <row r="390" spans="1:14" x14ac:dyDescent="0.25">
      <c r="A390" s="1" t="str">
        <v>BioLegend</v>
      </c>
      <c r="B390" s="1">
        <v>20856</v>
      </c>
      <c r="C390" s="1" t="str">
        <v>EED116333</v>
      </c>
      <c r="D390" s="2">
        <v>45821</v>
      </c>
      <c r="E390" s="2">
        <v>45831</v>
      </c>
      <c r="F390" s="1">
        <v>108442</v>
      </c>
      <c r="G390" s="1">
        <v>1</v>
      </c>
      <c r="H390" s="1">
        <v>1</v>
      </c>
      <c r="I390" s="1">
        <v>0</v>
      </c>
      <c r="J390" s="1" t="str">
        <v>Faridabad</v>
      </c>
      <c r="K390" s="1">
        <v>0</v>
      </c>
      <c r="L390" s="1">
        <f t="shared" si="18"/>
        <v>20856</v>
      </c>
      <c r="M390" s="1">
        <f t="shared" si="19"/>
        <v>20856</v>
      </c>
      <c r="N390" s="1">
        <f t="shared" si="20"/>
        <v>0</v>
      </c>
    </row>
    <row r="391" spans="1:14" x14ac:dyDescent="0.25">
      <c r="A391" s="1" t="str">
        <v>BioLegend</v>
      </c>
      <c r="B391" s="1">
        <v>4593.6000000000004</v>
      </c>
      <c r="C391" s="1" t="str">
        <v>EED116333</v>
      </c>
      <c r="D391" s="2">
        <v>45821</v>
      </c>
      <c r="E391" s="2">
        <v>45831</v>
      </c>
      <c r="F391" s="1">
        <v>108713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4593.6000000000004</v>
      </c>
      <c r="M391" s="1">
        <f t="shared" si="19"/>
        <v>4593.6000000000004</v>
      </c>
      <c r="N391" s="1">
        <f t="shared" si="20"/>
        <v>0</v>
      </c>
    </row>
    <row r="392" spans="1:14" x14ac:dyDescent="0.25">
      <c r="A392" s="1" t="str">
        <v>BioLegend</v>
      </c>
      <c r="B392" s="1">
        <v>11035.2</v>
      </c>
      <c r="C392" s="1" t="str">
        <v>EED116333</v>
      </c>
      <c r="D392" s="2">
        <v>45821</v>
      </c>
      <c r="E392" s="2">
        <v>45831</v>
      </c>
      <c r="F392" s="1">
        <v>109830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11035.2</v>
      </c>
      <c r="M392" s="1">
        <f t="shared" si="19"/>
        <v>11035.2</v>
      </c>
      <c r="N392" s="1">
        <f t="shared" si="20"/>
        <v>0</v>
      </c>
    </row>
    <row r="393" spans="1:14" x14ac:dyDescent="0.25">
      <c r="A393" s="1" t="str">
        <v>BioLegend</v>
      </c>
      <c r="B393" s="1">
        <v>6441.6</v>
      </c>
      <c r="C393" s="1" t="str">
        <v>EED116333</v>
      </c>
      <c r="D393" s="2">
        <v>45821</v>
      </c>
      <c r="E393" s="2">
        <v>45831</v>
      </c>
      <c r="F393" s="1">
        <v>119409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6441.6</v>
      </c>
      <c r="M393" s="1">
        <f t="shared" si="19"/>
        <v>6441.6</v>
      </c>
      <c r="N393" s="1">
        <f t="shared" si="20"/>
        <v>0</v>
      </c>
    </row>
    <row r="394" spans="1:14" x14ac:dyDescent="0.25">
      <c r="A394" s="1" t="str">
        <v>BioLegend</v>
      </c>
      <c r="B394" s="1">
        <v>6124.8000000000011</v>
      </c>
      <c r="C394" s="1" t="str">
        <v>EED116333</v>
      </c>
      <c r="D394" s="2">
        <v>45821</v>
      </c>
      <c r="E394" s="2">
        <v>45831</v>
      </c>
      <c r="F394" s="1">
        <v>119413</v>
      </c>
      <c r="G394" s="1">
        <v>3</v>
      </c>
      <c r="H394" s="1">
        <v>3</v>
      </c>
      <c r="I394" s="1">
        <v>0</v>
      </c>
      <c r="J394" s="1" t="str">
        <v>Hyderabad</v>
      </c>
      <c r="K394" s="1">
        <v>0</v>
      </c>
      <c r="L394" s="1">
        <f t="shared" si="18"/>
        <v>18374.400000000001</v>
      </c>
      <c r="M394" s="1">
        <f t="shared" si="19"/>
        <v>18374.400000000001</v>
      </c>
      <c r="N394" s="1">
        <f t="shared" si="20"/>
        <v>0</v>
      </c>
    </row>
    <row r="395" spans="1:14" x14ac:dyDescent="0.25">
      <c r="A395" s="1" t="str">
        <v>BioLegend</v>
      </c>
      <c r="B395" s="1">
        <v>17688</v>
      </c>
      <c r="C395" s="1" t="str">
        <v>EED116333</v>
      </c>
      <c r="D395" s="2">
        <v>45821</v>
      </c>
      <c r="E395" s="2">
        <v>45831</v>
      </c>
      <c r="F395" s="1">
        <v>120127</v>
      </c>
      <c r="G395" s="1">
        <v>1</v>
      </c>
      <c r="H395" s="1">
        <v>1</v>
      </c>
      <c r="I395" s="1">
        <v>0</v>
      </c>
      <c r="J395" s="1" t="str">
        <v>Ropar</v>
      </c>
      <c r="K395" s="1">
        <v>0</v>
      </c>
      <c r="L395" s="1">
        <f t="shared" si="18"/>
        <v>17688</v>
      </c>
      <c r="M395" s="1">
        <f t="shared" si="19"/>
        <v>17688</v>
      </c>
      <c r="N395" s="1">
        <f t="shared" si="20"/>
        <v>0</v>
      </c>
    </row>
    <row r="396" spans="1:14" x14ac:dyDescent="0.25">
      <c r="A396" s="1" t="str">
        <v>BioLegend</v>
      </c>
      <c r="B396" s="1">
        <v>7761.6</v>
      </c>
      <c r="C396" s="1" t="str">
        <v>EED116333</v>
      </c>
      <c r="D396" s="2">
        <v>45821</v>
      </c>
      <c r="E396" s="2">
        <v>45831</v>
      </c>
      <c r="F396" s="1">
        <v>120409</v>
      </c>
      <c r="G396" s="1">
        <v>1</v>
      </c>
      <c r="H396" s="1">
        <v>1</v>
      </c>
      <c r="I396" s="1">
        <v>0</v>
      </c>
      <c r="J396" s="1" t="str">
        <v>Lucknow</v>
      </c>
      <c r="K396" s="1">
        <v>0</v>
      </c>
      <c r="L396" s="1">
        <f t="shared" si="18"/>
        <v>7761.6</v>
      </c>
      <c r="M396" s="1">
        <f t="shared" si="19"/>
        <v>7761.6</v>
      </c>
      <c r="N396" s="1">
        <f t="shared" si="20"/>
        <v>0</v>
      </c>
    </row>
    <row r="397" spans="1:14" x14ac:dyDescent="0.25">
      <c r="A397" s="1" t="str">
        <v>BioLegend</v>
      </c>
      <c r="B397" s="1">
        <v>18876</v>
      </c>
      <c r="C397" s="1" t="str">
        <v>EED116333</v>
      </c>
      <c r="D397" s="2">
        <v>45821</v>
      </c>
      <c r="E397" s="2">
        <v>45831</v>
      </c>
      <c r="F397" s="1">
        <v>121435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18876</v>
      </c>
      <c r="M397" s="1">
        <f t="shared" si="19"/>
        <v>18876</v>
      </c>
      <c r="N397" s="1">
        <f t="shared" si="20"/>
        <v>0</v>
      </c>
    </row>
    <row r="398" spans="1:14" x14ac:dyDescent="0.25">
      <c r="A398" s="1" t="str">
        <v>BioLegend</v>
      </c>
      <c r="B398" s="1">
        <v>7444.7999999999993</v>
      </c>
      <c r="C398" s="1" t="str">
        <v>EED116333</v>
      </c>
      <c r="D398" s="2">
        <v>45821</v>
      </c>
      <c r="E398" s="2">
        <v>45831</v>
      </c>
      <c r="F398" s="1">
        <v>123110</v>
      </c>
      <c r="G398" s="1">
        <v>1</v>
      </c>
      <c r="H398" s="1">
        <v>1</v>
      </c>
      <c r="I398" s="1">
        <v>0</v>
      </c>
      <c r="J398" s="1" t="str">
        <v>Delhi</v>
      </c>
      <c r="K398" s="1">
        <v>0</v>
      </c>
      <c r="L398" s="1">
        <f t="shared" si="18"/>
        <v>7444.7999999999993</v>
      </c>
      <c r="M398" s="1">
        <f t="shared" si="19"/>
        <v>7444.7999999999993</v>
      </c>
      <c r="N398" s="1">
        <f t="shared" si="20"/>
        <v>0</v>
      </c>
    </row>
    <row r="399" spans="1:14" x14ac:dyDescent="0.25">
      <c r="A399" s="1" t="str">
        <v>BioLegend</v>
      </c>
      <c r="B399" s="1">
        <v>15470.400000000001</v>
      </c>
      <c r="C399" s="1" t="str">
        <v>EED116333</v>
      </c>
      <c r="D399" s="2">
        <v>45821</v>
      </c>
      <c r="E399" s="2">
        <v>45831</v>
      </c>
      <c r="F399" s="1">
        <v>123112</v>
      </c>
      <c r="G399" s="1">
        <v>1</v>
      </c>
      <c r="H399" s="1">
        <v>1</v>
      </c>
      <c r="I399" s="1">
        <v>0</v>
      </c>
      <c r="J399" s="1" t="str">
        <v>Faridabad</v>
      </c>
      <c r="K399" s="1">
        <v>0</v>
      </c>
      <c r="L399" s="1">
        <f t="shared" si="18"/>
        <v>15470.400000000001</v>
      </c>
      <c r="M399" s="1">
        <f t="shared" si="19"/>
        <v>15470.400000000001</v>
      </c>
      <c r="N399" s="1">
        <f t="shared" si="20"/>
        <v>0</v>
      </c>
    </row>
    <row r="400" spans="1:14" x14ac:dyDescent="0.25">
      <c r="A400" s="1" t="str">
        <v>BioLegend</v>
      </c>
      <c r="B400" s="1">
        <v>7550.4</v>
      </c>
      <c r="C400" s="1" t="str">
        <v>EED116333</v>
      </c>
      <c r="D400" s="2">
        <v>45821</v>
      </c>
      <c r="E400" s="2">
        <v>45831</v>
      </c>
      <c r="F400" s="1">
        <v>123116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7550.4</v>
      </c>
      <c r="M400" s="1">
        <f t="shared" si="19"/>
        <v>7550.4</v>
      </c>
      <c r="N400" s="1">
        <f t="shared" si="20"/>
        <v>0</v>
      </c>
    </row>
    <row r="401" spans="1:14" x14ac:dyDescent="0.25">
      <c r="A401" s="1" t="str">
        <v>BioLegend</v>
      </c>
      <c r="B401" s="1">
        <v>9926.4</v>
      </c>
      <c r="C401" s="1" t="str">
        <v>EED116333</v>
      </c>
      <c r="D401" s="2">
        <v>45821</v>
      </c>
      <c r="E401" s="2">
        <v>45831</v>
      </c>
      <c r="F401" s="1">
        <v>126407</v>
      </c>
      <c r="G401" s="1">
        <v>1</v>
      </c>
      <c r="H401" s="1">
        <v>1</v>
      </c>
      <c r="I401" s="1">
        <v>0</v>
      </c>
      <c r="J401" s="1" t="str">
        <v>Chandigarh</v>
      </c>
      <c r="K401" s="1">
        <v>0</v>
      </c>
      <c r="L401" s="1">
        <f t="shared" si="18"/>
        <v>9926.4</v>
      </c>
      <c r="M401" s="1">
        <f t="shared" si="19"/>
        <v>9926.4</v>
      </c>
      <c r="N401" s="1">
        <f t="shared" si="20"/>
        <v>0</v>
      </c>
    </row>
    <row r="402" spans="1:14" x14ac:dyDescent="0.25">
      <c r="A402" s="1" t="str">
        <v>BioLegend</v>
      </c>
      <c r="B402" s="1">
        <v>19536</v>
      </c>
      <c r="C402" s="1" t="str">
        <v>EED116333</v>
      </c>
      <c r="D402" s="2">
        <v>45821</v>
      </c>
      <c r="E402" s="2">
        <v>45831</v>
      </c>
      <c r="F402" s="1">
        <v>126408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19536</v>
      </c>
      <c r="M402" s="1">
        <f t="shared" si="19"/>
        <v>19536</v>
      </c>
      <c r="N402" s="1">
        <f t="shared" si="20"/>
        <v>0</v>
      </c>
    </row>
    <row r="403" spans="1:14" x14ac:dyDescent="0.25">
      <c r="A403" s="1" t="str">
        <v>BioLegend</v>
      </c>
      <c r="B403" s="1">
        <v>13094.400000000001</v>
      </c>
      <c r="C403" s="1" t="str">
        <v>EED116333</v>
      </c>
      <c r="D403" s="2">
        <v>45821</v>
      </c>
      <c r="E403" s="2">
        <v>45831</v>
      </c>
      <c r="F403" s="1">
        <v>127622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13094.400000000001</v>
      </c>
      <c r="M403" s="1">
        <f t="shared" si="19"/>
        <v>13094.400000000001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8408.4</v>
      </c>
      <c r="C404" s="1" t="str">
        <v>EED116333</v>
      </c>
      <c r="D404" s="2">
        <v>45821</v>
      </c>
      <c r="E404" s="2">
        <v>45831</v>
      </c>
      <c r="F404" s="1">
        <v>135015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8408.4</v>
      </c>
      <c r="M404" s="1">
        <f t="shared" si="19"/>
        <v>8408.4</v>
      </c>
      <c r="N404" s="1">
        <f t="shared" si="20"/>
        <v>0</v>
      </c>
    </row>
    <row r="405" spans="1:14" x14ac:dyDescent="0.25">
      <c r="A405" s="1" t="str">
        <v>BioLegend</v>
      </c>
      <c r="B405" s="1">
        <v>18321.599999999999</v>
      </c>
      <c r="C405" s="1" t="str">
        <v>EED116333</v>
      </c>
      <c r="D405" s="2">
        <v>45821</v>
      </c>
      <c r="E405" s="2">
        <v>45831</v>
      </c>
      <c r="F405" s="1">
        <v>137012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18321.599999999999</v>
      </c>
      <c r="M405" s="1">
        <f t="shared" si="19"/>
        <v>18321.599999999999</v>
      </c>
      <c r="N405" s="1">
        <f t="shared" si="20"/>
        <v>0</v>
      </c>
    </row>
    <row r="406" spans="1:14" x14ac:dyDescent="0.25">
      <c r="A406" s="1" t="str">
        <v>BioLegend</v>
      </c>
      <c r="B406" s="1">
        <v>6547.2000000000007</v>
      </c>
      <c r="C406" s="1" t="str">
        <v>EED116333</v>
      </c>
      <c r="D406" s="2">
        <v>45821</v>
      </c>
      <c r="E406" s="2">
        <v>45831</v>
      </c>
      <c r="F406" s="1">
        <v>140417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6547.2000000000007</v>
      </c>
      <c r="M406" s="1">
        <f t="shared" si="19"/>
        <v>6547.2000000000007</v>
      </c>
      <c r="N406" s="1">
        <f t="shared" si="20"/>
        <v>0</v>
      </c>
    </row>
    <row r="407" spans="1:14" x14ac:dyDescent="0.25">
      <c r="A407" s="1" t="str">
        <v>BioLegend</v>
      </c>
      <c r="B407" s="1">
        <v>13992</v>
      </c>
      <c r="C407" s="1" t="str">
        <v>EED116333</v>
      </c>
      <c r="D407" s="2">
        <v>45821</v>
      </c>
      <c r="E407" s="2">
        <v>45831</v>
      </c>
      <c r="F407" s="1">
        <v>141702</v>
      </c>
      <c r="G407" s="1">
        <v>1</v>
      </c>
      <c r="H407" s="1">
        <v>1</v>
      </c>
      <c r="I407" s="1">
        <v>0</v>
      </c>
      <c r="J407" s="1" t="str">
        <v>Pune</v>
      </c>
      <c r="K407" s="1">
        <v>0</v>
      </c>
      <c r="L407" s="1">
        <f t="shared" si="18"/>
        <v>13992</v>
      </c>
      <c r="M407" s="1">
        <f t="shared" si="19"/>
        <v>13992</v>
      </c>
      <c r="N407" s="1">
        <f t="shared" si="20"/>
        <v>0</v>
      </c>
    </row>
    <row r="408" spans="1:14" x14ac:dyDescent="0.25">
      <c r="A408" s="1" t="str">
        <v>BioLegend</v>
      </c>
      <c r="B408" s="1">
        <v>19998</v>
      </c>
      <c r="C408" s="1" t="str">
        <v>EED116333</v>
      </c>
      <c r="D408" s="2">
        <v>45821</v>
      </c>
      <c r="E408" s="2">
        <v>45831</v>
      </c>
      <c r="F408" s="1">
        <v>141727</v>
      </c>
      <c r="G408" s="1">
        <v>1</v>
      </c>
      <c r="H408" s="1">
        <v>1</v>
      </c>
      <c r="I408" s="1">
        <v>0</v>
      </c>
      <c r="J408" s="1" t="str">
        <v>Faridabad</v>
      </c>
      <c r="K408" s="1">
        <v>0</v>
      </c>
      <c r="L408" s="1">
        <f t="shared" si="18"/>
        <v>19998</v>
      </c>
      <c r="M408" s="1">
        <f t="shared" si="19"/>
        <v>19998</v>
      </c>
      <c r="N408" s="1">
        <f t="shared" si="20"/>
        <v>0</v>
      </c>
    </row>
    <row r="409" spans="1:14" x14ac:dyDescent="0.25">
      <c r="A409" s="1" t="str">
        <v>BioLegend</v>
      </c>
      <c r="B409" s="1">
        <v>5174.3999999999996</v>
      </c>
      <c r="C409" s="1" t="str">
        <v>EED116333</v>
      </c>
      <c r="D409" s="2">
        <v>45821</v>
      </c>
      <c r="E409" s="2">
        <v>45831</v>
      </c>
      <c r="F409" s="1">
        <v>152203</v>
      </c>
      <c r="G409" s="1">
        <v>1</v>
      </c>
      <c r="H409" s="1">
        <v>1</v>
      </c>
      <c r="I409" s="1">
        <v>0</v>
      </c>
      <c r="J409" s="1" t="str">
        <v>Lucknow</v>
      </c>
      <c r="K409" s="1">
        <v>0</v>
      </c>
      <c r="L409" s="1">
        <f t="shared" si="18"/>
        <v>5174.3999999999996</v>
      </c>
      <c r="M409" s="1">
        <f t="shared" si="19"/>
        <v>5174.3999999999996</v>
      </c>
      <c r="N409" s="1">
        <f t="shared" si="20"/>
        <v>0</v>
      </c>
    </row>
    <row r="410" spans="1:14" x14ac:dyDescent="0.25">
      <c r="A410" s="1" t="str">
        <v>BioLegend</v>
      </c>
      <c r="B410" s="1">
        <v>22651.199999999997</v>
      </c>
      <c r="C410" s="1" t="str">
        <v>EED116333</v>
      </c>
      <c r="D410" s="2">
        <v>45821</v>
      </c>
      <c r="E410" s="2">
        <v>45831</v>
      </c>
      <c r="F410" s="1">
        <v>154316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22651.199999999997</v>
      </c>
      <c r="M410" s="1">
        <f t="shared" si="19"/>
        <v>22651.199999999997</v>
      </c>
      <c r="N410" s="1">
        <f t="shared" si="20"/>
        <v>0</v>
      </c>
    </row>
    <row r="411" spans="1:14" x14ac:dyDescent="0.25">
      <c r="A411" s="1" t="str">
        <v>BioLegend</v>
      </c>
      <c r="B411" s="1">
        <v>19800</v>
      </c>
      <c r="C411" s="1" t="str">
        <v>EED116333</v>
      </c>
      <c r="D411" s="2">
        <v>45821</v>
      </c>
      <c r="E411" s="2">
        <v>45831</v>
      </c>
      <c r="F411" s="1">
        <v>155528</v>
      </c>
      <c r="G411" s="1">
        <v>1</v>
      </c>
      <c r="H411" s="1">
        <v>1</v>
      </c>
      <c r="I411" s="1">
        <v>0</v>
      </c>
      <c r="J411" s="1" t="str">
        <v>Delhi</v>
      </c>
      <c r="K411" s="1">
        <v>0</v>
      </c>
      <c r="L411" s="1">
        <f t="shared" si="18"/>
        <v>19800</v>
      </c>
      <c r="M411" s="1">
        <f t="shared" si="19"/>
        <v>19800</v>
      </c>
      <c r="N411" s="1">
        <f t="shared" si="20"/>
        <v>0</v>
      </c>
    </row>
    <row r="412" spans="1:14" x14ac:dyDescent="0.25">
      <c r="A412" s="1" t="str">
        <v>BioLegend</v>
      </c>
      <c r="B412" s="1">
        <v>16262.400000000001</v>
      </c>
      <c r="C412" s="1" t="str">
        <v>EED116333</v>
      </c>
      <c r="D412" s="2">
        <v>45821</v>
      </c>
      <c r="E412" s="2">
        <v>45831</v>
      </c>
      <c r="F412" s="1">
        <v>156506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16262.400000000001</v>
      </c>
      <c r="M412" s="1">
        <f t="shared" si="19"/>
        <v>16262.400000000001</v>
      </c>
      <c r="N412" s="1">
        <f t="shared" si="20"/>
        <v>0</v>
      </c>
    </row>
    <row r="413" spans="1:14" x14ac:dyDescent="0.25">
      <c r="A413" s="1" t="str">
        <v>BioLegend</v>
      </c>
      <c r="B413" s="1">
        <v>5280</v>
      </c>
      <c r="C413" s="1" t="str">
        <v>EED116333</v>
      </c>
      <c r="D413" s="2">
        <v>45821</v>
      </c>
      <c r="E413" s="2">
        <v>45831</v>
      </c>
      <c r="F413" s="1">
        <v>166405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5280</v>
      </c>
      <c r="M413" s="1">
        <f t="shared" si="19"/>
        <v>5280</v>
      </c>
      <c r="N413" s="1">
        <f t="shared" si="20"/>
        <v>0</v>
      </c>
    </row>
    <row r="414" spans="1:14" x14ac:dyDescent="0.25">
      <c r="A414" s="1" t="str">
        <v>BioLegend</v>
      </c>
      <c r="B414" s="1">
        <v>3220.8</v>
      </c>
      <c r="C414" s="1" t="str">
        <v>EED116333</v>
      </c>
      <c r="D414" s="2">
        <v>45821</v>
      </c>
      <c r="E414" s="2">
        <v>45831</v>
      </c>
      <c r="F414" s="1">
        <v>300308</v>
      </c>
      <c r="G414" s="1">
        <v>1</v>
      </c>
      <c r="H414" s="1">
        <v>1</v>
      </c>
      <c r="I414" s="1">
        <v>0</v>
      </c>
      <c r="J414" s="1" t="str">
        <v>Gujrat</v>
      </c>
      <c r="K414" s="1">
        <v>0</v>
      </c>
      <c r="L414" s="1">
        <f t="shared" si="18"/>
        <v>3220.8</v>
      </c>
      <c r="M414" s="1">
        <f t="shared" si="19"/>
        <v>3220.8</v>
      </c>
      <c r="N414" s="1">
        <f t="shared" si="20"/>
        <v>0</v>
      </c>
    </row>
    <row r="415" spans="1:14" x14ac:dyDescent="0.25">
      <c r="A415" s="1" t="str">
        <v>BioLegend</v>
      </c>
      <c r="B415" s="1">
        <v>440</v>
      </c>
      <c r="C415" s="1" t="str">
        <v>EED116333</v>
      </c>
      <c r="D415" s="2">
        <v>45821</v>
      </c>
      <c r="E415" s="2">
        <v>45831</v>
      </c>
      <c r="F415" s="1">
        <v>300415</v>
      </c>
      <c r="G415" s="1">
        <v>1</v>
      </c>
      <c r="H415" s="1">
        <v>1</v>
      </c>
      <c r="I415" s="1">
        <v>0</v>
      </c>
      <c r="J415" s="1" t="str">
        <v>Ahemedabad</v>
      </c>
      <c r="K415" s="1">
        <v>0</v>
      </c>
      <c r="L415" s="1">
        <f t="shared" si="18"/>
        <v>440</v>
      </c>
      <c r="M415" s="1">
        <f t="shared" si="19"/>
        <v>440</v>
      </c>
      <c r="N415" s="1">
        <f t="shared" si="20"/>
        <v>0</v>
      </c>
    </row>
    <row r="416" spans="1:14" x14ac:dyDescent="0.25">
      <c r="A416" s="1" t="str">
        <v>BioLegend</v>
      </c>
      <c r="B416" s="1">
        <v>25146</v>
      </c>
      <c r="C416" s="1" t="str">
        <v>EED116333</v>
      </c>
      <c r="D416" s="2">
        <v>45821</v>
      </c>
      <c r="E416" s="2">
        <v>45831</v>
      </c>
      <c r="F416" s="1">
        <v>301036</v>
      </c>
      <c r="G416" s="1">
        <v>1</v>
      </c>
      <c r="H416" s="1">
        <v>1</v>
      </c>
      <c r="I416" s="1">
        <v>0</v>
      </c>
      <c r="J416" s="1" t="str">
        <v>Faridabad</v>
      </c>
      <c r="K416" s="1">
        <v>0</v>
      </c>
      <c r="L416" s="1">
        <f t="shared" si="18"/>
        <v>25146</v>
      </c>
      <c r="M416" s="1">
        <f t="shared" si="19"/>
        <v>25146</v>
      </c>
      <c r="N416" s="1">
        <f t="shared" si="20"/>
        <v>0</v>
      </c>
    </row>
    <row r="417" spans="1:14" x14ac:dyDescent="0.25">
      <c r="A417" s="1" t="str">
        <v>BioLegend</v>
      </c>
      <c r="B417" s="1">
        <v>13833.599999999999</v>
      </c>
      <c r="C417" s="1" t="str">
        <v>EED116333</v>
      </c>
      <c r="D417" s="2">
        <v>45821</v>
      </c>
      <c r="E417" s="2">
        <v>45831</v>
      </c>
      <c r="F417" s="1">
        <v>301906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13833.599999999999</v>
      </c>
      <c r="M417" s="1">
        <f t="shared" si="19"/>
        <v>13833.599999999999</v>
      </c>
      <c r="N417" s="1">
        <f t="shared" si="20"/>
        <v>0</v>
      </c>
    </row>
    <row r="418" spans="1:14" x14ac:dyDescent="0.25">
      <c r="A418" s="1" t="str">
        <v>BioLegend</v>
      </c>
      <c r="B418" s="1">
        <v>18216</v>
      </c>
      <c r="C418" s="1" t="str">
        <v>EED116333</v>
      </c>
      <c r="D418" s="2">
        <v>45821</v>
      </c>
      <c r="E418" s="2">
        <v>45831</v>
      </c>
      <c r="F418" s="1">
        <v>301928</v>
      </c>
      <c r="G418" s="1">
        <v>1</v>
      </c>
      <c r="H418" s="1">
        <v>1</v>
      </c>
      <c r="I418" s="1">
        <v>0</v>
      </c>
      <c r="J418" s="1" t="str">
        <v>Mumbai</v>
      </c>
      <c r="K418" s="1">
        <v>0</v>
      </c>
      <c r="L418" s="1">
        <f t="shared" si="18"/>
        <v>18216</v>
      </c>
      <c r="M418" s="1">
        <f t="shared" si="19"/>
        <v>18216</v>
      </c>
      <c r="N418" s="1">
        <f t="shared" si="20"/>
        <v>0</v>
      </c>
    </row>
    <row r="419" spans="1:14" x14ac:dyDescent="0.25">
      <c r="A419" s="1" t="str">
        <v>BioLegend</v>
      </c>
      <c r="B419" s="1">
        <v>7550.4</v>
      </c>
      <c r="C419" s="1" t="str">
        <v>EED116333</v>
      </c>
      <c r="D419" s="2">
        <v>45821</v>
      </c>
      <c r="E419" s="2">
        <v>45831</v>
      </c>
      <c r="F419" s="1">
        <v>302015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7550.4</v>
      </c>
      <c r="M419" s="1">
        <f t="shared" si="19"/>
        <v>7550.4</v>
      </c>
      <c r="N419" s="1">
        <f t="shared" si="20"/>
        <v>0</v>
      </c>
    </row>
    <row r="420" spans="1:14" x14ac:dyDescent="0.25">
      <c r="A420" s="1" t="str">
        <v>BioLegend</v>
      </c>
      <c r="B420" s="1">
        <v>16420.8</v>
      </c>
      <c r="C420" s="1" t="str">
        <v>EED116333</v>
      </c>
      <c r="D420" s="2">
        <v>45821</v>
      </c>
      <c r="E420" s="2">
        <v>45831</v>
      </c>
      <c r="F420" s="1">
        <v>302218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16420.8</v>
      </c>
      <c r="M420" s="1">
        <f t="shared" si="19"/>
        <v>16420.8</v>
      </c>
      <c r="N420" s="1">
        <f t="shared" si="20"/>
        <v>0</v>
      </c>
    </row>
    <row r="421" spans="1:14" x14ac:dyDescent="0.25">
      <c r="A421" s="1" t="str">
        <v>BioLegend</v>
      </c>
      <c r="B421" s="1">
        <v>27984</v>
      </c>
      <c r="C421" s="1" t="str">
        <v>EED116333</v>
      </c>
      <c r="D421" s="2">
        <v>45821</v>
      </c>
      <c r="E421" s="2">
        <v>45831</v>
      </c>
      <c r="F421" s="1">
        <v>302240</v>
      </c>
      <c r="G421" s="1">
        <v>2</v>
      </c>
      <c r="H421" s="1">
        <v>2</v>
      </c>
      <c r="I421" s="1">
        <v>0</v>
      </c>
      <c r="J421" s="1" t="str">
        <v>Vishakhapatnam</v>
      </c>
      <c r="K421" s="1">
        <v>0</v>
      </c>
      <c r="L421" s="1">
        <f t="shared" si="18"/>
        <v>55968</v>
      </c>
      <c r="M421" s="1">
        <f t="shared" si="19"/>
        <v>55968</v>
      </c>
      <c r="N421" s="1">
        <f t="shared" si="20"/>
        <v>0</v>
      </c>
    </row>
    <row r="422" spans="1:14" x14ac:dyDescent="0.25">
      <c r="A422" s="1" t="str">
        <v>BioLegend</v>
      </c>
      <c r="B422" s="1">
        <v>440</v>
      </c>
      <c r="C422" s="1" t="str">
        <v>EED116333</v>
      </c>
      <c r="D422" s="2">
        <v>45821</v>
      </c>
      <c r="E422" s="2">
        <v>45831</v>
      </c>
      <c r="F422" s="1">
        <v>304012</v>
      </c>
      <c r="G422" s="1">
        <v>1</v>
      </c>
      <c r="H422" s="1">
        <v>1</v>
      </c>
      <c r="I422" s="1">
        <v>0</v>
      </c>
      <c r="J422" s="1" t="str">
        <v>Ahemedabad</v>
      </c>
      <c r="K422" s="1">
        <v>0</v>
      </c>
      <c r="L422" s="1">
        <f t="shared" si="18"/>
        <v>440</v>
      </c>
      <c r="M422" s="1">
        <f t="shared" si="19"/>
        <v>440</v>
      </c>
      <c r="N422" s="1">
        <f t="shared" si="20"/>
        <v>0</v>
      </c>
    </row>
    <row r="423" spans="1:14" x14ac:dyDescent="0.25">
      <c r="A423" s="1" t="str">
        <v>BioLegend</v>
      </c>
      <c r="B423" s="1">
        <v>13992</v>
      </c>
      <c r="C423" s="1" t="str">
        <v>EED116333</v>
      </c>
      <c r="D423" s="2">
        <v>45821</v>
      </c>
      <c r="E423" s="2">
        <v>45831</v>
      </c>
      <c r="F423" s="1">
        <v>304120</v>
      </c>
      <c r="G423" s="1">
        <v>1</v>
      </c>
      <c r="H423" s="1">
        <v>1</v>
      </c>
      <c r="I423" s="1">
        <v>0</v>
      </c>
      <c r="J423" s="1" t="str">
        <v>Faridabad</v>
      </c>
      <c r="K423" s="1">
        <v>0</v>
      </c>
      <c r="L423" s="1">
        <f t="shared" si="18"/>
        <v>13992</v>
      </c>
      <c r="M423" s="1">
        <f t="shared" si="19"/>
        <v>13992</v>
      </c>
      <c r="N423" s="1">
        <f t="shared" si="20"/>
        <v>0</v>
      </c>
    </row>
    <row r="424" spans="1:14" x14ac:dyDescent="0.25">
      <c r="A424" s="1" t="str">
        <v>BioLegend</v>
      </c>
      <c r="B424" s="1">
        <v>17160</v>
      </c>
      <c r="C424" s="1" t="str">
        <v>EED116333</v>
      </c>
      <c r="D424" s="2">
        <v>45821</v>
      </c>
      <c r="E424" s="2">
        <v>45831</v>
      </c>
      <c r="F424" s="1">
        <v>304126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17160</v>
      </c>
      <c r="M424" s="1">
        <f t="shared" si="19"/>
        <v>17160</v>
      </c>
      <c r="N424" s="1">
        <f t="shared" si="20"/>
        <v>0</v>
      </c>
    </row>
    <row r="425" spans="1:14" x14ac:dyDescent="0.25">
      <c r="A425" s="1" t="str">
        <v>BioLegend</v>
      </c>
      <c r="B425" s="1">
        <v>28314</v>
      </c>
      <c r="C425" s="1" t="str">
        <v>EED116333</v>
      </c>
      <c r="D425" s="2">
        <v>45821</v>
      </c>
      <c r="E425" s="2">
        <v>45831</v>
      </c>
      <c r="F425" s="1">
        <v>304132</v>
      </c>
      <c r="G425" s="1">
        <v>1</v>
      </c>
      <c r="H425" s="1">
        <v>1</v>
      </c>
      <c r="I425" s="1">
        <v>0</v>
      </c>
      <c r="J425" s="1" t="str">
        <v>Mumbai</v>
      </c>
      <c r="K425" s="1">
        <v>0</v>
      </c>
      <c r="L425" s="1">
        <f t="shared" si="18"/>
        <v>28314</v>
      </c>
      <c r="M425" s="1">
        <f t="shared" si="19"/>
        <v>28314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304154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5385.6</v>
      </c>
      <c r="C427" s="1" t="str">
        <v>EED116333</v>
      </c>
      <c r="D427" s="2">
        <v>45821</v>
      </c>
      <c r="E427" s="2">
        <v>45831</v>
      </c>
      <c r="F427" s="1">
        <v>304302</v>
      </c>
      <c r="G427" s="1">
        <v>4</v>
      </c>
      <c r="H427" s="1">
        <v>4</v>
      </c>
      <c r="I427" s="1">
        <v>0</v>
      </c>
      <c r="J427" s="1" t="str">
        <v>Faridabad</v>
      </c>
      <c r="K427" s="1">
        <v>0</v>
      </c>
      <c r="L427" s="1">
        <f t="shared" si="18"/>
        <v>21542.400000000001</v>
      </c>
      <c r="M427" s="1">
        <f t="shared" si="19"/>
        <v>21542.400000000001</v>
      </c>
      <c r="N427" s="1">
        <f t="shared" si="20"/>
        <v>0</v>
      </c>
    </row>
    <row r="428" spans="1:14" x14ac:dyDescent="0.25">
      <c r="A428" s="1" t="str">
        <v>BioLegend</v>
      </c>
      <c r="B428" s="1">
        <v>29040</v>
      </c>
      <c r="C428" s="1" t="str">
        <v>EED116333</v>
      </c>
      <c r="D428" s="2">
        <v>45821</v>
      </c>
      <c r="E428" s="2">
        <v>45831</v>
      </c>
      <c r="F428" s="1">
        <v>307638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29040</v>
      </c>
      <c r="M428" s="1">
        <f t="shared" si="19"/>
        <v>29040</v>
      </c>
      <c r="N428" s="1">
        <f t="shared" si="20"/>
        <v>0</v>
      </c>
    </row>
    <row r="429" spans="1:14" x14ac:dyDescent="0.25">
      <c r="A429" s="1" t="str">
        <v>BioLegend</v>
      </c>
      <c r="B429" s="1">
        <v>14256</v>
      </c>
      <c r="C429" s="1" t="str">
        <v>EED116333</v>
      </c>
      <c r="D429" s="2">
        <v>45821</v>
      </c>
      <c r="E429" s="2">
        <v>45831</v>
      </c>
      <c r="F429" s="1">
        <v>310614</v>
      </c>
      <c r="G429" s="1">
        <v>2</v>
      </c>
      <c r="H429" s="1">
        <v>2</v>
      </c>
      <c r="I429" s="1">
        <v>0</v>
      </c>
      <c r="J429" s="1" t="str">
        <v>Faridabad</v>
      </c>
      <c r="K429" s="1">
        <v>0</v>
      </c>
      <c r="L429" s="1">
        <f t="shared" si="18"/>
        <v>28512</v>
      </c>
      <c r="M429" s="1">
        <f t="shared" si="19"/>
        <v>28512</v>
      </c>
      <c r="N429" s="1">
        <f t="shared" si="20"/>
        <v>0</v>
      </c>
    </row>
    <row r="430" spans="1:14" x14ac:dyDescent="0.25">
      <c r="A430" s="1" t="str">
        <v>BioLegend</v>
      </c>
      <c r="B430" s="1">
        <v>25146</v>
      </c>
      <c r="C430" s="1" t="str">
        <v>EED116333</v>
      </c>
      <c r="D430" s="2">
        <v>45821</v>
      </c>
      <c r="E430" s="2">
        <v>45831</v>
      </c>
      <c r="F430" s="1">
        <v>310930</v>
      </c>
      <c r="G430" s="1">
        <v>1</v>
      </c>
      <c r="H430" s="1">
        <v>1</v>
      </c>
      <c r="I430" s="1">
        <v>0</v>
      </c>
      <c r="J430" s="1" t="str">
        <v>Faridabad</v>
      </c>
      <c r="K430" s="1">
        <v>0</v>
      </c>
      <c r="L430" s="1">
        <f t="shared" si="18"/>
        <v>25146</v>
      </c>
      <c r="M430" s="1">
        <f t="shared" si="19"/>
        <v>25146</v>
      </c>
      <c r="N430" s="1">
        <f t="shared" si="20"/>
        <v>0</v>
      </c>
    </row>
    <row r="431" spans="1:14" x14ac:dyDescent="0.25">
      <c r="A431" s="1" t="str">
        <v>BioLegend</v>
      </c>
      <c r="B431" s="1">
        <v>28710</v>
      </c>
      <c r="C431" s="1" t="str">
        <v>EED116333</v>
      </c>
      <c r="D431" s="2">
        <v>45821</v>
      </c>
      <c r="E431" s="2">
        <v>45831</v>
      </c>
      <c r="F431" s="1">
        <v>313238</v>
      </c>
      <c r="G431" s="1">
        <v>8</v>
      </c>
      <c r="H431" s="1">
        <v>8</v>
      </c>
      <c r="I431" s="1">
        <v>0</v>
      </c>
      <c r="J431" s="1" t="str">
        <v>Mumbai</v>
      </c>
      <c r="K431" s="1">
        <v>0</v>
      </c>
      <c r="L431" s="1">
        <f t="shared" si="18"/>
        <v>229680</v>
      </c>
      <c r="M431" s="1">
        <f t="shared" si="19"/>
        <v>229680</v>
      </c>
      <c r="N431" s="1">
        <f t="shared" si="20"/>
        <v>0</v>
      </c>
    </row>
    <row r="432" spans="1:14" x14ac:dyDescent="0.25">
      <c r="A432" s="1" t="str">
        <v>BioLegend</v>
      </c>
      <c r="B432" s="1">
        <v>24090</v>
      </c>
      <c r="C432" s="1" t="str">
        <v>EED116333</v>
      </c>
      <c r="D432" s="2">
        <v>45821</v>
      </c>
      <c r="E432" s="2">
        <v>45831</v>
      </c>
      <c r="F432" s="1">
        <v>317332</v>
      </c>
      <c r="G432" s="1">
        <v>1</v>
      </c>
      <c r="H432" s="1">
        <v>1</v>
      </c>
      <c r="I432" s="1">
        <v>0</v>
      </c>
      <c r="J432" s="1" t="str">
        <v>Banglore</v>
      </c>
      <c r="K432" s="1">
        <v>0</v>
      </c>
      <c r="L432" s="1">
        <f t="shared" si="18"/>
        <v>24090</v>
      </c>
      <c r="M432" s="1">
        <f t="shared" si="19"/>
        <v>24090</v>
      </c>
      <c r="N432" s="1">
        <f t="shared" si="20"/>
        <v>0</v>
      </c>
    </row>
    <row r="433" spans="1:14" x14ac:dyDescent="0.25">
      <c r="A433" s="1" t="str">
        <v>BioLegend</v>
      </c>
      <c r="B433" s="1">
        <v>17688</v>
      </c>
      <c r="C433" s="1" t="str">
        <v>EED116333</v>
      </c>
      <c r="D433" s="2">
        <v>45821</v>
      </c>
      <c r="E433" s="2">
        <v>45831</v>
      </c>
      <c r="F433" s="1">
        <v>318332</v>
      </c>
      <c r="G433" s="1">
        <v>1</v>
      </c>
      <c r="H433" s="1">
        <v>1</v>
      </c>
      <c r="I433" s="1">
        <v>0</v>
      </c>
      <c r="J433" s="1" t="str">
        <v>Gujrat</v>
      </c>
      <c r="K433" s="1">
        <v>0</v>
      </c>
      <c r="L433" s="1">
        <f t="shared" si="18"/>
        <v>17688</v>
      </c>
      <c r="M433" s="1">
        <f t="shared" si="19"/>
        <v>17688</v>
      </c>
      <c r="N433" s="1">
        <f t="shared" si="20"/>
        <v>0</v>
      </c>
    </row>
    <row r="434" spans="1:14" x14ac:dyDescent="0.25">
      <c r="A434" s="1" t="str">
        <v>BioLegend</v>
      </c>
      <c r="B434" s="1">
        <v>27588</v>
      </c>
      <c r="C434" s="1" t="str">
        <v>EED116333</v>
      </c>
      <c r="D434" s="2">
        <v>45821</v>
      </c>
      <c r="E434" s="2">
        <v>45831</v>
      </c>
      <c r="F434" s="1">
        <v>321142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27588</v>
      </c>
      <c r="M434" s="1">
        <f t="shared" si="19"/>
        <v>27588</v>
      </c>
      <c r="N434" s="1">
        <f t="shared" si="20"/>
        <v>0</v>
      </c>
    </row>
    <row r="435" spans="1:14" x14ac:dyDescent="0.25">
      <c r="A435" s="1" t="str">
        <v>BioLegend</v>
      </c>
      <c r="B435" s="1">
        <v>20169.599999999999</v>
      </c>
      <c r="C435" s="1" t="str">
        <v>EED116333</v>
      </c>
      <c r="D435" s="2">
        <v>45821</v>
      </c>
      <c r="E435" s="2">
        <v>45831</v>
      </c>
      <c r="F435" s="1">
        <v>325622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20169.599999999999</v>
      </c>
      <c r="M435" s="1">
        <f t="shared" si="19"/>
        <v>20169.599999999999</v>
      </c>
      <c r="N435" s="1">
        <f t="shared" si="20"/>
        <v>0</v>
      </c>
    </row>
    <row r="436" spans="1:14" x14ac:dyDescent="0.25">
      <c r="A436" s="1" t="str">
        <v>BioLegend</v>
      </c>
      <c r="B436" s="1">
        <v>440</v>
      </c>
      <c r="C436" s="1" t="str">
        <v>EED116333</v>
      </c>
      <c r="D436" s="2">
        <v>45821</v>
      </c>
      <c r="E436" s="2">
        <v>45831</v>
      </c>
      <c r="F436" s="1">
        <v>331218</v>
      </c>
      <c r="G436" s="1">
        <v>1</v>
      </c>
      <c r="H436" s="1">
        <v>1</v>
      </c>
      <c r="I436" s="1">
        <v>0</v>
      </c>
      <c r="J436" s="1" t="str">
        <v>Ahemedabad</v>
      </c>
      <c r="K436" s="1">
        <v>0</v>
      </c>
      <c r="L436" s="1">
        <f t="shared" si="18"/>
        <v>440</v>
      </c>
      <c r="M436" s="1">
        <f t="shared" si="19"/>
        <v>440</v>
      </c>
      <c r="N436" s="1">
        <f t="shared" si="20"/>
        <v>0</v>
      </c>
    </row>
    <row r="437" spans="1:14" x14ac:dyDescent="0.25">
      <c r="A437" s="1" t="str">
        <v>BioLegend</v>
      </c>
      <c r="B437" s="1">
        <v>13305.599999999999</v>
      </c>
      <c r="C437" s="1" t="str">
        <v>EED116333</v>
      </c>
      <c r="D437" s="2">
        <v>45821</v>
      </c>
      <c r="E437" s="2">
        <v>45831</v>
      </c>
      <c r="F437" s="1">
        <v>333504</v>
      </c>
      <c r="G437" s="1">
        <v>1</v>
      </c>
      <c r="H437" s="1">
        <v>1</v>
      </c>
      <c r="I437" s="1">
        <v>0</v>
      </c>
      <c r="J437" s="1" t="str">
        <v>Hyderabad</v>
      </c>
      <c r="K437" s="1">
        <v>0</v>
      </c>
      <c r="L437" s="1">
        <f t="shared" si="18"/>
        <v>13305.599999999999</v>
      </c>
      <c r="M437" s="1">
        <f t="shared" si="19"/>
        <v>13305.599999999999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19219.2</v>
      </c>
      <c r="C438" s="1" t="str">
        <v>EED116333</v>
      </c>
      <c r="D438" s="2">
        <v>45821</v>
      </c>
      <c r="E438" s="2">
        <v>45831</v>
      </c>
      <c r="F438" s="1">
        <v>341424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19219.2</v>
      </c>
      <c r="M438" s="1">
        <f t="shared" si="19"/>
        <v>19219.2</v>
      </c>
      <c r="N438" s="1">
        <f t="shared" si="20"/>
        <v>0</v>
      </c>
    </row>
    <row r="439" spans="1:14" x14ac:dyDescent="0.25">
      <c r="A439" s="1" t="str">
        <v>BioLegend</v>
      </c>
      <c r="B439" s="1">
        <v>7075.2000000000007</v>
      </c>
      <c r="C439" s="1" t="str">
        <v>EED116333</v>
      </c>
      <c r="D439" s="2">
        <v>45821</v>
      </c>
      <c r="E439" s="2">
        <v>45831</v>
      </c>
      <c r="F439" s="1">
        <v>342903</v>
      </c>
      <c r="G439" s="1">
        <v>1</v>
      </c>
      <c r="H439" s="1">
        <v>1</v>
      </c>
      <c r="I439" s="1">
        <v>0</v>
      </c>
      <c r="J439" s="1" t="str">
        <v>Mumbai</v>
      </c>
      <c r="K439" s="1">
        <v>0</v>
      </c>
      <c r="L439" s="1">
        <f t="shared" si="18"/>
        <v>7075.2000000000007</v>
      </c>
      <c r="M439" s="1">
        <f t="shared" si="19"/>
        <v>7075.2000000000007</v>
      </c>
      <c r="N439" s="1">
        <f t="shared" si="20"/>
        <v>0</v>
      </c>
    </row>
    <row r="440" spans="1:14" x14ac:dyDescent="0.25">
      <c r="A440" s="1" t="str">
        <v>BioLegend</v>
      </c>
      <c r="B440" s="1">
        <v>6036.7999999999993</v>
      </c>
      <c r="C440" s="1" t="str">
        <v>EED116333</v>
      </c>
      <c r="D440" s="2">
        <v>45821</v>
      </c>
      <c r="E440" s="2">
        <v>45831</v>
      </c>
      <c r="F440" s="1">
        <v>343105</v>
      </c>
      <c r="G440" s="1">
        <v>1</v>
      </c>
      <c r="H440" s="1">
        <v>1</v>
      </c>
      <c r="I440" s="1">
        <v>0</v>
      </c>
      <c r="J440" s="1" t="str">
        <v>Banglore</v>
      </c>
      <c r="K440" s="1">
        <v>0</v>
      </c>
      <c r="L440" s="1">
        <f t="shared" si="18"/>
        <v>6036.7999999999993</v>
      </c>
      <c r="M440" s="1">
        <f t="shared" si="19"/>
        <v>6036.7999999999993</v>
      </c>
      <c r="N440" s="1">
        <f t="shared" si="20"/>
        <v>0</v>
      </c>
    </row>
    <row r="441" spans="1:14" x14ac:dyDescent="0.25">
      <c r="A441" s="1" t="str">
        <v>BioLegend</v>
      </c>
      <c r="B441" s="1">
        <v>13780.8</v>
      </c>
      <c r="C441" s="1" t="str">
        <v>EED116333</v>
      </c>
      <c r="D441" s="2">
        <v>45821</v>
      </c>
      <c r="E441" s="2">
        <v>45831</v>
      </c>
      <c r="F441" s="1">
        <v>343108</v>
      </c>
      <c r="G441" s="1">
        <v>1</v>
      </c>
      <c r="H441" s="1">
        <v>1</v>
      </c>
      <c r="I441" s="1">
        <v>0</v>
      </c>
      <c r="J441" s="1" t="str">
        <v>Faridabad</v>
      </c>
      <c r="K441" s="1">
        <v>0</v>
      </c>
      <c r="L441" s="1">
        <f t="shared" si="18"/>
        <v>13780.8</v>
      </c>
      <c r="M441" s="1">
        <f t="shared" si="19"/>
        <v>13780.8</v>
      </c>
      <c r="N441" s="1">
        <f t="shared" si="20"/>
        <v>0</v>
      </c>
    </row>
    <row r="442" spans="1:14" x14ac:dyDescent="0.25">
      <c r="A442" s="1" t="str">
        <v>BioLegend</v>
      </c>
      <c r="B442" s="1">
        <v>15100.8</v>
      </c>
      <c r="C442" s="1" t="str">
        <v>EED116333</v>
      </c>
      <c r="D442" s="2">
        <v>45821</v>
      </c>
      <c r="E442" s="2">
        <v>45831</v>
      </c>
      <c r="F442" s="1">
        <v>343510</v>
      </c>
      <c r="G442" s="1">
        <v>1</v>
      </c>
      <c r="H442" s="1">
        <v>1</v>
      </c>
      <c r="I442" s="1">
        <v>0</v>
      </c>
      <c r="J442" s="1" t="str">
        <v>Gujrat</v>
      </c>
      <c r="K442" s="1">
        <v>0</v>
      </c>
      <c r="L442" s="1">
        <f t="shared" si="18"/>
        <v>15100.8</v>
      </c>
      <c r="M442" s="1">
        <f t="shared" si="19"/>
        <v>15100.8</v>
      </c>
      <c r="N442" s="1">
        <f t="shared" si="20"/>
        <v>0</v>
      </c>
    </row>
    <row r="443" spans="1:14" x14ac:dyDescent="0.25">
      <c r="A443" s="1" t="str">
        <v>BioLegend</v>
      </c>
      <c r="B443" s="1">
        <v>14995.2</v>
      </c>
      <c r="C443" s="1" t="str">
        <v>EED116333</v>
      </c>
      <c r="D443" s="2">
        <v>45821</v>
      </c>
      <c r="E443" s="2">
        <v>45831</v>
      </c>
      <c r="F443" s="1">
        <v>343608</v>
      </c>
      <c r="G443" s="1">
        <v>1</v>
      </c>
      <c r="H443" s="1">
        <v>1</v>
      </c>
      <c r="I443" s="1">
        <v>0</v>
      </c>
      <c r="J443" s="1" t="str">
        <v>Noida</v>
      </c>
      <c r="K443" s="1">
        <v>0</v>
      </c>
      <c r="L443" s="1">
        <f t="shared" si="18"/>
        <v>14995.2</v>
      </c>
      <c r="M443" s="1">
        <f t="shared" si="19"/>
        <v>14995.2</v>
      </c>
      <c r="N443" s="1">
        <f t="shared" si="20"/>
        <v>0</v>
      </c>
    </row>
    <row r="444" spans="1:14" x14ac:dyDescent="0.25">
      <c r="A444" s="1" t="str">
        <v>BioLegend</v>
      </c>
      <c r="B444" s="1">
        <v>11404.8</v>
      </c>
      <c r="C444" s="1" t="str">
        <v>EED116333</v>
      </c>
      <c r="D444" s="2">
        <v>45821</v>
      </c>
      <c r="E444" s="2">
        <v>45831</v>
      </c>
      <c r="F444" s="1">
        <v>344016</v>
      </c>
      <c r="G444" s="1">
        <v>1</v>
      </c>
      <c r="H444" s="1">
        <v>1</v>
      </c>
      <c r="I444" s="1">
        <v>0</v>
      </c>
      <c r="J444" s="1" t="str">
        <v>Chandigarh</v>
      </c>
      <c r="K444" s="1">
        <v>0</v>
      </c>
      <c r="L444" s="1">
        <f t="shared" si="18"/>
        <v>11404.8</v>
      </c>
      <c r="M444" s="1">
        <f t="shared" si="19"/>
        <v>11404.8</v>
      </c>
      <c r="N444" s="1">
        <f t="shared" si="20"/>
        <v>0</v>
      </c>
    </row>
    <row r="445" spans="1:14" x14ac:dyDescent="0.25">
      <c r="A445" s="1" t="str">
        <v>BioLegend</v>
      </c>
      <c r="B445" s="1">
        <v>29436</v>
      </c>
      <c r="C445" s="1" t="str">
        <v>EED116333</v>
      </c>
      <c r="D445" s="2">
        <v>45821</v>
      </c>
      <c r="E445" s="2">
        <v>45831</v>
      </c>
      <c r="F445" s="1">
        <v>353234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29436</v>
      </c>
      <c r="M445" s="1">
        <f t="shared" si="19"/>
        <v>29436</v>
      </c>
      <c r="N445" s="1">
        <f t="shared" si="20"/>
        <v>0</v>
      </c>
    </row>
    <row r="446" spans="1:14" x14ac:dyDescent="0.25">
      <c r="A446" s="1" t="str">
        <v>BioLegend</v>
      </c>
      <c r="B446" s="1">
        <v>13464</v>
      </c>
      <c r="C446" s="1" t="str">
        <v>EED116333</v>
      </c>
      <c r="D446" s="2">
        <v>45821</v>
      </c>
      <c r="E446" s="2">
        <v>45831</v>
      </c>
      <c r="F446" s="1">
        <v>354515</v>
      </c>
      <c r="G446" s="1">
        <v>1</v>
      </c>
      <c r="H446" s="1">
        <v>1</v>
      </c>
      <c r="I446" s="1">
        <v>0</v>
      </c>
      <c r="J446" s="1" t="str">
        <v>Guwahati</v>
      </c>
      <c r="K446" s="1">
        <v>0</v>
      </c>
      <c r="L446" s="1">
        <f t="shared" si="18"/>
        <v>13464</v>
      </c>
      <c r="M446" s="1">
        <f t="shared" si="19"/>
        <v>13464</v>
      </c>
      <c r="N446" s="1">
        <f t="shared" si="20"/>
        <v>0</v>
      </c>
    </row>
    <row r="447" spans="1:14" x14ac:dyDescent="0.25">
      <c r="A447" s="1" t="str">
        <v>BioLegend</v>
      </c>
      <c r="B447" s="1">
        <v>440</v>
      </c>
      <c r="C447" s="1" t="str">
        <v>EED116333</v>
      </c>
      <c r="D447" s="2">
        <v>45821</v>
      </c>
      <c r="E447" s="2">
        <v>45831</v>
      </c>
      <c r="F447" s="1">
        <v>362508</v>
      </c>
      <c r="G447" s="1">
        <v>1</v>
      </c>
      <c r="H447" s="1">
        <v>1</v>
      </c>
      <c r="I447" s="1">
        <v>0</v>
      </c>
      <c r="J447" s="1" t="str">
        <v>Ahemedabad</v>
      </c>
      <c r="K447" s="1">
        <v>0</v>
      </c>
      <c r="L447" s="1">
        <f t="shared" si="18"/>
        <v>440</v>
      </c>
      <c r="M447" s="1">
        <f t="shared" si="19"/>
        <v>440</v>
      </c>
      <c r="N447" s="1">
        <f t="shared" si="20"/>
        <v>0</v>
      </c>
    </row>
    <row r="448" spans="1:14" x14ac:dyDescent="0.25">
      <c r="A448" s="1" t="str">
        <v>BioLegend</v>
      </c>
      <c r="B448" s="1">
        <v>15840</v>
      </c>
      <c r="C448" s="1" t="str">
        <v>EED116333</v>
      </c>
      <c r="D448" s="2">
        <v>45821</v>
      </c>
      <c r="E448" s="2">
        <v>45831</v>
      </c>
      <c r="F448" s="1">
        <v>362510</v>
      </c>
      <c r="G448" s="1">
        <v>1</v>
      </c>
      <c r="H448" s="1">
        <v>1</v>
      </c>
      <c r="I448" s="1">
        <v>0</v>
      </c>
      <c r="J448" s="1" t="str">
        <v>Gujrat</v>
      </c>
      <c r="K448" s="1">
        <v>0</v>
      </c>
      <c r="L448" s="1">
        <f t="shared" si="18"/>
        <v>15840</v>
      </c>
      <c r="M448" s="1">
        <f t="shared" si="19"/>
        <v>15840</v>
      </c>
      <c r="N448" s="1">
        <f t="shared" si="20"/>
        <v>0</v>
      </c>
    </row>
    <row r="449" spans="1:14" x14ac:dyDescent="0.25">
      <c r="A449" s="1" t="str">
        <v>BioLegend</v>
      </c>
      <c r="B449" s="1">
        <v>16420.8</v>
      </c>
      <c r="C449" s="1" t="str">
        <v>EED116333</v>
      </c>
      <c r="D449" s="2">
        <v>45821</v>
      </c>
      <c r="E449" s="2">
        <v>45831</v>
      </c>
      <c r="F449" s="1">
        <v>362564</v>
      </c>
      <c r="G449" s="1">
        <v>1</v>
      </c>
      <c r="H449" s="1">
        <v>1</v>
      </c>
      <c r="I449" s="1">
        <v>0</v>
      </c>
      <c r="J449" s="1" t="str">
        <v>Mumbai</v>
      </c>
      <c r="K449" s="1">
        <v>0</v>
      </c>
      <c r="L449" s="1">
        <f t="shared" si="18"/>
        <v>16420.8</v>
      </c>
      <c r="M449" s="1">
        <f t="shared" si="19"/>
        <v>16420.8</v>
      </c>
      <c r="N449" s="1">
        <f t="shared" si="20"/>
        <v>0</v>
      </c>
    </row>
    <row r="450" spans="1:14" x14ac:dyDescent="0.25">
      <c r="A450" s="1" t="str">
        <v>BioLegend</v>
      </c>
      <c r="B450" s="1">
        <v>18744</v>
      </c>
      <c r="C450" s="1" t="str">
        <v>EED116333</v>
      </c>
      <c r="D450" s="2">
        <v>45821</v>
      </c>
      <c r="E450" s="2">
        <v>45831</v>
      </c>
      <c r="F450" s="1">
        <v>364804</v>
      </c>
      <c r="G450" s="1">
        <v>1</v>
      </c>
      <c r="H450" s="1">
        <v>1</v>
      </c>
      <c r="I450" s="1">
        <v>0</v>
      </c>
      <c r="J450" s="1" t="str">
        <v>Faridabad</v>
      </c>
      <c r="K450" s="1">
        <v>0</v>
      </c>
      <c r="L450" s="1">
        <f t="shared" si="18"/>
        <v>18744</v>
      </c>
      <c r="M450" s="1">
        <f t="shared" si="19"/>
        <v>18744</v>
      </c>
      <c r="N450" s="1">
        <f t="shared" si="20"/>
        <v>0</v>
      </c>
    </row>
    <row r="451" spans="1:14" x14ac:dyDescent="0.25">
      <c r="A451" s="1" t="str">
        <v>BioLegend</v>
      </c>
      <c r="B451" s="1">
        <v>27258</v>
      </c>
      <c r="C451" s="1" t="str">
        <v>EED116333</v>
      </c>
      <c r="D451" s="2">
        <v>45821</v>
      </c>
      <c r="E451" s="2">
        <v>45831</v>
      </c>
      <c r="F451" s="1">
        <v>369324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27258</v>
      </c>
      <c r="M451" s="1">
        <f t="shared" ref="M451:M514" si="22">H451*B451</f>
        <v>27258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13041.599999999999</v>
      </c>
      <c r="C452" s="1" t="str">
        <v>EED116333</v>
      </c>
      <c r="D452" s="2">
        <v>45821</v>
      </c>
      <c r="E452" s="2">
        <v>45831</v>
      </c>
      <c r="F452" s="1">
        <v>392414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13041.599999999999</v>
      </c>
      <c r="M452" s="1">
        <f t="shared" si="22"/>
        <v>13041.599999999999</v>
      </c>
      <c r="N452" s="1">
        <f t="shared" si="23"/>
        <v>0</v>
      </c>
    </row>
    <row r="453" spans="1:14" x14ac:dyDescent="0.25">
      <c r="A453" s="1" t="str">
        <v>BioLegend</v>
      </c>
      <c r="B453" s="1">
        <v>12091.2</v>
      </c>
      <c r="C453" s="1" t="str">
        <v>EED116333</v>
      </c>
      <c r="D453" s="2">
        <v>45821</v>
      </c>
      <c r="E453" s="2">
        <v>45831</v>
      </c>
      <c r="F453" s="1">
        <v>402422</v>
      </c>
      <c r="G453" s="1">
        <v>1</v>
      </c>
      <c r="H453" s="1">
        <v>1</v>
      </c>
      <c r="I453" s="1">
        <v>0</v>
      </c>
      <c r="J453" s="1" t="str">
        <v>Hyderabad</v>
      </c>
      <c r="K453" s="1">
        <v>0</v>
      </c>
      <c r="L453" s="1">
        <f t="shared" si="21"/>
        <v>12091.2</v>
      </c>
      <c r="M453" s="1">
        <f t="shared" si="22"/>
        <v>12091.2</v>
      </c>
      <c r="N453" s="1">
        <f t="shared" si="23"/>
        <v>0</v>
      </c>
    </row>
    <row r="454" spans="1:14" x14ac:dyDescent="0.25">
      <c r="A454" s="1" t="str">
        <v>BioLegend</v>
      </c>
      <c r="B454" s="1">
        <v>2587.1999999999998</v>
      </c>
      <c r="C454" s="1" t="str">
        <v>EED116333</v>
      </c>
      <c r="D454" s="2">
        <v>45821</v>
      </c>
      <c r="E454" s="2">
        <v>45831</v>
      </c>
      <c r="F454" s="1">
        <v>405201</v>
      </c>
      <c r="G454" s="1">
        <v>2</v>
      </c>
      <c r="H454" s="1">
        <v>2</v>
      </c>
      <c r="I454" s="1">
        <v>0</v>
      </c>
      <c r="J454" s="1" t="str">
        <v>Delhi</v>
      </c>
      <c r="K454" s="1">
        <v>0</v>
      </c>
      <c r="L454" s="1">
        <f t="shared" si="21"/>
        <v>5174.3999999999996</v>
      </c>
      <c r="M454" s="1">
        <f t="shared" si="22"/>
        <v>5174.3999999999996</v>
      </c>
      <c r="N454" s="1">
        <f t="shared" si="23"/>
        <v>0</v>
      </c>
    </row>
    <row r="455" spans="1:14" x14ac:dyDescent="0.25">
      <c r="A455" s="1" t="str">
        <v>BioLegend</v>
      </c>
      <c r="B455" s="1">
        <v>6283.2000000000007</v>
      </c>
      <c r="C455" s="1" t="str">
        <v>EED116333</v>
      </c>
      <c r="D455" s="2">
        <v>45821</v>
      </c>
      <c r="E455" s="2">
        <v>45831</v>
      </c>
      <c r="F455" s="1">
        <v>405207</v>
      </c>
      <c r="G455" s="1">
        <v>1</v>
      </c>
      <c r="H455" s="1">
        <v>1</v>
      </c>
      <c r="I455" s="1">
        <v>0</v>
      </c>
      <c r="J455" s="1" t="str">
        <v>Kerala</v>
      </c>
      <c r="K455" s="1">
        <v>0</v>
      </c>
      <c r="L455" s="1">
        <f t="shared" si="21"/>
        <v>6283.2000000000007</v>
      </c>
      <c r="M455" s="1">
        <f t="shared" si="22"/>
        <v>6283.2000000000007</v>
      </c>
      <c r="N455" s="1">
        <f t="shared" si="23"/>
        <v>0</v>
      </c>
    </row>
    <row r="456" spans="1:14" x14ac:dyDescent="0.25">
      <c r="A456" s="1" t="str">
        <v>BioLegend</v>
      </c>
      <c r="B456" s="1">
        <v>3115.2</v>
      </c>
      <c r="C456" s="1" t="str">
        <v>EED116333</v>
      </c>
      <c r="D456" s="2">
        <v>45821</v>
      </c>
      <c r="E456" s="2">
        <v>45831</v>
      </c>
      <c r="F456" s="1">
        <v>420404</v>
      </c>
      <c r="G456" s="1">
        <v>4</v>
      </c>
      <c r="H456" s="1">
        <v>4</v>
      </c>
      <c r="I456" s="1">
        <v>0</v>
      </c>
      <c r="J456" s="1" t="str">
        <v>Faridabad</v>
      </c>
      <c r="K456" s="1">
        <v>0</v>
      </c>
      <c r="L456" s="1">
        <f t="shared" si="21"/>
        <v>12460.8</v>
      </c>
      <c r="M456" s="1">
        <f t="shared" si="22"/>
        <v>12460.8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3115.2</v>
      </c>
      <c r="M457" s="1">
        <f t="shared" si="22"/>
        <v>3115.2</v>
      </c>
      <c r="N457" s="1">
        <f t="shared" si="23"/>
        <v>0</v>
      </c>
    </row>
    <row r="458" spans="1:14" x14ac:dyDescent="0.25">
      <c r="A458" s="1" t="str">
        <v>BioLegend</v>
      </c>
      <c r="B458" s="1">
        <v>2217.6</v>
      </c>
      <c r="C458" s="1" t="str">
        <v>EED116333</v>
      </c>
      <c r="D458" s="2">
        <v>45821</v>
      </c>
      <c r="E458" s="2">
        <v>45831</v>
      </c>
      <c r="F458" s="1">
        <v>421101</v>
      </c>
      <c r="G458" s="1">
        <v>1</v>
      </c>
      <c r="H458" s="1">
        <v>1</v>
      </c>
      <c r="I458" s="1">
        <v>0</v>
      </c>
      <c r="J458" s="1" t="str">
        <v>Lucknow</v>
      </c>
      <c r="K458" s="1">
        <v>0</v>
      </c>
      <c r="L458" s="1">
        <f t="shared" si="21"/>
        <v>2217.6</v>
      </c>
      <c r="M458" s="1">
        <f t="shared" si="22"/>
        <v>2217.6</v>
      </c>
      <c r="N458" s="1">
        <f t="shared" si="23"/>
        <v>0</v>
      </c>
    </row>
    <row r="459" spans="1:14" x14ac:dyDescent="0.25">
      <c r="A459" s="1" t="str">
        <v>BioLegend</v>
      </c>
      <c r="B459" s="1">
        <v>6221.6</v>
      </c>
      <c r="C459" s="1" t="str">
        <v>EED116333</v>
      </c>
      <c r="D459" s="2">
        <v>45821</v>
      </c>
      <c r="E459" s="2">
        <v>45831</v>
      </c>
      <c r="F459" s="1">
        <v>422301</v>
      </c>
      <c r="G459" s="1">
        <v>6</v>
      </c>
      <c r="H459" s="1">
        <v>6</v>
      </c>
      <c r="I459" s="1">
        <v>0</v>
      </c>
      <c r="J459" s="1" t="str">
        <v>Hyderabad</v>
      </c>
      <c r="K459" s="1">
        <v>0</v>
      </c>
      <c r="L459" s="1">
        <f t="shared" si="21"/>
        <v>37329.600000000006</v>
      </c>
      <c r="M459" s="1">
        <f t="shared" si="22"/>
        <v>37329.600000000006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6221.6</v>
      </c>
      <c r="M460" s="1">
        <f t="shared" si="22"/>
        <v>6221.6</v>
      </c>
      <c r="N460" s="1">
        <f t="shared" si="23"/>
        <v>0</v>
      </c>
    </row>
    <row r="461" spans="1:14" x14ac:dyDescent="0.25">
      <c r="A461" s="1" t="str">
        <v>BioLegend</v>
      </c>
      <c r="B461" s="1">
        <v>14106.400000000001</v>
      </c>
      <c r="C461" s="1" t="str">
        <v>EED116333</v>
      </c>
      <c r="D461" s="2">
        <v>45821</v>
      </c>
      <c r="E461" s="2">
        <v>45831</v>
      </c>
      <c r="F461" s="1">
        <v>422302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14106.400000000001</v>
      </c>
      <c r="M461" s="1">
        <f t="shared" si="22"/>
        <v>14106.400000000001</v>
      </c>
      <c r="N461" s="1">
        <f t="shared" si="23"/>
        <v>0</v>
      </c>
    </row>
    <row r="462" spans="1:14" x14ac:dyDescent="0.25">
      <c r="A462" s="1" t="str">
        <v>BioLegend</v>
      </c>
      <c r="B462" s="1">
        <v>20856</v>
      </c>
      <c r="C462" s="1" t="str">
        <v>EED116333</v>
      </c>
      <c r="D462" s="2">
        <v>45821</v>
      </c>
      <c r="E462" s="2">
        <v>45831</v>
      </c>
      <c r="F462" s="1">
        <v>422304</v>
      </c>
      <c r="G462" s="1">
        <v>1</v>
      </c>
      <c r="H462" s="1">
        <v>1</v>
      </c>
      <c r="I462" s="1">
        <v>0</v>
      </c>
      <c r="J462" s="1" t="str">
        <v>Hyderabad</v>
      </c>
      <c r="K462" s="1">
        <v>0</v>
      </c>
      <c r="L462" s="1">
        <f t="shared" si="21"/>
        <v>20856</v>
      </c>
      <c r="M462" s="1">
        <f t="shared" si="22"/>
        <v>20856</v>
      </c>
      <c r="N462" s="1">
        <f t="shared" si="23"/>
        <v>0</v>
      </c>
    </row>
    <row r="463" spans="1:14" x14ac:dyDescent="0.25">
      <c r="A463" s="1" t="str">
        <v>BioLegend</v>
      </c>
      <c r="B463" s="1">
        <v>4382.3999999999996</v>
      </c>
      <c r="C463" s="1" t="str">
        <v>EED116333</v>
      </c>
      <c r="D463" s="2">
        <v>45821</v>
      </c>
      <c r="E463" s="2">
        <v>45831</v>
      </c>
      <c r="F463" s="1">
        <v>423113</v>
      </c>
      <c r="G463" s="1">
        <v>1</v>
      </c>
      <c r="H463" s="1">
        <v>1</v>
      </c>
      <c r="I463" s="1">
        <v>0</v>
      </c>
      <c r="J463" s="1" t="str">
        <v>Chandigarh</v>
      </c>
      <c r="K463" s="1">
        <v>0</v>
      </c>
      <c r="L463" s="1">
        <f t="shared" si="21"/>
        <v>4382.3999999999996</v>
      </c>
      <c r="M463" s="1">
        <f t="shared" si="22"/>
        <v>4382.3999999999996</v>
      </c>
      <c r="N463" s="1">
        <f t="shared" si="23"/>
        <v>0</v>
      </c>
    </row>
    <row r="464" spans="1:14" x14ac:dyDescent="0.25">
      <c r="A464" s="1" t="str">
        <v>BioLegend</v>
      </c>
      <c r="B464" s="1">
        <v>4065.6000000000004</v>
      </c>
      <c r="C464" s="1" t="str">
        <v>EED116333</v>
      </c>
      <c r="D464" s="2">
        <v>45821</v>
      </c>
      <c r="E464" s="2">
        <v>45831</v>
      </c>
      <c r="F464" s="1">
        <v>423601</v>
      </c>
      <c r="G464" s="1">
        <v>4</v>
      </c>
      <c r="H464" s="1">
        <v>4</v>
      </c>
      <c r="I464" s="1">
        <v>0</v>
      </c>
      <c r="J464" s="1" t="str">
        <v>Banglore</v>
      </c>
      <c r="K464" s="1">
        <v>0</v>
      </c>
      <c r="L464" s="1">
        <f t="shared" si="21"/>
        <v>16262.400000000001</v>
      </c>
      <c r="M464" s="1">
        <f t="shared" si="22"/>
        <v>16262.400000000001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40348</v>
      </c>
      <c r="C465" s="1" t="str">
        <v>EED116333</v>
      </c>
      <c r="D465" s="2">
        <v>45821</v>
      </c>
      <c r="E465" s="2">
        <v>45831</v>
      </c>
      <c r="F465" s="1">
        <v>449507</v>
      </c>
      <c r="G465" s="1">
        <v>1</v>
      </c>
      <c r="H465" s="1">
        <v>1</v>
      </c>
      <c r="I465" s="1">
        <v>0</v>
      </c>
      <c r="J465" s="1" t="str">
        <v>Mumbai</v>
      </c>
      <c r="K465" s="1">
        <v>0</v>
      </c>
      <c r="L465" s="1">
        <f t="shared" si="21"/>
        <v>40348</v>
      </c>
      <c r="M465" s="1">
        <f t="shared" si="22"/>
        <v>40348</v>
      </c>
      <c r="N465" s="1">
        <f t="shared" si="23"/>
        <v>0</v>
      </c>
    </row>
    <row r="466" spans="1:14" x14ac:dyDescent="0.25">
      <c r="A466" s="1" t="str">
        <v>BioLegend</v>
      </c>
      <c r="B466" s="1">
        <v>43164</v>
      </c>
      <c r="C466" s="1" t="str">
        <v>EED116333</v>
      </c>
      <c r="D466" s="2">
        <v>45821</v>
      </c>
      <c r="E466" s="2">
        <v>45831</v>
      </c>
      <c r="F466" s="1">
        <v>480058</v>
      </c>
      <c r="G466" s="1">
        <v>1</v>
      </c>
      <c r="H466" s="1">
        <v>1</v>
      </c>
      <c r="I466" s="1">
        <v>0</v>
      </c>
      <c r="J466" s="1" t="str">
        <v>Banglore</v>
      </c>
      <c r="K466" s="1">
        <v>0</v>
      </c>
      <c r="L466" s="1">
        <f t="shared" si="21"/>
        <v>43164</v>
      </c>
      <c r="M466" s="1">
        <f t="shared" si="22"/>
        <v>43164</v>
      </c>
      <c r="N466" s="1">
        <f t="shared" si="23"/>
        <v>0</v>
      </c>
    </row>
    <row r="467" spans="1:14" x14ac:dyDescent="0.25">
      <c r="A467" s="1" t="str">
        <v>BioLegend</v>
      </c>
      <c r="B467" s="1">
        <v>18321.599999999999</v>
      </c>
      <c r="C467" s="1" t="str">
        <v>EED116333</v>
      </c>
      <c r="D467" s="2">
        <v>45821</v>
      </c>
      <c r="E467" s="2">
        <v>45831</v>
      </c>
      <c r="F467" s="1">
        <v>501118</v>
      </c>
      <c r="G467" s="1">
        <v>1</v>
      </c>
      <c r="H467" s="1">
        <v>1</v>
      </c>
      <c r="I467" s="1">
        <v>0</v>
      </c>
      <c r="J467" s="1" t="str">
        <v>Delhi</v>
      </c>
      <c r="K467" s="1">
        <v>0</v>
      </c>
      <c r="L467" s="1">
        <f t="shared" si="21"/>
        <v>18321.599999999999</v>
      </c>
      <c r="M467" s="1">
        <f t="shared" si="22"/>
        <v>18321.599999999999</v>
      </c>
      <c r="N467" s="1">
        <f t="shared" si="23"/>
        <v>0</v>
      </c>
    </row>
    <row r="468" spans="1:14" x14ac:dyDescent="0.25">
      <c r="A468" s="1" t="str">
        <v>BioLegend</v>
      </c>
      <c r="B468" s="1">
        <v>8712</v>
      </c>
      <c r="C468" s="1" t="str">
        <v>EED116333</v>
      </c>
      <c r="D468" s="2">
        <v>45821</v>
      </c>
      <c r="E468" s="2">
        <v>45831</v>
      </c>
      <c r="F468" s="1">
        <v>502510</v>
      </c>
      <c r="G468" s="1">
        <v>1</v>
      </c>
      <c r="H468" s="1">
        <v>1</v>
      </c>
      <c r="I468" s="1">
        <v>0</v>
      </c>
      <c r="J468" s="1" t="str">
        <v>Faridabad</v>
      </c>
      <c r="K468" s="1">
        <v>0</v>
      </c>
      <c r="L468" s="1">
        <f t="shared" si="21"/>
        <v>8712</v>
      </c>
      <c r="M468" s="1">
        <f t="shared" si="22"/>
        <v>8712</v>
      </c>
      <c r="N468" s="1">
        <f t="shared" si="23"/>
        <v>0</v>
      </c>
    </row>
    <row r="469" spans="1:14" x14ac:dyDescent="0.25">
      <c r="A469" s="1" t="str">
        <v>BioLegend</v>
      </c>
      <c r="B469" s="1">
        <v>14731.2</v>
      </c>
      <c r="C469" s="1" t="str">
        <v>EED116333</v>
      </c>
      <c r="D469" s="2">
        <v>45821</v>
      </c>
      <c r="E469" s="2">
        <v>45831</v>
      </c>
      <c r="F469" s="1">
        <v>502912</v>
      </c>
      <c r="G469" s="1">
        <v>2</v>
      </c>
      <c r="H469" s="1">
        <v>2</v>
      </c>
      <c r="I469" s="1">
        <v>0</v>
      </c>
      <c r="J469" s="1" t="str">
        <v>Delhi</v>
      </c>
      <c r="K469" s="1">
        <v>0</v>
      </c>
      <c r="L469" s="1">
        <f t="shared" si="21"/>
        <v>29462.400000000001</v>
      </c>
      <c r="M469" s="1">
        <f t="shared" si="22"/>
        <v>29462.400000000001</v>
      </c>
      <c r="N469" s="1">
        <f t="shared" si="23"/>
        <v>0</v>
      </c>
    </row>
    <row r="470" spans="1:14" x14ac:dyDescent="0.25">
      <c r="A470" s="1" t="str">
        <v>BioLegend</v>
      </c>
      <c r="B470" s="1">
        <v>15681.599999999999</v>
      </c>
      <c r="C470" s="1" t="str">
        <v>EED116333</v>
      </c>
      <c r="D470" s="2">
        <v>45821</v>
      </c>
      <c r="E470" s="2">
        <v>45831</v>
      </c>
      <c r="F470" s="1">
        <v>502930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15681.599999999999</v>
      </c>
      <c r="M470" s="1">
        <f t="shared" si="22"/>
        <v>15681.599999999999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18876</v>
      </c>
      <c r="C471" s="1" t="str">
        <v>EED116333</v>
      </c>
      <c r="D471" s="2">
        <v>45821</v>
      </c>
      <c r="E471" s="2">
        <v>45831</v>
      </c>
      <c r="F471" s="1">
        <v>503837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18876</v>
      </c>
      <c r="M471" s="1">
        <f t="shared" si="22"/>
        <v>18876</v>
      </c>
      <c r="N471" s="1">
        <f t="shared" si="23"/>
        <v>0</v>
      </c>
    </row>
    <row r="472" spans="1:14" x14ac:dyDescent="0.25">
      <c r="A472" s="1" t="str">
        <v>BioLegend</v>
      </c>
      <c r="B472" s="1">
        <v>4646.3999999999996</v>
      </c>
      <c r="C472" s="1" t="str">
        <v>EED116333</v>
      </c>
      <c r="D472" s="2">
        <v>45821</v>
      </c>
      <c r="E472" s="2">
        <v>45831</v>
      </c>
      <c r="F472" s="1">
        <v>504105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4646.3999999999996</v>
      </c>
      <c r="M472" s="1">
        <f t="shared" si="22"/>
        <v>4646.3999999999996</v>
      </c>
      <c r="N472" s="1">
        <f t="shared" si="23"/>
        <v>0</v>
      </c>
    </row>
    <row r="473" spans="1:14" x14ac:dyDescent="0.25">
      <c r="A473" s="1" t="str">
        <v>BioLegend</v>
      </c>
      <c r="B473" s="1">
        <v>18018</v>
      </c>
      <c r="C473" s="1" t="str">
        <v>EED116333</v>
      </c>
      <c r="D473" s="2">
        <v>45821</v>
      </c>
      <c r="E473" s="2">
        <v>45831</v>
      </c>
      <c r="F473" s="1">
        <v>504127</v>
      </c>
      <c r="G473" s="1">
        <v>1</v>
      </c>
      <c r="H473" s="1">
        <v>1</v>
      </c>
      <c r="I473" s="1">
        <v>0</v>
      </c>
      <c r="J473" s="1" t="str">
        <v>Ropar</v>
      </c>
      <c r="K473" s="1">
        <v>0</v>
      </c>
      <c r="L473" s="1">
        <f t="shared" si="21"/>
        <v>18018</v>
      </c>
      <c r="M473" s="1">
        <f t="shared" si="22"/>
        <v>18018</v>
      </c>
      <c r="N473" s="1">
        <f t="shared" si="23"/>
        <v>0</v>
      </c>
    </row>
    <row r="474" spans="1:14" x14ac:dyDescent="0.25">
      <c r="A474" s="1" t="str">
        <v>BioLegend</v>
      </c>
      <c r="B474" s="1">
        <v>28459.199999999997</v>
      </c>
      <c r="C474" s="1" t="str">
        <v>EED116333</v>
      </c>
      <c r="D474" s="2">
        <v>45821</v>
      </c>
      <c r="E474" s="2">
        <v>45831</v>
      </c>
      <c r="F474" s="1">
        <v>504135</v>
      </c>
      <c r="G474" s="1">
        <v>1</v>
      </c>
      <c r="H474" s="1">
        <v>1</v>
      </c>
      <c r="I474" s="1">
        <v>0</v>
      </c>
      <c r="J474" s="1" t="str">
        <v>Chandigarh</v>
      </c>
      <c r="K474" s="1">
        <v>0</v>
      </c>
      <c r="L474" s="1">
        <f t="shared" si="21"/>
        <v>28459.199999999997</v>
      </c>
      <c r="M474" s="1">
        <f t="shared" si="22"/>
        <v>28459.199999999997</v>
      </c>
      <c r="N474" s="1">
        <f t="shared" si="23"/>
        <v>0</v>
      </c>
    </row>
    <row r="475" spans="1:14" x14ac:dyDescent="0.25">
      <c r="A475" s="1" t="str">
        <v>BioLegend</v>
      </c>
      <c r="B475" s="1">
        <v>11932.8</v>
      </c>
      <c r="C475" s="1" t="str">
        <v>EED116333</v>
      </c>
      <c r="D475" s="2">
        <v>45821</v>
      </c>
      <c r="E475" s="2">
        <v>45831</v>
      </c>
      <c r="F475" s="1">
        <v>505008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11932.8</v>
      </c>
      <c r="M475" s="1">
        <f t="shared" si="22"/>
        <v>11932.8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505710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15972</v>
      </c>
      <c r="C477" s="1" t="str">
        <v>EED116333</v>
      </c>
      <c r="D477" s="2">
        <v>45821</v>
      </c>
      <c r="E477" s="2">
        <v>45831</v>
      </c>
      <c r="F477" s="1">
        <v>505830</v>
      </c>
      <c r="G477" s="1">
        <v>1</v>
      </c>
      <c r="H477" s="1">
        <v>1</v>
      </c>
      <c r="I477" s="1">
        <v>0</v>
      </c>
      <c r="J477" s="1" t="str">
        <v>Delhi</v>
      </c>
      <c r="K477" s="1">
        <v>0</v>
      </c>
      <c r="L477" s="1">
        <f t="shared" si="21"/>
        <v>15972</v>
      </c>
      <c r="M477" s="1">
        <f t="shared" si="22"/>
        <v>15972</v>
      </c>
      <c r="N477" s="1">
        <f t="shared" si="23"/>
        <v>0</v>
      </c>
    </row>
    <row r="478" spans="1:14" x14ac:dyDescent="0.25">
      <c r="A478" s="1" t="str">
        <v>BioLegend</v>
      </c>
      <c r="B478" s="1">
        <v>15642</v>
      </c>
      <c r="C478" s="1" t="str">
        <v>EED116333</v>
      </c>
      <c r="D478" s="2">
        <v>45821</v>
      </c>
      <c r="E478" s="2">
        <v>45831</v>
      </c>
      <c r="F478" s="1">
        <v>505835</v>
      </c>
      <c r="G478" s="1">
        <v>1</v>
      </c>
      <c r="H478" s="1">
        <v>1</v>
      </c>
      <c r="I478" s="1">
        <v>0</v>
      </c>
      <c r="J478" s="1" t="str">
        <v>Pune</v>
      </c>
      <c r="K478" s="1">
        <v>0</v>
      </c>
      <c r="L478" s="1">
        <f t="shared" si="21"/>
        <v>15642</v>
      </c>
      <c r="M478" s="1">
        <f t="shared" si="22"/>
        <v>15642</v>
      </c>
      <c r="N478" s="1">
        <f t="shared" si="23"/>
        <v>0</v>
      </c>
    </row>
    <row r="479" spans="1:14" x14ac:dyDescent="0.25">
      <c r="A479" s="1" t="str">
        <v>BioLegend</v>
      </c>
      <c r="B479" s="1">
        <v>18018</v>
      </c>
      <c r="C479" s="1" t="str">
        <v>EED116333</v>
      </c>
      <c r="D479" s="2">
        <v>45821</v>
      </c>
      <c r="E479" s="2">
        <v>45831</v>
      </c>
      <c r="F479" s="1">
        <v>506333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18018</v>
      </c>
      <c r="M479" s="1">
        <f t="shared" si="22"/>
        <v>18018</v>
      </c>
      <c r="N479" s="1">
        <f t="shared" si="23"/>
        <v>0</v>
      </c>
    </row>
    <row r="480" spans="1:14" x14ac:dyDescent="0.25">
      <c r="A480" s="1" t="str">
        <v>BioLegend</v>
      </c>
      <c r="B480" s="1">
        <v>18876</v>
      </c>
      <c r="C480" s="1" t="str">
        <v>EED116333</v>
      </c>
      <c r="D480" s="2">
        <v>45821</v>
      </c>
      <c r="E480" s="2">
        <v>45831</v>
      </c>
      <c r="F480" s="1">
        <v>506341</v>
      </c>
      <c r="G480" s="1">
        <v>1</v>
      </c>
      <c r="H480" s="1">
        <v>1</v>
      </c>
      <c r="I480" s="1">
        <v>0</v>
      </c>
      <c r="J480" s="1" t="str">
        <v>Faridabad</v>
      </c>
      <c r="K480" s="1">
        <v>0</v>
      </c>
      <c r="L480" s="1">
        <f t="shared" si="21"/>
        <v>18876</v>
      </c>
      <c r="M480" s="1">
        <f t="shared" si="22"/>
        <v>18876</v>
      </c>
      <c r="N480" s="1">
        <f t="shared" si="23"/>
        <v>0</v>
      </c>
    </row>
    <row r="481" spans="1:14" x14ac:dyDescent="0.25">
      <c r="A481" s="1" t="str">
        <v>BioLegend</v>
      </c>
      <c r="B481" s="1">
        <v>5808</v>
      </c>
      <c r="C481" s="1" t="str">
        <v>EED116333</v>
      </c>
      <c r="D481" s="2">
        <v>45821</v>
      </c>
      <c r="E481" s="2">
        <v>45831</v>
      </c>
      <c r="F481" s="1">
        <v>506903</v>
      </c>
      <c r="G481" s="1">
        <v>1</v>
      </c>
      <c r="H481" s="1">
        <v>1</v>
      </c>
      <c r="I481" s="1">
        <v>0</v>
      </c>
      <c r="J481" s="1" t="str">
        <v>Chandigarh</v>
      </c>
      <c r="K481" s="1">
        <v>0</v>
      </c>
      <c r="L481" s="1">
        <f t="shared" si="21"/>
        <v>5808</v>
      </c>
      <c r="M481" s="1">
        <f t="shared" si="22"/>
        <v>5808</v>
      </c>
      <c r="N481" s="1">
        <f t="shared" si="23"/>
        <v>0</v>
      </c>
    </row>
    <row r="482" spans="1:14" x14ac:dyDescent="0.25">
      <c r="A482" s="1" t="str">
        <v>BioLegend</v>
      </c>
      <c r="B482" s="1">
        <v>13992</v>
      </c>
      <c r="C482" s="1" t="str">
        <v>EED116333</v>
      </c>
      <c r="D482" s="2">
        <v>45821</v>
      </c>
      <c r="E482" s="2">
        <v>45831</v>
      </c>
      <c r="F482" s="1">
        <v>506910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13992</v>
      </c>
      <c r="M482" s="1">
        <f t="shared" si="22"/>
        <v>13992</v>
      </c>
      <c r="N482" s="1">
        <f t="shared" si="23"/>
        <v>0</v>
      </c>
    </row>
    <row r="483" spans="1:14" x14ac:dyDescent="0.25">
      <c r="A483" s="1" t="str">
        <v>BioLegend</v>
      </c>
      <c r="B483" s="1">
        <v>18321.599999999999</v>
      </c>
      <c r="C483" s="1" t="str">
        <v>EED116333</v>
      </c>
      <c r="D483" s="2">
        <v>45821</v>
      </c>
      <c r="E483" s="2">
        <v>45831</v>
      </c>
      <c r="F483" s="1">
        <v>506938</v>
      </c>
      <c r="G483" s="1">
        <v>1</v>
      </c>
      <c r="H483" s="1">
        <v>1</v>
      </c>
      <c r="I483" s="1">
        <v>0</v>
      </c>
      <c r="J483" s="1" t="str">
        <v>Ropar</v>
      </c>
      <c r="K483" s="1">
        <v>0</v>
      </c>
      <c r="L483" s="1">
        <f t="shared" si="21"/>
        <v>18321.599999999999</v>
      </c>
      <c r="M483" s="1">
        <f t="shared" si="22"/>
        <v>18321.599999999999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506941</v>
      </c>
      <c r="G484" s="1">
        <v>1</v>
      </c>
      <c r="H484" s="1">
        <v>1</v>
      </c>
      <c r="I484" s="1">
        <v>0</v>
      </c>
      <c r="J484" s="1" t="str">
        <v>Delhi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6230.4</v>
      </c>
      <c r="C485" s="1" t="str">
        <v>EED116333</v>
      </c>
      <c r="D485" s="2">
        <v>45821</v>
      </c>
      <c r="E485" s="2">
        <v>45831</v>
      </c>
      <c r="F485" s="1">
        <v>613401</v>
      </c>
      <c r="G485" s="1">
        <v>1</v>
      </c>
      <c r="H485" s="1">
        <v>1</v>
      </c>
      <c r="I485" s="1">
        <v>0</v>
      </c>
      <c r="J485" s="1" t="str">
        <v>Lucknow</v>
      </c>
      <c r="K485" s="1">
        <v>0</v>
      </c>
      <c r="L485" s="1">
        <f t="shared" si="21"/>
        <v>6230.4</v>
      </c>
      <c r="M485" s="1">
        <f t="shared" si="22"/>
        <v>6230.4</v>
      </c>
      <c r="N485" s="1">
        <f t="shared" si="23"/>
        <v>0</v>
      </c>
    </row>
    <row r="486" spans="1:14" x14ac:dyDescent="0.25">
      <c r="A486" s="1" t="str">
        <v>BioLegend</v>
      </c>
      <c r="B486" s="1">
        <v>20169.599999999999</v>
      </c>
      <c r="C486" s="1" t="str">
        <v>EED116333</v>
      </c>
      <c r="D486" s="2">
        <v>45821</v>
      </c>
      <c r="E486" s="2">
        <v>45831</v>
      </c>
      <c r="F486" s="1">
        <v>644828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20169.599999999999</v>
      </c>
      <c r="M486" s="1">
        <f t="shared" si="22"/>
        <v>20169.599999999999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8395.2000000000007</v>
      </c>
      <c r="C487" s="1" t="str">
        <v>EED116333</v>
      </c>
      <c r="D487" s="2">
        <v>45821</v>
      </c>
      <c r="E487" s="2">
        <v>45831</v>
      </c>
      <c r="F487" s="1">
        <v>652509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8395.2000000000007</v>
      </c>
      <c r="M487" s="1">
        <f t="shared" si="22"/>
        <v>8395.2000000000007</v>
      </c>
      <c r="N487" s="1">
        <f t="shared" si="23"/>
        <v>0</v>
      </c>
    </row>
    <row r="488" spans="1:14" x14ac:dyDescent="0.25">
      <c r="A488" s="1" t="str">
        <v>BioLegend</v>
      </c>
      <c r="B488" s="1">
        <v>7268.7999999999993</v>
      </c>
      <c r="C488" s="1" t="str">
        <v>EED116333</v>
      </c>
      <c r="D488" s="2">
        <v>45821</v>
      </c>
      <c r="E488" s="2">
        <v>45831</v>
      </c>
      <c r="F488" s="1">
        <v>740368</v>
      </c>
      <c r="G488" s="1">
        <v>1</v>
      </c>
      <c r="H488" s="1">
        <v>1</v>
      </c>
      <c r="I488" s="1">
        <v>0</v>
      </c>
      <c r="J488" s="1" t="str">
        <v>Mumbai</v>
      </c>
      <c r="K488" s="1">
        <v>0</v>
      </c>
      <c r="L488" s="1">
        <f t="shared" si="21"/>
        <v>7268.7999999999993</v>
      </c>
      <c r="M488" s="1">
        <f t="shared" si="22"/>
        <v>7268.7999999999993</v>
      </c>
      <c r="N488" s="1">
        <f t="shared" si="23"/>
        <v>0</v>
      </c>
    </row>
    <row r="489" spans="1:14" x14ac:dyDescent="0.25">
      <c r="A489" s="1" t="str">
        <v>BioLegend</v>
      </c>
      <c r="B489" s="1">
        <v>17688</v>
      </c>
      <c r="C489" s="1" t="str">
        <v>EED116333</v>
      </c>
      <c r="D489" s="2">
        <v>45821</v>
      </c>
      <c r="E489" s="2">
        <v>45831</v>
      </c>
      <c r="F489" s="1">
        <v>825701</v>
      </c>
      <c r="G489" s="1">
        <v>2</v>
      </c>
      <c r="H489" s="1">
        <v>2</v>
      </c>
      <c r="I489" s="1">
        <v>0</v>
      </c>
      <c r="J489" s="1" t="str">
        <v>Banglore</v>
      </c>
      <c r="K489" s="1">
        <v>0</v>
      </c>
      <c r="L489" s="1">
        <f t="shared" si="21"/>
        <v>35376</v>
      </c>
      <c r="M489" s="1">
        <f t="shared" si="22"/>
        <v>35376</v>
      </c>
      <c r="N489" s="1">
        <f t="shared" si="23"/>
        <v>0</v>
      </c>
    </row>
    <row r="490" spans="1:14" x14ac:dyDescent="0.25">
      <c r="A490" s="1" t="str">
        <v>bethyl</v>
      </c>
      <c r="B490" s="1">
        <v>5376.8</v>
      </c>
      <c r="C490" s="1">
        <v>90228065</v>
      </c>
      <c r="D490" s="2">
        <v>45804</v>
      </c>
      <c r="E490" s="2">
        <v>45810</v>
      </c>
      <c r="F490" s="1" t="str">
        <v>CGSTV-0600</v>
      </c>
      <c r="G490" s="1">
        <v>10</v>
      </c>
      <c r="H490" s="1">
        <v>10</v>
      </c>
      <c r="I490" s="1">
        <v>0</v>
      </c>
      <c r="J490" s="1" t="str">
        <v>Banglore</v>
      </c>
      <c r="K490" s="1">
        <v>0</v>
      </c>
      <c r="L490" s="1">
        <f t="shared" si="21"/>
        <v>53768</v>
      </c>
      <c r="M490" s="1">
        <f t="shared" si="22"/>
        <v>53768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CGPTG-0601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28582.400000000001</v>
      </c>
      <c r="C492" s="1">
        <v>90228940</v>
      </c>
      <c r="D492" s="2">
        <v>45828</v>
      </c>
      <c r="E492" s="2">
        <v>45831</v>
      </c>
      <c r="F492" s="1" t="str">
        <v>A303-936A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28582.400000000001</v>
      </c>
      <c r="M492" s="1">
        <f t="shared" si="22"/>
        <v>28582.400000000001</v>
      </c>
      <c r="N492" s="1">
        <f t="shared" si="23"/>
        <v>0</v>
      </c>
    </row>
    <row r="493" spans="1:14" x14ac:dyDescent="0.25">
      <c r="A493" s="1" t="str">
        <v>Dharmacon</v>
      </c>
      <c r="B493" s="1">
        <v>431800.16</v>
      </c>
      <c r="C493" s="1" t="str">
        <v>D052825IN3292836G</v>
      </c>
      <c r="D493" s="2">
        <v>45806</v>
      </c>
      <c r="E493" s="2">
        <v>45811</v>
      </c>
      <c r="F493" s="1" t="str">
        <v>CTM-1143308</v>
      </c>
      <c r="G493" s="1">
        <v>1</v>
      </c>
      <c r="H493" s="1">
        <v>1</v>
      </c>
      <c r="I493" s="1">
        <v>0</v>
      </c>
      <c r="J493" s="1" t="str">
        <v>Gujrat</v>
      </c>
      <c r="K493" s="1">
        <v>0</v>
      </c>
      <c r="L493" s="1">
        <f t="shared" si="21"/>
        <v>431800.16</v>
      </c>
      <c r="M493" s="1">
        <f t="shared" si="22"/>
        <v>431800.16</v>
      </c>
      <c r="N493" s="1">
        <f t="shared" si="23"/>
        <v>0</v>
      </c>
    </row>
    <row r="494" spans="1:14" x14ac:dyDescent="0.25">
      <c r="A494" s="1" t="str">
        <v>Dharmacon</v>
      </c>
      <c r="B494" s="1">
        <v>20820.8</v>
      </c>
      <c r="C494" s="1" t="str">
        <v>Opening Stock</v>
      </c>
      <c r="D494" s="2">
        <v>45808</v>
      </c>
      <c r="E494" s="2">
        <v>45808</v>
      </c>
      <c r="F494" s="1" t="str">
        <v>T-2001-02</v>
      </c>
      <c r="G494" s="1">
        <v>1</v>
      </c>
      <c r="H494" s="1">
        <v>1</v>
      </c>
      <c r="I494" s="1">
        <v>0</v>
      </c>
      <c r="J494" s="1" t="str">
        <v>Delhi</v>
      </c>
      <c r="K494" s="1">
        <v>0</v>
      </c>
      <c r="L494" s="1">
        <f t="shared" si="21"/>
        <v>20820.8</v>
      </c>
      <c r="M494" s="1">
        <f t="shared" si="22"/>
        <v>20820.8</v>
      </c>
      <c r="N494" s="1">
        <f t="shared" si="23"/>
        <v>0</v>
      </c>
    </row>
    <row r="495" spans="1:14" x14ac:dyDescent="0.25">
      <c r="A495" s="1" t="str">
        <v>Dharmacon</v>
      </c>
      <c r="B495" s="1">
        <v>9280.48</v>
      </c>
      <c r="C495" s="1" t="str">
        <v>0052825IN3296786G</v>
      </c>
      <c r="D495" s="2">
        <v>45807</v>
      </c>
      <c r="E495" s="2">
        <v>45814</v>
      </c>
      <c r="F495" s="1" t="str">
        <v>CTM-1150447</v>
      </c>
      <c r="G495" s="1">
        <v>1</v>
      </c>
      <c r="H495" s="1">
        <v>1</v>
      </c>
      <c r="I495" s="1">
        <v>0</v>
      </c>
      <c r="J495" s="1" t="str">
        <v>Chandigarh</v>
      </c>
      <c r="K495" s="1">
        <v>0</v>
      </c>
      <c r="L495" s="1">
        <f t="shared" si="21"/>
        <v>9280.48</v>
      </c>
      <c r="M495" s="1">
        <f t="shared" si="22"/>
        <v>9280.48</v>
      </c>
      <c r="N495" s="1">
        <f t="shared" si="23"/>
        <v>0</v>
      </c>
    </row>
    <row r="496" spans="1:14" x14ac:dyDescent="0.25">
      <c r="A496" s="1" t="str">
        <v>Dharmacon</v>
      </c>
      <c r="B496" s="1">
        <v>32912</v>
      </c>
      <c r="C496" s="1" t="str">
        <v>0052825IN3296786G</v>
      </c>
      <c r="D496" s="2">
        <v>45807</v>
      </c>
      <c r="E496" s="2">
        <v>45814</v>
      </c>
      <c r="F496" s="1" t="str">
        <v>L-009935-00-0005</v>
      </c>
      <c r="G496" s="1">
        <v>1</v>
      </c>
      <c r="H496" s="1">
        <v>1</v>
      </c>
      <c r="I496" s="1">
        <v>0</v>
      </c>
      <c r="J496" s="1" t="str">
        <v>Banglore</v>
      </c>
      <c r="K496" s="1">
        <v>0</v>
      </c>
      <c r="L496" s="1">
        <f t="shared" si="21"/>
        <v>32912</v>
      </c>
      <c r="M496" s="1">
        <f t="shared" si="22"/>
        <v>32912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L-008786-00-0005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16544</v>
      </c>
      <c r="C498" s="1" t="str">
        <v>0052825IN3296786G</v>
      </c>
      <c r="D498" s="2">
        <v>45807</v>
      </c>
      <c r="E498" s="2">
        <v>45814</v>
      </c>
      <c r="F498" s="1" t="str">
        <v>D-001810-10-05</v>
      </c>
      <c r="G498" s="1">
        <v>1</v>
      </c>
      <c r="H498" s="1">
        <v>1</v>
      </c>
      <c r="I498" s="1">
        <v>0</v>
      </c>
      <c r="J498" s="1" t="str">
        <v>Lucknow</v>
      </c>
      <c r="K498" s="1">
        <v>0</v>
      </c>
      <c r="L498" s="1">
        <f t="shared" si="21"/>
        <v>16544</v>
      </c>
      <c r="M498" s="1">
        <f t="shared" si="22"/>
        <v>16544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L-046846-01-0005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38808</v>
      </c>
      <c r="C500" s="1" t="str">
        <v>0052825IN3296786G</v>
      </c>
      <c r="D500" s="2">
        <v>45807</v>
      </c>
      <c r="E500" s="2">
        <v>45814</v>
      </c>
      <c r="F500" s="1" t="str">
        <v>D-001810-10-20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38808</v>
      </c>
      <c r="M500" s="1">
        <f t="shared" si="22"/>
        <v>38808</v>
      </c>
      <c r="N500" s="1">
        <f t="shared" si="23"/>
        <v>0</v>
      </c>
    </row>
    <row r="501" spans="1:14" x14ac:dyDescent="0.25">
      <c r="A501" s="1" t="str">
        <v>Dharmacon</v>
      </c>
      <c r="B501" s="1">
        <v>51656</v>
      </c>
      <c r="C501" s="1" t="str">
        <v>0052825IN3296786G</v>
      </c>
      <c r="D501" s="2">
        <v>45807</v>
      </c>
      <c r="E501" s="2">
        <v>45814</v>
      </c>
      <c r="F501" s="1" t="str">
        <v>L-006068-00-0010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51656</v>
      </c>
      <c r="M501" s="1">
        <f t="shared" si="22"/>
        <v>51656</v>
      </c>
      <c r="N501" s="1">
        <f t="shared" si="23"/>
        <v>0</v>
      </c>
    </row>
    <row r="502" spans="1:14" x14ac:dyDescent="0.25">
      <c r="A502" s="1" t="str">
        <v>Dharmacon</v>
      </c>
      <c r="B502" s="1">
        <v>7744</v>
      </c>
      <c r="C502" s="1" t="str">
        <v>0052825IN3296786G</v>
      </c>
      <c r="D502" s="2">
        <v>45807</v>
      </c>
      <c r="E502" s="2">
        <v>45814</v>
      </c>
      <c r="F502" s="1" t="str">
        <v>MHS6278-202807649</v>
      </c>
      <c r="G502" s="1">
        <v>1</v>
      </c>
      <c r="H502" s="1">
        <v>1</v>
      </c>
      <c r="I502" s="1">
        <v>0</v>
      </c>
      <c r="J502" s="1" t="str">
        <v>Pune</v>
      </c>
      <c r="K502" s="1">
        <v>0</v>
      </c>
      <c r="L502" s="1">
        <f t="shared" si="21"/>
        <v>7744</v>
      </c>
      <c r="M502" s="1">
        <f t="shared" si="22"/>
        <v>7744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MHS6278-202832260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7128</v>
      </c>
      <c r="C504" s="1" t="str">
        <v>0052825IN3296786G</v>
      </c>
      <c r="D504" s="2">
        <v>45807</v>
      </c>
      <c r="E504" s="2">
        <v>45814</v>
      </c>
      <c r="F504" s="1" t="str">
        <v>T-2001-01</v>
      </c>
      <c r="G504" s="1">
        <v>1</v>
      </c>
      <c r="H504" s="1">
        <v>1</v>
      </c>
      <c r="I504" s="1">
        <v>0</v>
      </c>
      <c r="J504" s="1" t="str">
        <v>Lucknow</v>
      </c>
      <c r="K504" s="1">
        <v>0</v>
      </c>
      <c r="L504" s="1">
        <f t="shared" si="21"/>
        <v>7128</v>
      </c>
      <c r="M504" s="1">
        <f t="shared" si="22"/>
        <v>7128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T-2004-01</v>
      </c>
      <c r="G505" s="1">
        <v>1</v>
      </c>
      <c r="H505" s="1">
        <v>1</v>
      </c>
      <c r="I505" s="1">
        <v>0</v>
      </c>
      <c r="J505" s="1" t="str">
        <v>Delhi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6072</v>
      </c>
      <c r="C506" s="1" t="str">
        <v>Opening Stock</v>
      </c>
      <c r="D506" s="2">
        <v>45808</v>
      </c>
      <c r="E506" s="2">
        <v>45808</v>
      </c>
      <c r="F506" s="1" t="str">
        <v>B-002000-UB-100</v>
      </c>
      <c r="G506" s="1">
        <v>1</v>
      </c>
      <c r="H506" s="1">
        <v>1</v>
      </c>
      <c r="I506" s="1">
        <v>0</v>
      </c>
      <c r="J506" s="1" t="str">
        <v>Thane</v>
      </c>
      <c r="K506" s="1">
        <v>0</v>
      </c>
      <c r="L506" s="1">
        <f t="shared" si="21"/>
        <v>6072</v>
      </c>
      <c r="M506" s="1">
        <f t="shared" si="22"/>
        <v>6072</v>
      </c>
      <c r="N506" s="1">
        <f t="shared" si="23"/>
        <v>0</v>
      </c>
    </row>
    <row r="507" spans="1:14" x14ac:dyDescent="0.25">
      <c r="A507" s="1" t="str">
        <v>Dharmacon</v>
      </c>
      <c r="B507" s="1">
        <v>22792</v>
      </c>
      <c r="C507" s="1" t="str">
        <v>Opening Stock</v>
      </c>
      <c r="D507" s="2">
        <v>45808</v>
      </c>
      <c r="E507" s="2">
        <v>45808</v>
      </c>
      <c r="F507" s="1" t="str">
        <v>J-004924-06-0010</v>
      </c>
      <c r="G507" s="1">
        <v>1</v>
      </c>
      <c r="H507" s="1">
        <v>0</v>
      </c>
      <c r="I507" s="1">
        <v>1</v>
      </c>
      <c r="J507" s="1" t="str">
        <v>STOCK</v>
      </c>
      <c r="K507" s="1" t="str">
        <v>Stock</v>
      </c>
      <c r="L507" s="1">
        <f t="shared" si="21"/>
        <v>22792</v>
      </c>
      <c r="M507" s="1">
        <f t="shared" si="22"/>
        <v>0</v>
      </c>
      <c r="N507" s="1">
        <f t="shared" si="23"/>
        <v>22792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1971.1999999999998</v>
      </c>
      <c r="C509" s="1" t="str">
        <v>Opening Stock</v>
      </c>
      <c r="D509" s="2">
        <v>45808</v>
      </c>
      <c r="E509" s="2">
        <v>45808</v>
      </c>
      <c r="F509" s="1" t="str">
        <v>B-003000-WB-100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1971.1999999999998</v>
      </c>
      <c r="M509" s="1">
        <f t="shared" si="22"/>
        <v>0</v>
      </c>
      <c r="N509" s="1">
        <f t="shared" si="23"/>
        <v>1971.1999999999998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2</v>
      </c>
      <c r="H510" s="1">
        <v>2</v>
      </c>
      <c r="I510" s="1">
        <v>0</v>
      </c>
      <c r="J510" s="1" t="str">
        <v>Delhi</v>
      </c>
      <c r="K510" s="1">
        <v>0</v>
      </c>
      <c r="L510" s="1">
        <f t="shared" si="21"/>
        <v>3942.3999999999996</v>
      </c>
      <c r="M510" s="1">
        <f t="shared" si="22"/>
        <v>3942.3999999999996</v>
      </c>
      <c r="N510" s="1">
        <f t="shared" si="23"/>
        <v>0</v>
      </c>
    </row>
    <row r="511" spans="1:14" x14ac:dyDescent="0.25">
      <c r="A511" s="1" t="str">
        <v>Dharmacon</v>
      </c>
      <c r="B511" s="1">
        <v>34619.199999999997</v>
      </c>
      <c r="C511" s="1" t="str">
        <v>Opening Stock</v>
      </c>
      <c r="D511" s="2">
        <v>45808</v>
      </c>
      <c r="E511" s="2">
        <v>45808</v>
      </c>
      <c r="F511" s="1" t="str">
        <v>T-2001-03</v>
      </c>
      <c r="G511" s="1">
        <v>1</v>
      </c>
      <c r="H511" s="1">
        <v>1</v>
      </c>
      <c r="I511" s="1">
        <v>0</v>
      </c>
      <c r="J511" s="1" t="str">
        <v>Hyderabad</v>
      </c>
      <c r="K511" s="1">
        <v>0</v>
      </c>
      <c r="L511" s="1">
        <f t="shared" si="21"/>
        <v>34619.199999999997</v>
      </c>
      <c r="M511" s="1">
        <f t="shared" si="22"/>
        <v>34619.199999999997</v>
      </c>
      <c r="N511" s="1">
        <f t="shared" si="23"/>
        <v>0</v>
      </c>
    </row>
    <row r="512" spans="1:14" x14ac:dyDescent="0.25">
      <c r="A512" s="1" t="str">
        <v>Dharmacon</v>
      </c>
      <c r="B512" s="1">
        <v>7128</v>
      </c>
      <c r="C512" s="1" t="str">
        <v>Opening Stock</v>
      </c>
      <c r="D512" s="2">
        <v>45808</v>
      </c>
      <c r="E512" s="2">
        <v>45808</v>
      </c>
      <c r="F512" s="1" t="str">
        <v>T-2001-01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14256</v>
      </c>
      <c r="M512" s="1">
        <f t="shared" si="22"/>
        <v>14256</v>
      </c>
      <c r="N512" s="1">
        <f t="shared" si="23"/>
        <v>0</v>
      </c>
    </row>
    <row r="513" spans="1:14" x14ac:dyDescent="0.25">
      <c r="A513" s="1" t="str">
        <v>Dharmacon</v>
      </c>
      <c r="B513" s="1">
        <v>733832</v>
      </c>
      <c r="C513" s="1" t="str">
        <v>D060925IN3292836G</v>
      </c>
      <c r="D513" s="2">
        <v>45817</v>
      </c>
      <c r="E513" s="2">
        <v>45821</v>
      </c>
      <c r="F513" s="1" t="str">
        <v>CTM-1142155</v>
      </c>
      <c r="G513" s="1">
        <v>1</v>
      </c>
      <c r="H513" s="1">
        <v>1</v>
      </c>
      <c r="I513" s="1">
        <v>0</v>
      </c>
      <c r="J513" s="1" t="str">
        <v>Gujrat</v>
      </c>
      <c r="K513" s="1">
        <v>0</v>
      </c>
      <c r="L513" s="1">
        <f t="shared" si="21"/>
        <v>733832</v>
      </c>
      <c r="M513" s="1">
        <f t="shared" si="22"/>
        <v>733832</v>
      </c>
      <c r="N513" s="1">
        <f t="shared" si="23"/>
        <v>0</v>
      </c>
    </row>
    <row r="514" spans="1:14" x14ac:dyDescent="0.25">
      <c r="A514" s="1" t="str">
        <v>Dharmacon</v>
      </c>
      <c r="B514" s="1">
        <v>16544</v>
      </c>
      <c r="C514" s="1" t="str">
        <v>D061125IN3298458G</v>
      </c>
      <c r="D514" s="2">
        <v>45820</v>
      </c>
      <c r="E514" s="2">
        <v>45826</v>
      </c>
      <c r="F514" s="1" t="str">
        <v>D-001810-10-05</v>
      </c>
      <c r="G514" s="1">
        <v>1</v>
      </c>
      <c r="H514" s="1">
        <v>1</v>
      </c>
      <c r="I514" s="1">
        <v>0</v>
      </c>
      <c r="J514" s="1" t="str">
        <v>Faridabad</v>
      </c>
      <c r="K514" s="1">
        <v>0</v>
      </c>
      <c r="L514" s="1">
        <f t="shared" si="21"/>
        <v>16544</v>
      </c>
      <c r="M514" s="1">
        <f t="shared" si="22"/>
        <v>16544</v>
      </c>
      <c r="N514" s="1">
        <f t="shared" si="23"/>
        <v>0</v>
      </c>
    </row>
    <row r="515" spans="1:14" x14ac:dyDescent="0.25">
      <c r="A515" s="1" t="str">
        <v>Dharmacon</v>
      </c>
      <c r="B515" s="1">
        <v>32912</v>
      </c>
      <c r="C515" s="1" t="str">
        <v>D061125IN3298458G</v>
      </c>
      <c r="D515" s="2">
        <v>45820</v>
      </c>
      <c r="E515" s="2">
        <v>45826</v>
      </c>
      <c r="F515" s="1" t="str">
        <v>L-003518-00-0005</v>
      </c>
      <c r="G515" s="1">
        <v>1</v>
      </c>
      <c r="H515" s="1">
        <v>1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32912</v>
      </c>
      <c r="M515" s="1">
        <f t="shared" ref="M515:M578" si="25">H515*B515</f>
        <v>32912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64416</v>
      </c>
      <c r="C516" s="1" t="str">
        <v>D061125IN3298458G</v>
      </c>
      <c r="D516" s="2">
        <v>45820</v>
      </c>
      <c r="E516" s="2">
        <v>45826</v>
      </c>
      <c r="F516" s="1" t="str">
        <v>G-CUSTOM-1146500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64416</v>
      </c>
      <c r="M516" s="1">
        <f t="shared" si="25"/>
        <v>64416</v>
      </c>
      <c r="N516" s="1">
        <f t="shared" si="26"/>
        <v>0</v>
      </c>
    </row>
    <row r="517" spans="1:14" x14ac:dyDescent="0.25">
      <c r="A517" s="1" t="str">
        <v>Dharmacon</v>
      </c>
      <c r="B517" s="1">
        <v>11165.439999999999</v>
      </c>
      <c r="C517" s="1" t="str">
        <v>D061125IN3298458G</v>
      </c>
      <c r="D517" s="2">
        <v>45820</v>
      </c>
      <c r="E517" s="2">
        <v>45826</v>
      </c>
      <c r="F517" s="1" t="str">
        <v>CTM-1151489</v>
      </c>
      <c r="G517" s="1">
        <v>1</v>
      </c>
      <c r="H517" s="1">
        <v>1</v>
      </c>
      <c r="I517" s="1">
        <v>0</v>
      </c>
      <c r="J517" s="1" t="str">
        <v>Pune</v>
      </c>
      <c r="K517" s="1">
        <v>0</v>
      </c>
      <c r="L517" s="1">
        <f t="shared" si="24"/>
        <v>11165.439999999999</v>
      </c>
      <c r="M517" s="1">
        <f t="shared" si="25"/>
        <v>11165.439999999999</v>
      </c>
      <c r="N517" s="1">
        <f t="shared" si="26"/>
        <v>0</v>
      </c>
    </row>
    <row r="518" spans="1:14" x14ac:dyDescent="0.25">
      <c r="A518" s="1" t="str">
        <v>Dharmacon</v>
      </c>
      <c r="B518" s="1">
        <v>9280.48</v>
      </c>
      <c r="C518" s="1" t="str">
        <v>D061125IN3298458G</v>
      </c>
      <c r="D518" s="2">
        <v>45820</v>
      </c>
      <c r="E518" s="2">
        <v>45826</v>
      </c>
      <c r="F518" s="1" t="str">
        <v>CTM-1151490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9280.48</v>
      </c>
      <c r="M518" s="1">
        <f t="shared" si="25"/>
        <v>9280.48</v>
      </c>
      <c r="N518" s="1">
        <f t="shared" si="26"/>
        <v>0</v>
      </c>
    </row>
    <row r="519" spans="1:14" x14ac:dyDescent="0.25">
      <c r="A519" s="1" t="str">
        <v>Dharmacon</v>
      </c>
      <c r="B519" s="1">
        <v>16896</v>
      </c>
      <c r="C519" s="1" t="str">
        <v>D061125IN3298458G</v>
      </c>
      <c r="D519" s="2">
        <v>45820</v>
      </c>
      <c r="E519" s="2">
        <v>45826</v>
      </c>
      <c r="F519" s="1" t="str">
        <v>D-001960-01-05</v>
      </c>
      <c r="G519" s="1">
        <v>1</v>
      </c>
      <c r="H519" s="1">
        <v>1</v>
      </c>
      <c r="I519" s="1">
        <v>0</v>
      </c>
      <c r="J519" s="1" t="str">
        <v>Bhopal</v>
      </c>
      <c r="K519" s="1">
        <v>0</v>
      </c>
      <c r="L519" s="1">
        <f t="shared" si="24"/>
        <v>16896</v>
      </c>
      <c r="M519" s="1">
        <f t="shared" si="25"/>
        <v>16896</v>
      </c>
      <c r="N519" s="1">
        <f t="shared" si="26"/>
        <v>0</v>
      </c>
    </row>
    <row r="520" spans="1:14" x14ac:dyDescent="0.25">
      <c r="A520" s="1" t="str">
        <v>Dharmacon</v>
      </c>
      <c r="B520" s="1">
        <v>15664</v>
      </c>
      <c r="C520" s="1" t="str">
        <v>D061125IN3298458G</v>
      </c>
      <c r="D520" s="2">
        <v>45820</v>
      </c>
      <c r="E520" s="2">
        <v>45826</v>
      </c>
      <c r="F520" s="1" t="str">
        <v>D-001630-01-05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15664</v>
      </c>
      <c r="M520" s="1">
        <f t="shared" si="25"/>
        <v>15664</v>
      </c>
      <c r="N520" s="1">
        <f t="shared" si="26"/>
        <v>0</v>
      </c>
    </row>
    <row r="521" spans="1:14" x14ac:dyDescent="0.25">
      <c r="A521" s="1" t="str">
        <v>Dharmacon</v>
      </c>
      <c r="B521" s="1">
        <v>16858.16</v>
      </c>
      <c r="C521" s="1" t="str">
        <v>D061125IN3298458G</v>
      </c>
      <c r="D521" s="2">
        <v>45820</v>
      </c>
      <c r="E521" s="2">
        <v>45826</v>
      </c>
      <c r="F521" s="1" t="str">
        <v>CTM-1155024</v>
      </c>
      <c r="G521" s="1">
        <v>1</v>
      </c>
      <c r="H521" s="1">
        <v>1</v>
      </c>
      <c r="I521" s="1">
        <v>0</v>
      </c>
      <c r="J521" s="1" t="str">
        <v>Kerala</v>
      </c>
      <c r="K521" s="1">
        <v>0</v>
      </c>
      <c r="L521" s="1">
        <f t="shared" si="24"/>
        <v>16858.16</v>
      </c>
      <c r="M521" s="1">
        <f t="shared" si="25"/>
        <v>16858.16</v>
      </c>
      <c r="N521" s="1">
        <f t="shared" si="26"/>
        <v>0</v>
      </c>
    </row>
    <row r="522" spans="1:14" x14ac:dyDescent="0.25">
      <c r="A522" s="1" t="str">
        <v>Dharmacon</v>
      </c>
      <c r="B522" s="1">
        <v>32912</v>
      </c>
      <c r="C522" s="1" t="str">
        <v>D061125IN3298458G</v>
      </c>
      <c r="D522" s="2">
        <v>45820</v>
      </c>
      <c r="E522" s="2">
        <v>45826</v>
      </c>
      <c r="F522" s="1" t="str">
        <v>L-005125-00-0005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32912</v>
      </c>
      <c r="M522" s="1">
        <f t="shared" si="25"/>
        <v>32912</v>
      </c>
      <c r="N522" s="1">
        <f t="shared" si="26"/>
        <v>0</v>
      </c>
    </row>
    <row r="523" spans="1:14" x14ac:dyDescent="0.25">
      <c r="A523" s="1" t="str">
        <v>Dharmacon</v>
      </c>
      <c r="B523" s="1">
        <v>27456</v>
      </c>
      <c r="C523" s="1" t="str">
        <v>D061125IN3298458G</v>
      </c>
      <c r="D523" s="2">
        <v>45820</v>
      </c>
      <c r="E523" s="2">
        <v>45826</v>
      </c>
      <c r="F523" s="1" t="str">
        <v>R-191018-00-0005</v>
      </c>
      <c r="G523" s="1">
        <v>1</v>
      </c>
      <c r="H523" s="1">
        <v>1</v>
      </c>
      <c r="I523" s="1">
        <v>0</v>
      </c>
      <c r="J523" s="1" t="str">
        <v>Hyderabad</v>
      </c>
      <c r="K523" s="1">
        <v>0</v>
      </c>
      <c r="L523" s="1">
        <f t="shared" si="24"/>
        <v>27456</v>
      </c>
      <c r="M523" s="1">
        <f t="shared" si="25"/>
        <v>27456</v>
      </c>
      <c r="N523" s="1">
        <f t="shared" si="26"/>
        <v>0</v>
      </c>
    </row>
    <row r="524" spans="1:14" x14ac:dyDescent="0.25">
      <c r="A524" s="1" t="str">
        <v>Dharmacon</v>
      </c>
      <c r="B524" s="1">
        <v>16544</v>
      </c>
      <c r="C524" s="1" t="str">
        <v>D061125IN3298458G</v>
      </c>
      <c r="D524" s="2">
        <v>45820</v>
      </c>
      <c r="E524" s="2">
        <v>45826</v>
      </c>
      <c r="F524" s="1" t="str">
        <v>D-001320-10-05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16544</v>
      </c>
      <c r="M524" s="1">
        <f t="shared" si="25"/>
        <v>16544</v>
      </c>
      <c r="N524" s="1">
        <f t="shared" si="26"/>
        <v>0</v>
      </c>
    </row>
    <row r="525" spans="1:14" x14ac:dyDescent="0.25">
      <c r="A525" s="1" t="str">
        <v>Dharmacon</v>
      </c>
      <c r="B525" s="1">
        <v>57904</v>
      </c>
      <c r="C525" s="1" t="str">
        <v>D061125IN3298458G</v>
      </c>
      <c r="D525" s="2">
        <v>45820</v>
      </c>
      <c r="E525" s="2">
        <v>45826</v>
      </c>
      <c r="F525" s="1" t="str">
        <v>EQ-172975-00-0002</v>
      </c>
      <c r="G525" s="1">
        <v>1</v>
      </c>
      <c r="H525" s="1">
        <v>1</v>
      </c>
      <c r="I525" s="1">
        <v>0</v>
      </c>
      <c r="J525" s="1" t="str">
        <v>Delhi</v>
      </c>
      <c r="K525" s="1">
        <v>0</v>
      </c>
      <c r="L525" s="1">
        <f t="shared" si="24"/>
        <v>57904</v>
      </c>
      <c r="M525" s="1">
        <f t="shared" si="25"/>
        <v>57904</v>
      </c>
      <c r="N525" s="1">
        <f t="shared" si="26"/>
        <v>0</v>
      </c>
    </row>
    <row r="526" spans="1:14" x14ac:dyDescent="0.25">
      <c r="A526" s="1" t="str">
        <v>Dharmacon</v>
      </c>
      <c r="B526" s="1">
        <v>1232</v>
      </c>
      <c r="C526" s="1" t="str">
        <v>D061125IN3298458G</v>
      </c>
      <c r="D526" s="2">
        <v>45820</v>
      </c>
      <c r="E526" s="2">
        <v>45826</v>
      </c>
      <c r="F526" s="1" t="str">
        <v>B-005000-100</v>
      </c>
      <c r="G526" s="1">
        <v>1</v>
      </c>
      <c r="H526" s="1">
        <v>1</v>
      </c>
      <c r="I526" s="1">
        <v>0</v>
      </c>
      <c r="J526" s="1" t="str">
        <v>Bhopal</v>
      </c>
      <c r="K526" s="1">
        <v>0</v>
      </c>
      <c r="L526" s="1">
        <f t="shared" si="24"/>
        <v>1232</v>
      </c>
      <c r="M526" s="1">
        <f t="shared" si="25"/>
        <v>1232</v>
      </c>
      <c r="N526" s="1">
        <f t="shared" si="26"/>
        <v>0</v>
      </c>
    </row>
    <row r="527" spans="1:14" x14ac:dyDescent="0.25">
      <c r="A527" s="1" t="str">
        <v>Arista</v>
      </c>
      <c r="B527" s="1">
        <v>28582.400000000001</v>
      </c>
      <c r="C527" s="1">
        <v>90228222</v>
      </c>
      <c r="D527" s="2">
        <v>45807</v>
      </c>
      <c r="E527" s="2">
        <v>45810</v>
      </c>
      <c r="F527" s="1" t="str">
        <v>A303-069A</v>
      </c>
      <c r="G527" s="1">
        <v>1</v>
      </c>
      <c r="H527" s="1">
        <v>1</v>
      </c>
      <c r="I527" s="1">
        <v>0</v>
      </c>
      <c r="J527" s="1" t="str">
        <v>Kolkata</v>
      </c>
      <c r="K527" s="1">
        <v>0</v>
      </c>
      <c r="L527" s="1">
        <f t="shared" si="24"/>
        <v>28582.400000000001</v>
      </c>
      <c r="M527" s="1">
        <f t="shared" si="25"/>
        <v>28582.400000000001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A303-365A</v>
      </c>
      <c r="G528" s="1">
        <v>1</v>
      </c>
      <c r="H528" s="1">
        <v>1</v>
      </c>
      <c r="I528" s="1">
        <v>0</v>
      </c>
      <c r="J528" s="1" t="str">
        <v>Banglore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BioXcell</v>
      </c>
      <c r="B529" s="1">
        <v>33264</v>
      </c>
      <c r="C529" s="1">
        <v>173498</v>
      </c>
      <c r="D529" s="2">
        <v>45804</v>
      </c>
      <c r="E529" s="2">
        <v>45810</v>
      </c>
      <c r="F529" s="1" t="str">
        <v>BE0001-1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33264</v>
      </c>
      <c r="M529" s="1">
        <f t="shared" si="25"/>
        <v>33264</v>
      </c>
      <c r="N529" s="1">
        <f t="shared" si="26"/>
        <v>0</v>
      </c>
    </row>
    <row r="530" spans="1:14" x14ac:dyDescent="0.25">
      <c r="A530" s="1" t="str">
        <v>BioXcell</v>
      </c>
      <c r="B530" s="1">
        <v>48100.800000000003</v>
      </c>
      <c r="C530" s="1">
        <v>173498</v>
      </c>
      <c r="D530" s="2">
        <v>45804</v>
      </c>
      <c r="E530" s="2">
        <v>45810</v>
      </c>
      <c r="F530" s="1" t="str">
        <v>SIM0004</v>
      </c>
      <c r="G530" s="1">
        <v>2</v>
      </c>
      <c r="H530" s="1">
        <v>2</v>
      </c>
      <c r="I530" s="1">
        <v>0</v>
      </c>
      <c r="J530" s="1" t="str">
        <v>Bhuvneshwar</v>
      </c>
      <c r="K530" s="1">
        <v>0</v>
      </c>
      <c r="L530" s="1">
        <f t="shared" si="24"/>
        <v>96201.600000000006</v>
      </c>
      <c r="M530" s="1">
        <f t="shared" si="25"/>
        <v>96201.600000000006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SIM0009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CP171</v>
      </c>
      <c r="G532" s="1">
        <v>1</v>
      </c>
      <c r="H532" s="1">
        <v>1</v>
      </c>
      <c r="I532" s="1">
        <v>0</v>
      </c>
      <c r="J532" s="1" t="str">
        <v>Bhuvneshwar</v>
      </c>
      <c r="K532" s="1">
        <v>0</v>
      </c>
      <c r="L532" s="1">
        <f t="shared" si="24"/>
        <v>48100.800000000003</v>
      </c>
      <c r="M532" s="1">
        <f t="shared" si="25"/>
        <v>48100.800000000003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CP174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167993.76</v>
      </c>
      <c r="C534" s="1">
        <v>173498</v>
      </c>
      <c r="D534" s="2">
        <v>45804</v>
      </c>
      <c r="E534" s="2">
        <v>45810</v>
      </c>
      <c r="F534" s="1" t="str">
        <v>CP147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167993.76</v>
      </c>
      <c r="M534" s="1">
        <f t="shared" si="25"/>
        <v>167993.76</v>
      </c>
      <c r="N534" s="1">
        <f t="shared" si="26"/>
        <v>0</v>
      </c>
    </row>
    <row r="535" spans="1:14" x14ac:dyDescent="0.25">
      <c r="A535" s="1" t="str">
        <v>BioXcell</v>
      </c>
      <c r="B535" s="1">
        <v>168009.60000000001</v>
      </c>
      <c r="C535" s="1">
        <v>173498</v>
      </c>
      <c r="D535" s="2">
        <v>45804</v>
      </c>
      <c r="E535" s="2">
        <v>45810</v>
      </c>
      <c r="F535" s="1" t="str">
        <v>SIM0010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168009.60000000001</v>
      </c>
      <c r="M535" s="1">
        <f t="shared" si="25"/>
        <v>168009.60000000001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SIM0015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237283.20000000001</v>
      </c>
      <c r="C537" s="1">
        <v>173779</v>
      </c>
      <c r="D537" s="2">
        <v>45812</v>
      </c>
      <c r="E537" s="2">
        <v>45815</v>
      </c>
      <c r="F537" s="1" t="str">
        <v>BE0003-1</v>
      </c>
      <c r="G537" s="1">
        <v>2</v>
      </c>
      <c r="H537" s="1">
        <v>2</v>
      </c>
      <c r="I537" s="1">
        <v>0</v>
      </c>
      <c r="J537" s="1" t="str">
        <v>Gujrat</v>
      </c>
      <c r="K537" s="1">
        <v>0</v>
      </c>
      <c r="L537" s="1">
        <f t="shared" si="24"/>
        <v>474566.40000000002</v>
      </c>
      <c r="M537" s="1">
        <f t="shared" si="25"/>
        <v>474566.40000000002</v>
      </c>
      <c r="N537" s="1">
        <f t="shared" si="26"/>
        <v>0</v>
      </c>
    </row>
    <row r="538" spans="1:14" x14ac:dyDescent="0.25">
      <c r="A538" s="1" t="str">
        <v>BioXcell</v>
      </c>
      <c r="B538" s="1">
        <v>9081.6</v>
      </c>
      <c r="C538" s="1">
        <v>174006</v>
      </c>
      <c r="D538" s="2">
        <v>45814</v>
      </c>
      <c r="E538" s="2">
        <v>45818</v>
      </c>
      <c r="F538" s="1" t="str">
        <v>BE0234</v>
      </c>
      <c r="G538" s="1">
        <v>1</v>
      </c>
      <c r="H538" s="1">
        <v>1</v>
      </c>
      <c r="I538" s="1">
        <v>0</v>
      </c>
      <c r="J538" s="1" t="str">
        <v>Chandigarh</v>
      </c>
      <c r="K538" s="1">
        <v>0</v>
      </c>
      <c r="L538" s="1">
        <f t="shared" si="24"/>
        <v>9081.6</v>
      </c>
      <c r="M538" s="1">
        <f t="shared" si="25"/>
        <v>9081.6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BE0235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174008</v>
      </c>
      <c r="D540" s="2">
        <v>45814</v>
      </c>
      <c r="E540" s="2">
        <v>45818</v>
      </c>
      <c r="F540" s="1" t="str">
        <v>BE0206</v>
      </c>
      <c r="G540" s="1">
        <v>1</v>
      </c>
      <c r="H540" s="1">
        <v>1</v>
      </c>
      <c r="I540" s="1">
        <v>0</v>
      </c>
      <c r="J540" s="1" t="str">
        <v>Banglore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12408</v>
      </c>
      <c r="C541" s="1">
        <v>174008</v>
      </c>
      <c r="D541" s="2">
        <v>45814</v>
      </c>
      <c r="E541" s="2">
        <v>45818</v>
      </c>
      <c r="F541" s="1" t="str">
        <v>SIM0003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12408</v>
      </c>
      <c r="M541" s="1">
        <f t="shared" si="25"/>
        <v>12408</v>
      </c>
      <c r="N541" s="1">
        <f t="shared" si="26"/>
        <v>0</v>
      </c>
    </row>
    <row r="542" spans="1:14" x14ac:dyDescent="0.25">
      <c r="A542" s="1" t="str">
        <v>BioXcell</v>
      </c>
      <c r="B542" s="1">
        <v>33264</v>
      </c>
      <c r="C542" s="1">
        <v>174008</v>
      </c>
      <c r="D542" s="2">
        <v>45814</v>
      </c>
      <c r="E542" s="2">
        <v>45818</v>
      </c>
      <c r="F542" s="1" t="str">
        <v>BE0207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33264</v>
      </c>
      <c r="M542" s="1">
        <f t="shared" si="25"/>
        <v>33264</v>
      </c>
      <c r="N542" s="1">
        <f t="shared" si="26"/>
        <v>0</v>
      </c>
    </row>
    <row r="543" spans="1:14" x14ac:dyDescent="0.25">
      <c r="A543" s="1" t="str">
        <v>BioXcell</v>
      </c>
      <c r="B543" s="1">
        <v>35654.080000000002</v>
      </c>
      <c r="C543" s="1">
        <v>174509</v>
      </c>
      <c r="D543" s="2">
        <v>45824</v>
      </c>
      <c r="E543" s="2">
        <v>45828</v>
      </c>
      <c r="F543" s="1" t="str">
        <v>BE0101</v>
      </c>
      <c r="G543" s="1">
        <v>2</v>
      </c>
      <c r="H543" s="1">
        <v>2</v>
      </c>
      <c r="I543" s="1">
        <v>0</v>
      </c>
      <c r="J543" s="1" t="str">
        <v>Hyderabad</v>
      </c>
      <c r="K543" s="1">
        <v>0</v>
      </c>
      <c r="L543" s="1">
        <f t="shared" si="24"/>
        <v>71308.160000000003</v>
      </c>
      <c r="M543" s="1">
        <f t="shared" si="25"/>
        <v>71308.160000000003</v>
      </c>
      <c r="N543" s="1">
        <f t="shared" si="26"/>
        <v>0</v>
      </c>
    </row>
    <row r="544" spans="1:14" x14ac:dyDescent="0.25">
      <c r="A544" s="1" t="str">
        <v>BioXcell</v>
      </c>
      <c r="B544" s="1">
        <v>14502.400000000001</v>
      </c>
      <c r="C544" s="1">
        <v>174509</v>
      </c>
      <c r="D544" s="2">
        <v>45824</v>
      </c>
      <c r="E544" s="2">
        <v>45828</v>
      </c>
      <c r="F544" s="1" t="str">
        <v>CS010-RCUS</v>
      </c>
      <c r="G544" s="1">
        <v>1</v>
      </c>
      <c r="H544" s="1">
        <v>1</v>
      </c>
      <c r="I544" s="1">
        <v>0</v>
      </c>
      <c r="J544" s="1" t="str">
        <v>Lucknow</v>
      </c>
      <c r="K544" s="1">
        <v>0</v>
      </c>
      <c r="L544" s="1">
        <f t="shared" si="24"/>
        <v>14502.400000000001</v>
      </c>
      <c r="M544" s="1">
        <f t="shared" si="25"/>
        <v>14502.400000000001</v>
      </c>
      <c r="N544" s="1">
        <f t="shared" si="26"/>
        <v>0</v>
      </c>
    </row>
    <row r="545" spans="1:14" x14ac:dyDescent="0.25">
      <c r="A545" s="1" t="str">
        <v>MyBioSource</v>
      </c>
      <c r="B545" s="1">
        <v>24310</v>
      </c>
      <c r="C545" s="1" t="str">
        <v>Opening Stock</v>
      </c>
      <c r="D545" s="2">
        <v>45808</v>
      </c>
      <c r="E545" s="2">
        <v>45808</v>
      </c>
      <c r="F545" s="1" t="str">
        <v>MBS1200699</v>
      </c>
      <c r="G545" s="1">
        <v>1</v>
      </c>
      <c r="H545" s="1">
        <v>1</v>
      </c>
      <c r="I545" s="1">
        <v>0</v>
      </c>
      <c r="J545" s="1" t="str">
        <v>Kolkata</v>
      </c>
      <c r="K545" s="1">
        <v>0</v>
      </c>
      <c r="L545" s="1">
        <f t="shared" si="24"/>
        <v>24310</v>
      </c>
      <c r="M545" s="1">
        <f t="shared" si="25"/>
        <v>24310</v>
      </c>
      <c r="N545" s="1">
        <f t="shared" si="26"/>
        <v>0</v>
      </c>
    </row>
    <row r="546" spans="1:14" x14ac:dyDescent="0.25">
      <c r="A546" s="1" t="str">
        <v>MyBioSource</v>
      </c>
      <c r="B546" s="1">
        <v>47124</v>
      </c>
      <c r="C546" s="1">
        <v>919364</v>
      </c>
      <c r="D546" s="2">
        <v>45814</v>
      </c>
      <c r="E546" s="2">
        <v>45818</v>
      </c>
      <c r="F546" s="1" t="str">
        <v>MBS706667</v>
      </c>
      <c r="G546" s="1">
        <v>1</v>
      </c>
      <c r="H546" s="1">
        <v>1</v>
      </c>
      <c r="I546" s="1">
        <v>0</v>
      </c>
      <c r="J546" s="1" t="str">
        <v>Hawrah, West Bengal</v>
      </c>
      <c r="K546" s="1">
        <v>0</v>
      </c>
      <c r="L546" s="1">
        <f t="shared" si="24"/>
        <v>47124</v>
      </c>
      <c r="M546" s="1">
        <f t="shared" si="25"/>
        <v>47124</v>
      </c>
      <c r="N546" s="1">
        <f t="shared" si="26"/>
        <v>0</v>
      </c>
    </row>
    <row r="547" spans="1:14" x14ac:dyDescent="0.25">
      <c r="A547" s="1" t="str">
        <v>MyBioSource</v>
      </c>
      <c r="B547" s="1">
        <v>53856</v>
      </c>
      <c r="C547" s="1">
        <v>919467</v>
      </c>
      <c r="D547" s="2">
        <v>45814</v>
      </c>
      <c r="E547" s="2">
        <v>45818</v>
      </c>
      <c r="F547" s="1" t="str">
        <v>MBS760229</v>
      </c>
      <c r="G547" s="1">
        <v>2</v>
      </c>
      <c r="H547" s="1">
        <v>2</v>
      </c>
      <c r="I547" s="1">
        <v>0</v>
      </c>
      <c r="J547" s="1" t="str">
        <v>Pune</v>
      </c>
      <c r="K547" s="1">
        <v>0</v>
      </c>
      <c r="L547" s="1">
        <f t="shared" si="24"/>
        <v>107712</v>
      </c>
      <c r="M547" s="1">
        <f t="shared" si="25"/>
        <v>107712</v>
      </c>
      <c r="N547" s="1">
        <f t="shared" si="26"/>
        <v>0</v>
      </c>
    </row>
    <row r="548" spans="1:14" x14ac:dyDescent="0.25">
      <c r="A548" s="1" t="str">
        <v>MyBioSource</v>
      </c>
      <c r="B548" s="1">
        <v>77792</v>
      </c>
      <c r="C548" s="1">
        <v>919467</v>
      </c>
      <c r="D548" s="2">
        <v>45814</v>
      </c>
      <c r="E548" s="2">
        <v>45818</v>
      </c>
      <c r="F548" s="1" t="str">
        <v>MBS704061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155584</v>
      </c>
      <c r="M548" s="1">
        <f t="shared" si="25"/>
        <v>155584</v>
      </c>
      <c r="N548" s="1">
        <f t="shared" si="26"/>
        <v>0</v>
      </c>
    </row>
    <row r="549" spans="1:14" x14ac:dyDescent="0.25">
      <c r="A549" s="1" t="str">
        <v>MyBioSource</v>
      </c>
      <c r="B549" s="1">
        <v>21318</v>
      </c>
      <c r="C549" s="1">
        <v>919601</v>
      </c>
      <c r="D549" s="2">
        <v>45814</v>
      </c>
      <c r="E549" s="2">
        <v>45818</v>
      </c>
      <c r="F549" s="1" t="str">
        <v>MBS568997</v>
      </c>
      <c r="G549" s="1">
        <v>1</v>
      </c>
      <c r="H549" s="1">
        <v>1</v>
      </c>
      <c r="I549" s="1">
        <v>0</v>
      </c>
      <c r="J549" s="1" t="str">
        <v>Delhi</v>
      </c>
      <c r="K549" s="1">
        <v>0</v>
      </c>
      <c r="L549" s="1">
        <f t="shared" si="24"/>
        <v>21318</v>
      </c>
      <c r="M549" s="1">
        <f t="shared" si="25"/>
        <v>21318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MBS568995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64702</v>
      </c>
      <c r="C551" s="1" t="str">
        <v>919467A</v>
      </c>
      <c r="D551" s="2">
        <v>45821</v>
      </c>
      <c r="E551" s="2">
        <v>45828</v>
      </c>
      <c r="F551" s="1" t="str">
        <v>MBS163838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129404</v>
      </c>
      <c r="M551" s="1">
        <f t="shared" si="25"/>
        <v>129404</v>
      </c>
      <c r="N551" s="1">
        <f t="shared" si="26"/>
        <v>0</v>
      </c>
    </row>
    <row r="552" spans="1:14" x14ac:dyDescent="0.25">
      <c r="A552" s="1" t="str">
        <v>MyBioSource</v>
      </c>
      <c r="B552" s="1">
        <v>19448</v>
      </c>
      <c r="C552" s="1">
        <v>919889</v>
      </c>
      <c r="D552" s="2">
        <v>45821</v>
      </c>
      <c r="E552" s="2">
        <v>45828</v>
      </c>
      <c r="F552" s="1" t="str">
        <v>MBS560259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19448</v>
      </c>
      <c r="M552" s="1">
        <f t="shared" si="25"/>
        <v>19448</v>
      </c>
      <c r="N552" s="1">
        <f t="shared" si="26"/>
        <v>0</v>
      </c>
    </row>
    <row r="553" spans="1:14" x14ac:dyDescent="0.25">
      <c r="A553" s="1" t="str">
        <v>BPS</v>
      </c>
      <c r="B553" s="1">
        <v>107976</v>
      </c>
      <c r="C553" s="1" t="str">
        <v>INV5218</v>
      </c>
      <c r="D553" s="2">
        <v>45806</v>
      </c>
      <c r="E553" s="2">
        <v>45811</v>
      </c>
      <c r="F553" s="1">
        <v>78383</v>
      </c>
      <c r="G553" s="1">
        <v>1</v>
      </c>
      <c r="H553" s="1">
        <v>1</v>
      </c>
      <c r="I553" s="1">
        <v>0</v>
      </c>
      <c r="J553" s="1" t="str">
        <v>Haridwar</v>
      </c>
      <c r="K553" s="1">
        <v>0</v>
      </c>
      <c r="L553" s="1">
        <f t="shared" si="24"/>
        <v>107976</v>
      </c>
      <c r="M553" s="1">
        <f t="shared" si="25"/>
        <v>107976</v>
      </c>
      <c r="N553" s="1">
        <f t="shared" si="26"/>
        <v>0</v>
      </c>
    </row>
    <row r="554" spans="1:14" x14ac:dyDescent="0.25">
      <c r="A554" s="1" t="str">
        <v>BPS</v>
      </c>
      <c r="B554" s="1">
        <v>70752</v>
      </c>
      <c r="C554" s="1" t="str">
        <v>INV5230</v>
      </c>
      <c r="D554" s="2">
        <v>45806</v>
      </c>
      <c r="E554" s="2">
        <v>45811</v>
      </c>
      <c r="F554" s="1">
        <v>79326</v>
      </c>
      <c r="G554" s="1">
        <v>1</v>
      </c>
      <c r="H554" s="1">
        <v>1</v>
      </c>
      <c r="I554" s="1">
        <v>0</v>
      </c>
      <c r="J554" s="1" t="str">
        <v>Chandigarh</v>
      </c>
      <c r="K554" s="1">
        <v>0</v>
      </c>
      <c r="L554" s="1">
        <f t="shared" si="24"/>
        <v>70752</v>
      </c>
      <c r="M554" s="1">
        <f t="shared" si="25"/>
        <v>70752</v>
      </c>
      <c r="N554" s="1">
        <f t="shared" si="26"/>
        <v>0</v>
      </c>
    </row>
    <row r="555" spans="1:14" x14ac:dyDescent="0.25">
      <c r="A555" s="1" t="str">
        <v>BPS</v>
      </c>
      <c r="B555" s="1">
        <v>0.88</v>
      </c>
      <c r="C555" s="1" t="str">
        <v>INV5212</v>
      </c>
      <c r="D555" s="2">
        <v>45806</v>
      </c>
      <c r="E555" s="2">
        <v>45811</v>
      </c>
      <c r="F555" s="1">
        <v>27003</v>
      </c>
      <c r="G555" s="1">
        <v>1</v>
      </c>
      <c r="H555" s="1">
        <v>1</v>
      </c>
      <c r="I555" s="1">
        <v>0</v>
      </c>
      <c r="J555" s="1" t="str">
        <v>Guwahati</v>
      </c>
      <c r="K555" s="1">
        <v>0</v>
      </c>
      <c r="L555" s="1">
        <f t="shared" si="24"/>
        <v>0.88</v>
      </c>
      <c r="M555" s="1">
        <f t="shared" si="25"/>
        <v>0.88</v>
      </c>
      <c r="N555" s="1">
        <f t="shared" si="26"/>
        <v>0</v>
      </c>
    </row>
    <row r="556" spans="1:14" x14ac:dyDescent="0.25">
      <c r="A556" s="1" t="str">
        <v>BPS</v>
      </c>
      <c r="B556" s="1">
        <v>31152</v>
      </c>
      <c r="C556" s="1" t="str">
        <v>INV5388</v>
      </c>
      <c r="D556" s="2">
        <v>45814</v>
      </c>
      <c r="E556" s="2">
        <v>45818</v>
      </c>
      <c r="F556" s="1">
        <v>40321</v>
      </c>
      <c r="G556" s="1">
        <v>2</v>
      </c>
      <c r="H556" s="1">
        <v>2</v>
      </c>
      <c r="I556" s="1">
        <v>0</v>
      </c>
      <c r="J556" s="1" t="str">
        <v>Delhi</v>
      </c>
      <c r="K556" s="1">
        <v>0</v>
      </c>
      <c r="L556" s="1">
        <f t="shared" si="24"/>
        <v>62304</v>
      </c>
      <c r="M556" s="1">
        <f t="shared" si="25"/>
        <v>62304</v>
      </c>
      <c r="N556" s="1">
        <f t="shared" si="26"/>
        <v>0</v>
      </c>
    </row>
    <row r="557" spans="1:14" x14ac:dyDescent="0.25">
      <c r="A557" s="1" t="str">
        <v>Biotium</v>
      </c>
      <c r="B557" s="1">
        <v>6828.7999999999993</v>
      </c>
      <c r="C557" s="1" t="str">
        <v>Opening Stock</v>
      </c>
      <c r="D557" s="2">
        <v>45808</v>
      </c>
      <c r="E557" s="2">
        <v>45808</v>
      </c>
      <c r="F557" s="1">
        <v>41010</v>
      </c>
      <c r="G557" s="1">
        <v>1</v>
      </c>
      <c r="H557" s="1">
        <v>1</v>
      </c>
      <c r="I557" s="1">
        <v>0</v>
      </c>
      <c r="J557" s="1" t="str">
        <v>Banglore</v>
      </c>
      <c r="K557" s="1">
        <v>0</v>
      </c>
      <c r="L557" s="1">
        <f t="shared" si="24"/>
        <v>6828.7999999999993</v>
      </c>
      <c r="M557" s="1">
        <f t="shared" si="25"/>
        <v>6828.7999999999993</v>
      </c>
      <c r="N557" s="1">
        <f t="shared" si="26"/>
        <v>0</v>
      </c>
    </row>
    <row r="558" spans="1:14" x14ac:dyDescent="0.25">
      <c r="A558" s="1" t="str">
        <v>SouthernBiotech</v>
      </c>
      <c r="B558" s="1">
        <v>13728</v>
      </c>
      <c r="C558" s="1">
        <v>3305058</v>
      </c>
      <c r="D558" s="2">
        <v>45807</v>
      </c>
      <c r="E558" s="2">
        <v>45813</v>
      </c>
      <c r="F558" s="1" t="str">
        <v>9042-08</v>
      </c>
      <c r="G558" s="1">
        <v>2</v>
      </c>
      <c r="H558" s="1">
        <v>2</v>
      </c>
      <c r="I558" s="1">
        <v>0</v>
      </c>
      <c r="J558" s="1" t="str">
        <v>Pune</v>
      </c>
      <c r="K558" s="1">
        <v>0</v>
      </c>
      <c r="L558" s="1">
        <f t="shared" si="24"/>
        <v>27456</v>
      </c>
      <c r="M558" s="1">
        <f t="shared" si="25"/>
        <v>27456</v>
      </c>
      <c r="N558" s="1">
        <f t="shared" si="26"/>
        <v>0</v>
      </c>
    </row>
    <row r="559" spans="1:14" x14ac:dyDescent="0.25">
      <c r="A559" s="1" t="str">
        <v>SouthernBiotech</v>
      </c>
      <c r="B559" s="1">
        <v>13398</v>
      </c>
      <c r="C559" s="1">
        <v>3305058</v>
      </c>
      <c r="D559" s="2">
        <v>45807</v>
      </c>
      <c r="E559" s="2">
        <v>45813</v>
      </c>
      <c r="F559" s="1" t="str">
        <v>9200-08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26796</v>
      </c>
      <c r="M559" s="1">
        <f t="shared" si="25"/>
        <v>26796</v>
      </c>
      <c r="N559" s="1">
        <f t="shared" si="26"/>
        <v>0</v>
      </c>
    </row>
    <row r="560" spans="1:14" x14ac:dyDescent="0.25">
      <c r="A560" s="1" t="str">
        <v>SouthernBiotech</v>
      </c>
      <c r="B560" s="1">
        <v>16038</v>
      </c>
      <c r="C560" s="1">
        <v>335866</v>
      </c>
      <c r="D560" s="2">
        <v>45828</v>
      </c>
      <c r="E560" s="2">
        <v>45833</v>
      </c>
      <c r="F560" s="1" t="str">
        <v>1200-01S</v>
      </c>
      <c r="G560" s="1">
        <v>1</v>
      </c>
      <c r="H560" s="1">
        <v>1</v>
      </c>
      <c r="I560" s="1">
        <v>0</v>
      </c>
      <c r="J560" s="1" t="str">
        <v>Pune</v>
      </c>
      <c r="K560" s="1">
        <v>0</v>
      </c>
      <c r="L560" s="1">
        <f t="shared" si="24"/>
        <v>16038</v>
      </c>
      <c r="M560" s="1">
        <f t="shared" si="25"/>
        <v>16038</v>
      </c>
      <c r="N560" s="1">
        <f t="shared" si="26"/>
        <v>0</v>
      </c>
    </row>
    <row r="561" spans="1:14" x14ac:dyDescent="0.25">
      <c r="A561" s="1" t="str">
        <v>TargetMol</v>
      </c>
      <c r="B561" s="1">
        <v>440</v>
      </c>
      <c r="C561" s="1" t="str">
        <v>Opening Stock</v>
      </c>
      <c r="D561" s="2">
        <v>45808</v>
      </c>
      <c r="E561" s="2">
        <v>45808</v>
      </c>
      <c r="F561" s="1" t="str">
        <v>T7340</v>
      </c>
      <c r="G561" s="1">
        <v>2</v>
      </c>
      <c r="H561" s="1">
        <v>2</v>
      </c>
      <c r="I561" s="1">
        <v>0</v>
      </c>
      <c r="J561" s="1" t="str">
        <v>Delhi</v>
      </c>
      <c r="K561" s="1">
        <v>0</v>
      </c>
      <c r="L561" s="1">
        <f t="shared" si="24"/>
        <v>880</v>
      </c>
      <c r="M561" s="1">
        <f t="shared" si="25"/>
        <v>880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T6979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T17190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10507.2</v>
      </c>
      <c r="C564" s="1" t="str">
        <v>INV250606-006</v>
      </c>
      <c r="D564" s="2">
        <v>45814</v>
      </c>
      <c r="E564" s="2">
        <v>45817</v>
      </c>
      <c r="F564" s="1" t="str">
        <v>TN4424</v>
      </c>
      <c r="G564" s="1">
        <v>1</v>
      </c>
      <c r="H564" s="1">
        <v>1</v>
      </c>
      <c r="I564" s="1">
        <v>0</v>
      </c>
      <c r="J564" s="1" t="str">
        <v>Pondicheri</v>
      </c>
      <c r="K564" s="1">
        <v>0</v>
      </c>
      <c r="L564" s="1">
        <f t="shared" si="24"/>
        <v>10507.2</v>
      </c>
      <c r="M564" s="1">
        <f t="shared" si="25"/>
        <v>10507.2</v>
      </c>
      <c r="N564" s="1">
        <f t="shared" si="26"/>
        <v>0</v>
      </c>
    </row>
    <row r="565" spans="1:14" x14ac:dyDescent="0.25">
      <c r="A565" s="1" t="str">
        <v>TargetMol</v>
      </c>
      <c r="B565" s="1">
        <v>17001.599999999999</v>
      </c>
      <c r="C565" s="1" t="str">
        <v>INV250606-005</v>
      </c>
      <c r="D565" s="2">
        <v>45814</v>
      </c>
      <c r="E565" s="2">
        <v>45817</v>
      </c>
      <c r="F565" s="1" t="str">
        <v>T9267</v>
      </c>
      <c r="G565" s="1">
        <v>1</v>
      </c>
      <c r="H565" s="1">
        <v>1</v>
      </c>
      <c r="I565" s="1">
        <v>0</v>
      </c>
      <c r="J565" s="1" t="str">
        <v>Mumbai</v>
      </c>
      <c r="K565" s="1">
        <v>0</v>
      </c>
      <c r="L565" s="1">
        <f t="shared" si="24"/>
        <v>17001.599999999999</v>
      </c>
      <c r="M565" s="1">
        <f t="shared" si="25"/>
        <v>17001.599999999999</v>
      </c>
      <c r="N565" s="1">
        <f t="shared" si="26"/>
        <v>0</v>
      </c>
    </row>
    <row r="566" spans="1:14" x14ac:dyDescent="0.25">
      <c r="A566" s="1" t="str">
        <v>TargetMol</v>
      </c>
      <c r="B566" s="1">
        <v>22123.200000000001</v>
      </c>
      <c r="C566" s="1" t="str">
        <v>INV250613-069</v>
      </c>
      <c r="D566" s="2">
        <v>45821</v>
      </c>
      <c r="E566" s="2">
        <v>45826</v>
      </c>
      <c r="F566" s="1" t="str">
        <v>TN2346</v>
      </c>
      <c r="G566" s="1">
        <v>1</v>
      </c>
      <c r="H566" s="1">
        <v>1</v>
      </c>
      <c r="I566" s="1">
        <v>0</v>
      </c>
      <c r="J566" s="1" t="str">
        <v>Dehradoon</v>
      </c>
      <c r="K566" s="1">
        <v>0</v>
      </c>
      <c r="L566" s="1">
        <f t="shared" si="24"/>
        <v>22123.200000000001</v>
      </c>
      <c r="M566" s="1">
        <f t="shared" si="25"/>
        <v>22123.200000000001</v>
      </c>
      <c r="N566" s="1">
        <f t="shared" si="26"/>
        <v>0</v>
      </c>
    </row>
    <row r="567" spans="1:14" x14ac:dyDescent="0.25">
      <c r="A567" s="1" t="str">
        <v>TargetMol</v>
      </c>
      <c r="B567" s="1">
        <v>7180.7999999999993</v>
      </c>
      <c r="C567" s="1" t="str">
        <v>INV250613-068</v>
      </c>
      <c r="D567" s="2">
        <v>45821</v>
      </c>
      <c r="E567" s="2">
        <v>45826</v>
      </c>
      <c r="F567" s="1" t="str">
        <v>TMPY-01864</v>
      </c>
      <c r="G567" s="1">
        <v>1</v>
      </c>
      <c r="H567" s="1">
        <v>1</v>
      </c>
      <c r="I567" s="1">
        <v>0</v>
      </c>
      <c r="J567" s="1" t="str">
        <v>Banglore</v>
      </c>
      <c r="K567" s="1">
        <v>0</v>
      </c>
      <c r="L567" s="1">
        <f t="shared" si="24"/>
        <v>7180.7999999999993</v>
      </c>
      <c r="M567" s="1">
        <f t="shared" si="25"/>
        <v>7180.7999999999993</v>
      </c>
      <c r="N567" s="1">
        <f t="shared" si="26"/>
        <v>0</v>
      </c>
    </row>
    <row r="568" spans="1:14" x14ac:dyDescent="0.25">
      <c r="A568" s="1" t="str">
        <v>TargetMol</v>
      </c>
      <c r="B568" s="1">
        <v>2640</v>
      </c>
      <c r="C568" s="1" t="str">
        <v>INV250613-068</v>
      </c>
      <c r="D568" s="2">
        <v>45821</v>
      </c>
      <c r="E568" s="2">
        <v>45826</v>
      </c>
      <c r="F568" s="1" t="str">
        <v>T2802</v>
      </c>
      <c r="G568" s="1">
        <v>1</v>
      </c>
      <c r="H568" s="1">
        <v>1</v>
      </c>
      <c r="I568" s="1">
        <v>0</v>
      </c>
      <c r="J568" s="1" t="str">
        <v>Delhi</v>
      </c>
      <c r="K568" s="1">
        <v>0</v>
      </c>
      <c r="L568" s="1">
        <f t="shared" si="24"/>
        <v>2640</v>
      </c>
      <c r="M568" s="1">
        <f t="shared" si="25"/>
        <v>2640</v>
      </c>
      <c r="N568" s="1">
        <f t="shared" si="26"/>
        <v>0</v>
      </c>
    </row>
    <row r="569" spans="1:14" x14ac:dyDescent="0.25">
      <c r="A569" s="1" t="str">
        <v>TargetMol</v>
      </c>
      <c r="B569" s="1">
        <v>2851.2</v>
      </c>
      <c r="C569" s="1" t="str">
        <v>INV250613-068</v>
      </c>
      <c r="D569" s="2">
        <v>45821</v>
      </c>
      <c r="E569" s="2">
        <v>45826</v>
      </c>
      <c r="F569" s="1" t="str">
        <v>T6276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2851.2</v>
      </c>
      <c r="M569" s="1">
        <f t="shared" si="25"/>
        <v>2851.2</v>
      </c>
      <c r="N569" s="1">
        <f t="shared" si="26"/>
        <v>0</v>
      </c>
    </row>
    <row r="570" spans="1:14" x14ac:dyDescent="0.25">
      <c r="A570" s="1" t="str">
        <v>TargetMol</v>
      </c>
      <c r="B570" s="1">
        <v>2428.8000000000002</v>
      </c>
      <c r="C570" s="1" t="str">
        <v>INV250613-068</v>
      </c>
      <c r="D570" s="2">
        <v>45821</v>
      </c>
      <c r="E570" s="2">
        <v>45826</v>
      </c>
      <c r="F570" s="1" t="str">
        <v>T1724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2428.8000000000002</v>
      </c>
      <c r="M570" s="1">
        <f t="shared" si="25"/>
        <v>2428.8000000000002</v>
      </c>
      <c r="N570" s="1">
        <f t="shared" si="26"/>
        <v>0</v>
      </c>
    </row>
    <row r="571" spans="1:14" x14ac:dyDescent="0.25">
      <c r="A571" s="1" t="str">
        <v>TargetMol</v>
      </c>
      <c r="B571" s="1">
        <v>3801.6000000000004</v>
      </c>
      <c r="C571" s="1" t="str">
        <v>INV250613-068</v>
      </c>
      <c r="D571" s="2">
        <v>45821</v>
      </c>
      <c r="E571" s="2">
        <v>45826</v>
      </c>
      <c r="F571" s="1" t="str">
        <v>T6972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3801.6000000000004</v>
      </c>
      <c r="M571" s="1">
        <f t="shared" si="25"/>
        <v>3801.6000000000004</v>
      </c>
      <c r="N571" s="1">
        <f t="shared" si="26"/>
        <v>0</v>
      </c>
    </row>
    <row r="572" spans="1:14" x14ac:dyDescent="0.25">
      <c r="A572" s="1" t="str">
        <v>TargetMol</v>
      </c>
      <c r="B572" s="1">
        <v>1584</v>
      </c>
      <c r="C572" s="1" t="str">
        <v>INV250613-068</v>
      </c>
      <c r="D572" s="2">
        <v>45821</v>
      </c>
      <c r="E572" s="2">
        <v>45826</v>
      </c>
      <c r="F572" s="1" t="str">
        <v>T1508</v>
      </c>
      <c r="G572" s="1">
        <v>1</v>
      </c>
      <c r="H572" s="1">
        <v>1</v>
      </c>
      <c r="I572" s="1">
        <v>0</v>
      </c>
      <c r="J572" s="1" t="str">
        <v>Noida</v>
      </c>
      <c r="K572" s="1">
        <v>0</v>
      </c>
      <c r="L572" s="1">
        <f t="shared" si="24"/>
        <v>1584</v>
      </c>
      <c r="M572" s="1">
        <f t="shared" si="25"/>
        <v>1584</v>
      </c>
      <c r="N572" s="1">
        <f t="shared" si="26"/>
        <v>0</v>
      </c>
    </row>
    <row r="573" spans="1:14" x14ac:dyDescent="0.25">
      <c r="A573" s="1" t="str">
        <v>TargetMol</v>
      </c>
      <c r="B573" s="1">
        <v>6283.2000000000007</v>
      </c>
      <c r="C573" s="1" t="str">
        <v>INV250613-068</v>
      </c>
      <c r="D573" s="2">
        <v>45821</v>
      </c>
      <c r="E573" s="2">
        <v>45826</v>
      </c>
      <c r="F573" s="1" t="str">
        <v>T2038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6283.2000000000007</v>
      </c>
      <c r="M573" s="1">
        <f t="shared" si="25"/>
        <v>6283.2000000000007</v>
      </c>
      <c r="N573" s="1">
        <f t="shared" si="26"/>
        <v>0</v>
      </c>
    </row>
    <row r="574" spans="1:14" x14ac:dyDescent="0.25">
      <c r="A574" s="1" t="str">
        <v>TargetMol</v>
      </c>
      <c r="B574" s="1">
        <v>6441.6</v>
      </c>
      <c r="C574" s="1" t="str">
        <v>INV250613-068</v>
      </c>
      <c r="D574" s="2">
        <v>45821</v>
      </c>
      <c r="E574" s="2">
        <v>45826</v>
      </c>
      <c r="F574" s="1" t="str">
        <v>T11469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6441.6</v>
      </c>
      <c r="M574" s="1">
        <f t="shared" si="25"/>
        <v>6441.6</v>
      </c>
      <c r="N574" s="1">
        <f t="shared" si="26"/>
        <v>0</v>
      </c>
    </row>
    <row r="575" spans="1:14" x14ac:dyDescent="0.25">
      <c r="A575" s="1" t="str">
        <v>TargetMol</v>
      </c>
      <c r="B575" s="1">
        <v>25977.599999999999</v>
      </c>
      <c r="C575" s="1" t="str">
        <v>INV250613-067</v>
      </c>
      <c r="D575" s="2">
        <v>45821</v>
      </c>
      <c r="E575" s="2">
        <v>45826</v>
      </c>
      <c r="F575" s="1" t="str">
        <v>TN1597</v>
      </c>
      <c r="G575" s="1">
        <v>1</v>
      </c>
      <c r="H575" s="1">
        <v>1</v>
      </c>
      <c r="I575" s="1">
        <v>0</v>
      </c>
      <c r="J575" s="1" t="str">
        <v>Pondicheri</v>
      </c>
      <c r="K575" s="1">
        <v>0</v>
      </c>
      <c r="L575" s="1">
        <f t="shared" si="24"/>
        <v>25977.599999999999</v>
      </c>
      <c r="M575" s="1">
        <f t="shared" si="25"/>
        <v>25977.599999999999</v>
      </c>
      <c r="N575" s="1">
        <f t="shared" si="26"/>
        <v>0</v>
      </c>
    </row>
    <row r="576" spans="1:14" x14ac:dyDescent="0.25">
      <c r="A576" s="1" t="str">
        <v>TargetMol</v>
      </c>
      <c r="B576" s="1">
        <v>6864</v>
      </c>
      <c r="C576" s="1" t="str">
        <v>INV250613-067</v>
      </c>
      <c r="D576" s="2">
        <v>45821</v>
      </c>
      <c r="E576" s="2">
        <v>45826</v>
      </c>
      <c r="F576" s="1" t="str">
        <v>T4964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6864</v>
      </c>
      <c r="M576" s="1">
        <f t="shared" si="25"/>
        <v>6864</v>
      </c>
      <c r="N576" s="1">
        <f t="shared" si="26"/>
        <v>0</v>
      </c>
    </row>
    <row r="577" spans="1:14" x14ac:dyDescent="0.25">
      <c r="A577" s="1" t="str">
        <v>Mabtech</v>
      </c>
      <c r="B577" s="1">
        <v>12038.400000000001</v>
      </c>
      <c r="C577" s="1">
        <v>44075</v>
      </c>
      <c r="D577" s="2">
        <v>45812</v>
      </c>
      <c r="E577" s="2">
        <v>45817</v>
      </c>
      <c r="F577" s="1" t="str">
        <v>3617-1</v>
      </c>
      <c r="G577" s="1">
        <v>10</v>
      </c>
      <c r="H577" s="1">
        <v>10</v>
      </c>
      <c r="I577" s="1">
        <v>0</v>
      </c>
      <c r="J577" s="1" t="str">
        <v>Banglore</v>
      </c>
      <c r="K577" s="1">
        <v>0</v>
      </c>
      <c r="L577" s="1">
        <f t="shared" si="24"/>
        <v>120384.00000000001</v>
      </c>
      <c r="M577" s="1">
        <f t="shared" si="25"/>
        <v>120384.00000000001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5</v>
      </c>
      <c r="H578" s="1">
        <v>5</v>
      </c>
      <c r="I578" s="1">
        <v>0</v>
      </c>
      <c r="J578" s="1" t="str">
        <v>Gujrat</v>
      </c>
      <c r="K578" s="1">
        <v>0</v>
      </c>
      <c r="L578" s="1">
        <f t="shared" si="24"/>
        <v>60192.000000000007</v>
      </c>
      <c r="M578" s="1">
        <f t="shared" si="25"/>
        <v>60192.000000000007</v>
      </c>
      <c r="N578" s="1">
        <f t="shared" si="26"/>
        <v>0</v>
      </c>
    </row>
    <row r="579" spans="1:14" x14ac:dyDescent="0.25">
      <c r="A579" s="1" t="str">
        <v>Affinity</v>
      </c>
      <c r="B579" s="1">
        <v>4400</v>
      </c>
      <c r="C579" s="1" t="str">
        <v>250530IN-BI</v>
      </c>
      <c r="D579" s="2">
        <v>45812</v>
      </c>
      <c r="E579" s="2">
        <v>45820</v>
      </c>
      <c r="F579" s="1" t="str">
        <v>DF12204</v>
      </c>
      <c r="G579" s="1">
        <v>1</v>
      </c>
      <c r="H579" s="1">
        <v>1</v>
      </c>
      <c r="I579" s="1">
        <v>0</v>
      </c>
      <c r="J579" s="1" t="str">
        <v>Odisha</v>
      </c>
      <c r="K579" s="1">
        <v>0</v>
      </c>
      <c r="L579" s="1">
        <f t="shared" ref="L579:L642" si="27">G579*B579</f>
        <v>4400</v>
      </c>
      <c r="M579" s="1">
        <f t="shared" ref="M579:M642" si="28">H579*B579</f>
        <v>4400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12320</v>
      </c>
      <c r="C580" s="1" t="str">
        <v>250530IN-BI</v>
      </c>
      <c r="D580" s="2">
        <v>45812</v>
      </c>
      <c r="E580" s="2">
        <v>45820</v>
      </c>
      <c r="F580" s="1" t="str">
        <v>DF8506</v>
      </c>
      <c r="G580" s="1">
        <v>1</v>
      </c>
      <c r="H580" s="1">
        <v>1</v>
      </c>
      <c r="I580" s="1">
        <v>0</v>
      </c>
      <c r="J580" s="1" t="str">
        <v>Kolkata</v>
      </c>
      <c r="K580" s="1">
        <v>0</v>
      </c>
      <c r="L580" s="1">
        <f t="shared" si="27"/>
        <v>12320</v>
      </c>
      <c r="M580" s="1">
        <f t="shared" si="28"/>
        <v>12320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250604IN-BI</v>
      </c>
      <c r="D581" s="2">
        <v>45812</v>
      </c>
      <c r="E581" s="2">
        <v>45820</v>
      </c>
      <c r="F581" s="1" t="str">
        <v>DF10308</v>
      </c>
      <c r="G581" s="1">
        <v>1</v>
      </c>
      <c r="H581" s="1">
        <v>1</v>
      </c>
      <c r="I581" s="1">
        <v>0</v>
      </c>
      <c r="J581" s="1" t="str">
        <v>Gujrat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DF12304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11000</v>
      </c>
      <c r="C583" s="1" t="str">
        <v>250604IN-BI</v>
      </c>
      <c r="D583" s="2">
        <v>45812</v>
      </c>
      <c r="E583" s="2">
        <v>45820</v>
      </c>
      <c r="F583" s="1" t="str">
        <v>AF7011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11000</v>
      </c>
      <c r="M583" s="1">
        <f t="shared" si="28"/>
        <v>11000</v>
      </c>
      <c r="N583" s="1">
        <f t="shared" si="29"/>
        <v>0</v>
      </c>
    </row>
    <row r="584" spans="1:14" x14ac:dyDescent="0.25">
      <c r="A584" s="1" t="str">
        <v>Affinity</v>
      </c>
      <c r="B584" s="1">
        <v>15400</v>
      </c>
      <c r="C584" s="1" t="str">
        <v>250604IN-BI</v>
      </c>
      <c r="D584" s="2">
        <v>45812</v>
      </c>
      <c r="E584" s="2">
        <v>45820</v>
      </c>
      <c r="F584" s="1" t="str">
        <v>S0001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15400</v>
      </c>
      <c r="M584" s="1">
        <f t="shared" si="28"/>
        <v>15400</v>
      </c>
      <c r="N584" s="1">
        <f t="shared" si="29"/>
        <v>0</v>
      </c>
    </row>
    <row r="585" spans="1:14" x14ac:dyDescent="0.25">
      <c r="A585" s="1" t="str">
        <v>Cytoskeleton</v>
      </c>
      <c r="B585" s="1">
        <v>45742.399999999994</v>
      </c>
      <c r="C585" s="1">
        <v>19795</v>
      </c>
      <c r="D585" s="2">
        <v>45819</v>
      </c>
      <c r="E585" s="2">
        <v>45824</v>
      </c>
      <c r="F585" s="1" t="str">
        <v>CY-SC001</v>
      </c>
      <c r="G585" s="1">
        <v>1</v>
      </c>
      <c r="H585" s="1">
        <v>1</v>
      </c>
      <c r="I585" s="1">
        <v>0</v>
      </c>
      <c r="J585" s="1" t="str">
        <v>Odisha</v>
      </c>
      <c r="K585" s="1">
        <v>0</v>
      </c>
      <c r="L585" s="1">
        <f t="shared" si="27"/>
        <v>45742.399999999994</v>
      </c>
      <c r="M585" s="1">
        <f t="shared" si="28"/>
        <v>45742.399999999994</v>
      </c>
      <c r="N585" s="1">
        <f t="shared" si="29"/>
        <v>0</v>
      </c>
    </row>
    <row r="586" spans="1:14" x14ac:dyDescent="0.25">
      <c r="A586" s="1" t="str">
        <v>4Axis</v>
      </c>
      <c r="B586" s="1">
        <v>9024</v>
      </c>
      <c r="C586" s="1" t="str">
        <v>INV/2526/278</v>
      </c>
      <c r="D586" s="2">
        <v>45831</v>
      </c>
      <c r="E586" s="2">
        <v>45831</v>
      </c>
      <c r="F586" s="1" t="str">
        <v>R0539</v>
      </c>
      <c r="G586" s="1">
        <v>1</v>
      </c>
      <c r="H586" s="1">
        <v>1</v>
      </c>
      <c r="I586" s="1">
        <v>0</v>
      </c>
      <c r="J586" s="1" t="str">
        <v>Delhi</v>
      </c>
      <c r="K586" s="1">
        <v>0</v>
      </c>
      <c r="L586" s="1">
        <f t="shared" si="27"/>
        <v>9024</v>
      </c>
      <c r="M586" s="1">
        <f t="shared" si="28"/>
        <v>9024</v>
      </c>
      <c r="N586" s="1">
        <f t="shared" si="29"/>
        <v>0</v>
      </c>
    </row>
    <row r="587" spans="1:14" x14ac:dyDescent="0.25">
      <c r="A587" s="1" t="str">
        <v>4Axis</v>
      </c>
      <c r="B587" s="1">
        <v>8008.8</v>
      </c>
      <c r="C587" s="1" t="str">
        <v>INV/2526/278</v>
      </c>
      <c r="D587" s="2">
        <v>45831</v>
      </c>
      <c r="E587" s="2">
        <v>45831</v>
      </c>
      <c r="F587" s="1" t="str">
        <v>R0136S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8008.8</v>
      </c>
      <c r="M587" s="1">
        <f t="shared" si="28"/>
        <v>8008.8</v>
      </c>
      <c r="N587" s="1">
        <f t="shared" si="29"/>
        <v>0</v>
      </c>
    </row>
    <row r="588" spans="1:14" x14ac:dyDescent="0.25">
      <c r="A588" s="1" t="str">
        <v>4Axis</v>
      </c>
      <c r="B588" s="1">
        <v>8911.2000000000007</v>
      </c>
      <c r="C588" s="1" t="str">
        <v>INV/2526/278</v>
      </c>
      <c r="D588" s="2">
        <v>45831</v>
      </c>
      <c r="E588" s="2">
        <v>45831</v>
      </c>
      <c r="F588" s="1" t="str">
        <v>R0146S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8911.2000000000007</v>
      </c>
      <c r="M588" s="1">
        <f t="shared" si="28"/>
        <v>8911.2000000000007</v>
      </c>
      <c r="N588" s="1">
        <f t="shared" si="29"/>
        <v>0</v>
      </c>
    </row>
    <row r="589" spans="1:14" x14ac:dyDescent="0.25">
      <c r="A589" s="1" t="str">
        <v>4Axis</v>
      </c>
      <c r="B589" s="1">
        <v>7783.2</v>
      </c>
      <c r="C589" s="1" t="str">
        <v>INV/2526/278</v>
      </c>
      <c r="D589" s="2">
        <v>45831</v>
      </c>
      <c r="E589" s="2">
        <v>45831</v>
      </c>
      <c r="F589" s="1" t="str">
        <v>R3104S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7783.2</v>
      </c>
      <c r="M589" s="1">
        <f t="shared" si="28"/>
        <v>7783.2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R3101S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MyBioSource</v>
      </c>
      <c r="B591" s="1">
        <v>81532</v>
      </c>
      <c r="C591" s="1" t="str">
        <v>919467B</v>
      </c>
      <c r="D591" s="2">
        <v>45827</v>
      </c>
      <c r="E591" s="2">
        <v>45834</v>
      </c>
      <c r="F591" s="1" t="str">
        <v>MBS722456</v>
      </c>
      <c r="G591" s="1">
        <v>2</v>
      </c>
      <c r="H591" s="1">
        <v>2</v>
      </c>
      <c r="I591" s="1">
        <v>0</v>
      </c>
      <c r="J591" s="1" t="str">
        <v>Pune</v>
      </c>
      <c r="K591" s="1">
        <v>0</v>
      </c>
      <c r="L591" s="1">
        <f t="shared" si="27"/>
        <v>163064</v>
      </c>
      <c r="M591" s="1">
        <f t="shared" si="28"/>
        <v>163064</v>
      </c>
      <c r="N591" s="1">
        <f t="shared" si="29"/>
        <v>0</v>
      </c>
    </row>
    <row r="592" spans="1:14" x14ac:dyDescent="0.25">
      <c r="A592" s="1" t="str">
        <v>BioLegend</v>
      </c>
      <c r="B592" s="1">
        <v>11668.8</v>
      </c>
      <c r="C592" s="1" t="str">
        <v>EED116563</v>
      </c>
      <c r="D592" s="2">
        <v>45828</v>
      </c>
      <c r="E592" s="2">
        <v>45834</v>
      </c>
      <c r="F592" s="1">
        <v>100209</v>
      </c>
      <c r="G592" s="1">
        <v>1</v>
      </c>
      <c r="H592" s="1">
        <v>1</v>
      </c>
      <c r="I592" s="1">
        <v>0</v>
      </c>
      <c r="J592" s="1" t="str">
        <v>Bhuvneshwar</v>
      </c>
      <c r="K592" s="1">
        <v>0</v>
      </c>
      <c r="L592" s="1">
        <f t="shared" si="27"/>
        <v>11668.8</v>
      </c>
      <c r="M592" s="1">
        <f t="shared" si="28"/>
        <v>11668.8</v>
      </c>
      <c r="N592" s="1">
        <f t="shared" si="29"/>
        <v>0</v>
      </c>
    </row>
    <row r="593" spans="1:14" x14ac:dyDescent="0.25">
      <c r="A593" s="1" t="str">
        <v>BioLegend</v>
      </c>
      <c r="B593" s="1">
        <v>12091.2</v>
      </c>
      <c r="C593" s="1" t="str">
        <v>EED116563</v>
      </c>
      <c r="D593" s="2">
        <v>45828</v>
      </c>
      <c r="E593" s="2">
        <v>45834</v>
      </c>
      <c r="F593" s="1">
        <v>100210</v>
      </c>
      <c r="G593" s="1">
        <v>1</v>
      </c>
      <c r="H593" s="1">
        <v>1</v>
      </c>
      <c r="I593" s="1">
        <v>0</v>
      </c>
      <c r="J593" s="1" t="str">
        <v>Kolkata</v>
      </c>
      <c r="K593" s="1">
        <v>0</v>
      </c>
      <c r="L593" s="1">
        <f t="shared" si="27"/>
        <v>12091.2</v>
      </c>
      <c r="M593" s="1">
        <f t="shared" si="28"/>
        <v>12091.2</v>
      </c>
      <c r="N593" s="1">
        <f t="shared" si="29"/>
        <v>0</v>
      </c>
    </row>
    <row r="594" spans="1:14" x14ac:dyDescent="0.25">
      <c r="A594" s="1" t="str">
        <v>BioLegend</v>
      </c>
      <c r="B594" s="1">
        <v>14520</v>
      </c>
      <c r="C594" s="1" t="str">
        <v>EED116563</v>
      </c>
      <c r="D594" s="2">
        <v>45828</v>
      </c>
      <c r="E594" s="2">
        <v>45834</v>
      </c>
      <c r="F594" s="1">
        <v>100229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14520</v>
      </c>
      <c r="M594" s="1">
        <f t="shared" si="28"/>
        <v>14520</v>
      </c>
      <c r="N594" s="1">
        <f t="shared" si="29"/>
        <v>0</v>
      </c>
    </row>
    <row r="595" spans="1:14" x14ac:dyDescent="0.25">
      <c r="A595" s="1" t="str">
        <v>BioLegend</v>
      </c>
      <c r="B595" s="1">
        <v>10454.4</v>
      </c>
      <c r="C595" s="1" t="str">
        <v>EED116563</v>
      </c>
      <c r="D595" s="2">
        <v>45828</v>
      </c>
      <c r="E595" s="2">
        <v>45834</v>
      </c>
      <c r="F595" s="1">
        <v>100320</v>
      </c>
      <c r="G595" s="1">
        <v>1</v>
      </c>
      <c r="H595" s="1">
        <v>1</v>
      </c>
      <c r="I595" s="1">
        <v>0</v>
      </c>
      <c r="J595" s="1" t="str">
        <v>Banglore</v>
      </c>
      <c r="K595" s="1">
        <v>0</v>
      </c>
      <c r="L595" s="1">
        <f t="shared" si="27"/>
        <v>10454.4</v>
      </c>
      <c r="M595" s="1">
        <f t="shared" si="28"/>
        <v>10454.4</v>
      </c>
      <c r="N595" s="1">
        <f t="shared" si="29"/>
        <v>0</v>
      </c>
    </row>
    <row r="596" spans="1:14" x14ac:dyDescent="0.25">
      <c r="A596" s="1" t="str">
        <v>BioLegend</v>
      </c>
      <c r="B596" s="1">
        <v>8659.2000000000007</v>
      </c>
      <c r="C596" s="1" t="str">
        <v>EED116563</v>
      </c>
      <c r="D596" s="2">
        <v>45828</v>
      </c>
      <c r="E596" s="2">
        <v>45834</v>
      </c>
      <c r="F596" s="1">
        <v>100340</v>
      </c>
      <c r="G596" s="1">
        <v>1</v>
      </c>
      <c r="H596" s="1">
        <v>1</v>
      </c>
      <c r="I596" s="1">
        <v>0</v>
      </c>
      <c r="J596" s="1" t="str">
        <v>Kerala</v>
      </c>
      <c r="K596" s="1">
        <v>0</v>
      </c>
      <c r="L596" s="1">
        <f t="shared" si="27"/>
        <v>8659.2000000000007</v>
      </c>
      <c r="M596" s="1">
        <f t="shared" si="28"/>
        <v>8659.2000000000007</v>
      </c>
      <c r="N596" s="1">
        <f t="shared" si="29"/>
        <v>0</v>
      </c>
    </row>
    <row r="597" spans="1:14" x14ac:dyDescent="0.25">
      <c r="A597" s="1" t="str">
        <v>BioLegend</v>
      </c>
      <c r="B597" s="1">
        <v>15206.400000000001</v>
      </c>
      <c r="C597" s="1" t="str">
        <v>EED116563</v>
      </c>
      <c r="D597" s="2">
        <v>45828</v>
      </c>
      <c r="E597" s="2">
        <v>45834</v>
      </c>
      <c r="F597" s="1">
        <v>100432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15206.400000000001</v>
      </c>
      <c r="M597" s="1">
        <f t="shared" si="28"/>
        <v>15206.400000000001</v>
      </c>
      <c r="N597" s="1">
        <f t="shared" si="29"/>
        <v>0</v>
      </c>
    </row>
    <row r="598" spans="1:14" x14ac:dyDescent="0.25">
      <c r="A598" s="1" t="str">
        <v>BioLegend</v>
      </c>
      <c r="B598" s="1">
        <v>37171.199999999997</v>
      </c>
      <c r="C598" s="1" t="str">
        <v>EED116563</v>
      </c>
      <c r="D598" s="2">
        <v>45828</v>
      </c>
      <c r="E598" s="2">
        <v>45834</v>
      </c>
      <c r="F598" s="1">
        <v>100527</v>
      </c>
      <c r="G598" s="1">
        <v>8</v>
      </c>
      <c r="H598" s="1">
        <v>8</v>
      </c>
      <c r="I598" s="1">
        <v>0</v>
      </c>
      <c r="J598" s="1" t="str">
        <v>Hyderabad</v>
      </c>
      <c r="K598" s="1">
        <v>0</v>
      </c>
      <c r="L598" s="1">
        <f t="shared" si="27"/>
        <v>297369.59999999998</v>
      </c>
      <c r="M598" s="1">
        <f t="shared" si="28"/>
        <v>297369.59999999998</v>
      </c>
      <c r="N598" s="1">
        <f t="shared" si="29"/>
        <v>0</v>
      </c>
    </row>
    <row r="599" spans="1:14" x14ac:dyDescent="0.25">
      <c r="A599" s="1" t="str">
        <v>BioLegend</v>
      </c>
      <c r="B599" s="1">
        <v>4540.8</v>
      </c>
      <c r="C599" s="1" t="str">
        <v>EED116563</v>
      </c>
      <c r="D599" s="2">
        <v>45828</v>
      </c>
      <c r="E599" s="2">
        <v>45834</v>
      </c>
      <c r="F599" s="1">
        <v>100607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4540.8</v>
      </c>
      <c r="M599" s="1">
        <f t="shared" si="28"/>
        <v>4540.8</v>
      </c>
      <c r="N599" s="1">
        <f t="shared" si="29"/>
        <v>0</v>
      </c>
    </row>
    <row r="600" spans="1:14" x14ac:dyDescent="0.25">
      <c r="A600" s="1" t="str">
        <v>BioLegend</v>
      </c>
      <c r="B600" s="1">
        <v>7339.2000000000007</v>
      </c>
      <c r="C600" s="1" t="str">
        <v>EED116563</v>
      </c>
      <c r="D600" s="2">
        <v>45828</v>
      </c>
      <c r="E600" s="2">
        <v>45834</v>
      </c>
      <c r="F600" s="1">
        <v>100761</v>
      </c>
      <c r="G600" s="1">
        <v>1</v>
      </c>
      <c r="H600" s="1">
        <v>1</v>
      </c>
      <c r="I600" s="1">
        <v>0</v>
      </c>
      <c r="J600" s="1" t="str">
        <v>Bhuvneshwar</v>
      </c>
      <c r="K600" s="1">
        <v>0</v>
      </c>
      <c r="L600" s="1">
        <f t="shared" si="27"/>
        <v>7339.2000000000007</v>
      </c>
      <c r="M600" s="1">
        <f t="shared" si="28"/>
        <v>7339.2000000000007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5544</v>
      </c>
      <c r="C601" s="1" t="str">
        <v>EED116563</v>
      </c>
      <c r="D601" s="2">
        <v>45828</v>
      </c>
      <c r="E601" s="2">
        <v>45834</v>
      </c>
      <c r="F601" s="1">
        <v>101212</v>
      </c>
      <c r="G601" s="1">
        <v>1</v>
      </c>
      <c r="H601" s="1">
        <v>1</v>
      </c>
      <c r="I601" s="1">
        <v>0</v>
      </c>
      <c r="J601" s="1" t="str">
        <v>Delhi</v>
      </c>
      <c r="K601" s="1">
        <v>0</v>
      </c>
      <c r="L601" s="1">
        <f t="shared" si="27"/>
        <v>5544</v>
      </c>
      <c r="M601" s="1">
        <f t="shared" si="28"/>
        <v>5544</v>
      </c>
      <c r="N601" s="1">
        <f t="shared" si="29"/>
        <v>0</v>
      </c>
    </row>
    <row r="602" spans="1:14" x14ac:dyDescent="0.25">
      <c r="A602" s="1" t="str">
        <v>BioLegend</v>
      </c>
      <c r="B602" s="1">
        <v>21780</v>
      </c>
      <c r="C602" s="1" t="str">
        <v>EED116563</v>
      </c>
      <c r="D602" s="2">
        <v>45828</v>
      </c>
      <c r="E602" s="2">
        <v>45834</v>
      </c>
      <c r="F602" s="1">
        <v>101245</v>
      </c>
      <c r="G602" s="1">
        <v>2</v>
      </c>
      <c r="H602" s="1">
        <v>2</v>
      </c>
      <c r="I602" s="1">
        <v>0</v>
      </c>
      <c r="J602" s="1" t="str">
        <v>Mumbai</v>
      </c>
      <c r="K602" s="1">
        <v>0</v>
      </c>
      <c r="L602" s="1">
        <f t="shared" si="27"/>
        <v>43560</v>
      </c>
      <c r="M602" s="1">
        <f t="shared" si="28"/>
        <v>43560</v>
      </c>
      <c r="N602" s="1">
        <f t="shared" si="29"/>
        <v>0</v>
      </c>
    </row>
    <row r="603" spans="1:14" x14ac:dyDescent="0.25">
      <c r="A603" s="1" t="str">
        <v>BioLegend</v>
      </c>
      <c r="B603" s="1">
        <v>6652.7999999999993</v>
      </c>
      <c r="C603" s="1" t="str">
        <v>EED116563</v>
      </c>
      <c r="D603" s="2">
        <v>45828</v>
      </c>
      <c r="E603" s="2">
        <v>45834</v>
      </c>
      <c r="F603" s="1">
        <v>101255</v>
      </c>
      <c r="G603" s="1">
        <v>1</v>
      </c>
      <c r="H603" s="1">
        <v>1</v>
      </c>
      <c r="I603" s="1">
        <v>0</v>
      </c>
      <c r="J603" s="1" t="str">
        <v>Hyderabad</v>
      </c>
      <c r="K603" s="1">
        <v>0</v>
      </c>
      <c r="L603" s="1">
        <f t="shared" si="27"/>
        <v>6652.7999999999993</v>
      </c>
      <c r="M603" s="1">
        <f t="shared" si="28"/>
        <v>6652.7999999999993</v>
      </c>
      <c r="N603" s="1">
        <f t="shared" si="29"/>
        <v>0</v>
      </c>
    </row>
    <row r="604" spans="1:14" x14ac:dyDescent="0.25">
      <c r="A604" s="1" t="str">
        <v>BioLegend</v>
      </c>
      <c r="B604" s="1">
        <v>12249.599999999999</v>
      </c>
      <c r="C604" s="1" t="str">
        <v>EED116563</v>
      </c>
      <c r="D604" s="2">
        <v>45828</v>
      </c>
      <c r="E604" s="2">
        <v>45834</v>
      </c>
      <c r="F604" s="1">
        <v>101620</v>
      </c>
      <c r="G604" s="1">
        <v>1</v>
      </c>
      <c r="H604" s="1">
        <v>1</v>
      </c>
      <c r="I604" s="1">
        <v>0</v>
      </c>
      <c r="J604" s="1" t="str">
        <v>Kolkata</v>
      </c>
      <c r="K604" s="1">
        <v>0</v>
      </c>
      <c r="L604" s="1">
        <f t="shared" si="27"/>
        <v>12249.599999999999</v>
      </c>
      <c r="M604" s="1">
        <f t="shared" si="28"/>
        <v>12249.599999999999</v>
      </c>
      <c r="N604" s="1">
        <f t="shared" si="29"/>
        <v>0</v>
      </c>
    </row>
    <row r="605" spans="1:14" x14ac:dyDescent="0.25">
      <c r="A605" s="1" t="str">
        <v>BioLegend</v>
      </c>
      <c r="B605" s="1">
        <v>5913.6</v>
      </c>
      <c r="C605" s="1" t="str">
        <v>EED116563</v>
      </c>
      <c r="D605" s="2">
        <v>45828</v>
      </c>
      <c r="E605" s="2">
        <v>45834</v>
      </c>
      <c r="F605" s="1">
        <v>102227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5913.6</v>
      </c>
      <c r="M605" s="1">
        <f t="shared" si="28"/>
        <v>5913.6</v>
      </c>
      <c r="N605" s="1">
        <f t="shared" si="29"/>
        <v>0</v>
      </c>
    </row>
    <row r="606" spans="1:14" x14ac:dyDescent="0.25">
      <c r="A606" s="1" t="str">
        <v>BioLegend</v>
      </c>
      <c r="B606" s="1">
        <v>4699.2</v>
      </c>
      <c r="C606" s="1" t="str">
        <v>EED116563</v>
      </c>
      <c r="D606" s="2">
        <v>45828</v>
      </c>
      <c r="E606" s="2">
        <v>45834</v>
      </c>
      <c r="F606" s="1">
        <v>102405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4699.2</v>
      </c>
      <c r="M606" s="1">
        <f t="shared" si="28"/>
        <v>4699.2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102705</v>
      </c>
      <c r="G607" s="1">
        <v>1</v>
      </c>
      <c r="H607" s="1">
        <v>1</v>
      </c>
      <c r="I607" s="1">
        <v>0</v>
      </c>
      <c r="J607" s="1" t="str">
        <v>Bhuvneshwar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2481.6</v>
      </c>
      <c r="C608" s="1" t="str">
        <v>EED116563</v>
      </c>
      <c r="D608" s="2">
        <v>45828</v>
      </c>
      <c r="E608" s="2">
        <v>45834</v>
      </c>
      <c r="F608" s="1">
        <v>103005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2481.6</v>
      </c>
      <c r="M608" s="1">
        <f t="shared" si="28"/>
        <v>2481.6</v>
      </c>
      <c r="N608" s="1">
        <f t="shared" si="29"/>
        <v>0</v>
      </c>
    </row>
    <row r="609" spans="1:14" x14ac:dyDescent="0.25">
      <c r="A609" s="1" t="str">
        <v>BioLegend</v>
      </c>
      <c r="B609" s="1">
        <v>1900.8000000000002</v>
      </c>
      <c r="C609" s="1" t="str">
        <v>EED116563</v>
      </c>
      <c r="D609" s="2">
        <v>45828</v>
      </c>
      <c r="E609" s="2">
        <v>45834</v>
      </c>
      <c r="F609" s="1">
        <v>103107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1900.8000000000002</v>
      </c>
      <c r="M609" s="1">
        <f t="shared" si="28"/>
        <v>1900.8000000000002</v>
      </c>
      <c r="N609" s="1">
        <f t="shared" si="29"/>
        <v>0</v>
      </c>
    </row>
    <row r="610" spans="1:14" x14ac:dyDescent="0.25">
      <c r="A610" s="1" t="str">
        <v>BioLegend</v>
      </c>
      <c r="B610" s="1">
        <v>4382.3999999999996</v>
      </c>
      <c r="C610" s="1" t="str">
        <v>EED116563</v>
      </c>
      <c r="D610" s="2">
        <v>45828</v>
      </c>
      <c r="E610" s="2">
        <v>45834</v>
      </c>
      <c r="F610" s="1">
        <v>103605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4382.3999999999996</v>
      </c>
      <c r="M610" s="1">
        <f t="shared" si="28"/>
        <v>4382.3999999999996</v>
      </c>
      <c r="N610" s="1">
        <f t="shared" si="29"/>
        <v>0</v>
      </c>
    </row>
    <row r="611" spans="1:14" x14ac:dyDescent="0.25">
      <c r="A611" s="1" t="str">
        <v>BioLegend</v>
      </c>
      <c r="B611" s="1">
        <v>18018</v>
      </c>
      <c r="C611" s="1" t="str">
        <v>EED116563</v>
      </c>
      <c r="D611" s="2">
        <v>45828</v>
      </c>
      <c r="E611" s="2">
        <v>45834</v>
      </c>
      <c r="F611" s="1" t="str">
        <v>104453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18018</v>
      </c>
      <c r="M611" s="1">
        <f t="shared" si="28"/>
        <v>18018</v>
      </c>
      <c r="N611" s="1">
        <f t="shared" si="29"/>
        <v>0</v>
      </c>
    </row>
    <row r="612" spans="1:14" x14ac:dyDescent="0.25">
      <c r="A612" s="1" t="str">
        <v>BioLegend</v>
      </c>
      <c r="B612" s="1">
        <v>3748.8</v>
      </c>
      <c r="C612" s="1" t="str">
        <v>EED116563</v>
      </c>
      <c r="D612" s="2">
        <v>45828</v>
      </c>
      <c r="E612" s="2">
        <v>45834</v>
      </c>
      <c r="F612" s="1">
        <v>104705</v>
      </c>
      <c r="G612" s="1">
        <v>1</v>
      </c>
      <c r="H612" s="1">
        <v>1</v>
      </c>
      <c r="I612" s="1">
        <v>0</v>
      </c>
      <c r="J612" s="1" t="str">
        <v>Delhi</v>
      </c>
      <c r="K612" s="1">
        <v>0</v>
      </c>
      <c r="L612" s="1">
        <f t="shared" si="27"/>
        <v>3748.8</v>
      </c>
      <c r="M612" s="1">
        <f t="shared" si="28"/>
        <v>3748.8</v>
      </c>
      <c r="N612" s="1">
        <f t="shared" si="29"/>
        <v>0</v>
      </c>
    </row>
    <row r="613" spans="1:14" x14ac:dyDescent="0.25">
      <c r="A613" s="1" t="str">
        <v>BioLegend</v>
      </c>
      <c r="B613" s="1">
        <v>5068.8</v>
      </c>
      <c r="C613" s="1" t="str">
        <v>EED116563</v>
      </c>
      <c r="D613" s="2">
        <v>45828</v>
      </c>
      <c r="E613" s="2">
        <v>45834</v>
      </c>
      <c r="F613" s="1">
        <v>105011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5068.8</v>
      </c>
      <c r="M613" s="1">
        <f t="shared" si="28"/>
        <v>5068.8</v>
      </c>
      <c r="N613" s="1">
        <f t="shared" si="29"/>
        <v>0</v>
      </c>
    </row>
    <row r="614" spans="1:14" x14ac:dyDescent="0.25">
      <c r="A614" s="1" t="str">
        <v>BioLegend</v>
      </c>
      <c r="B614" s="1">
        <v>5808</v>
      </c>
      <c r="C614" s="1" t="str">
        <v>EED116563</v>
      </c>
      <c r="D614" s="2">
        <v>45828</v>
      </c>
      <c r="E614" s="2">
        <v>45834</v>
      </c>
      <c r="F614" s="1">
        <v>106305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5808</v>
      </c>
      <c r="M614" s="1">
        <f t="shared" si="28"/>
        <v>5808</v>
      </c>
      <c r="N614" s="1">
        <f t="shared" si="29"/>
        <v>0</v>
      </c>
    </row>
    <row r="615" spans="1:14" x14ac:dyDescent="0.25">
      <c r="A615" s="1" t="str">
        <v>BioLegend</v>
      </c>
      <c r="B615" s="1">
        <v>15417.599999999999</v>
      </c>
      <c r="C615" s="1" t="str">
        <v>EED116563</v>
      </c>
      <c r="D615" s="2">
        <v>45828</v>
      </c>
      <c r="E615" s="2">
        <v>45834</v>
      </c>
      <c r="F615" s="1">
        <v>107628</v>
      </c>
      <c r="G615" s="1">
        <v>1</v>
      </c>
      <c r="H615" s="1">
        <v>1</v>
      </c>
      <c r="I615" s="1">
        <v>0</v>
      </c>
      <c r="J615" s="1" t="str">
        <v>Mumbai</v>
      </c>
      <c r="K615" s="1">
        <v>0</v>
      </c>
      <c r="L615" s="1">
        <f t="shared" si="27"/>
        <v>15417.599999999999</v>
      </c>
      <c r="M615" s="1">
        <f t="shared" si="28"/>
        <v>15417.599999999999</v>
      </c>
      <c r="N615" s="1">
        <f t="shared" si="29"/>
        <v>0</v>
      </c>
    </row>
    <row r="616" spans="1:14" x14ac:dyDescent="0.25">
      <c r="A616" s="1" t="str">
        <v>BioLegend</v>
      </c>
      <c r="B616" s="1">
        <v>4382.3999999999996</v>
      </c>
      <c r="C616" s="1" t="str">
        <v>EED116563</v>
      </c>
      <c r="D616" s="2">
        <v>45828</v>
      </c>
      <c r="E616" s="2">
        <v>45834</v>
      </c>
      <c r="F616" s="1">
        <v>108111</v>
      </c>
      <c r="G616" s="1">
        <v>1</v>
      </c>
      <c r="H616" s="1">
        <v>1</v>
      </c>
      <c r="I616" s="1">
        <v>0</v>
      </c>
      <c r="J616" s="1" t="str">
        <v>Hyderabad</v>
      </c>
      <c r="K616" s="1">
        <v>0</v>
      </c>
      <c r="L616" s="1">
        <f t="shared" si="27"/>
        <v>4382.3999999999996</v>
      </c>
      <c r="M616" s="1">
        <f t="shared" si="28"/>
        <v>4382.3999999999996</v>
      </c>
      <c r="N616" s="1">
        <f t="shared" si="29"/>
        <v>0</v>
      </c>
    </row>
    <row r="617" spans="1:14" x14ac:dyDescent="0.25">
      <c r="A617" s="1" t="str">
        <v>BioLegend</v>
      </c>
      <c r="B617" s="1">
        <v>4699.2</v>
      </c>
      <c r="C617" s="1" t="str">
        <v>EED116563</v>
      </c>
      <c r="D617" s="2">
        <v>45828</v>
      </c>
      <c r="E617" s="2">
        <v>45834</v>
      </c>
      <c r="F617" s="1">
        <v>115533</v>
      </c>
      <c r="G617" s="1">
        <v>1</v>
      </c>
      <c r="H617" s="1">
        <v>1</v>
      </c>
      <c r="I617" s="1">
        <v>0</v>
      </c>
      <c r="J617" s="1" t="str">
        <v>Kolkata</v>
      </c>
      <c r="K617" s="1">
        <v>0</v>
      </c>
      <c r="L617" s="1">
        <f t="shared" si="27"/>
        <v>4699.2</v>
      </c>
      <c r="M617" s="1">
        <f t="shared" si="28"/>
        <v>4699.2</v>
      </c>
      <c r="N617" s="1">
        <f t="shared" si="29"/>
        <v>0</v>
      </c>
    </row>
    <row r="618" spans="1:14" x14ac:dyDescent="0.25">
      <c r="A618" s="1" t="str">
        <v>BioLegend</v>
      </c>
      <c r="B618" s="1">
        <v>19272</v>
      </c>
      <c r="C618" s="1" t="str">
        <v>EED116563</v>
      </c>
      <c r="D618" s="2">
        <v>45828</v>
      </c>
      <c r="E618" s="2">
        <v>45834</v>
      </c>
      <c r="F618" s="1">
        <v>117339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19272</v>
      </c>
      <c r="M618" s="1">
        <f t="shared" si="28"/>
        <v>19272</v>
      </c>
      <c r="N618" s="1">
        <f t="shared" si="29"/>
        <v>0</v>
      </c>
    </row>
    <row r="619" spans="1:14" x14ac:dyDescent="0.25">
      <c r="A619" s="1" t="str">
        <v>BioLegend</v>
      </c>
      <c r="B619" s="1">
        <v>5016</v>
      </c>
      <c r="C619" s="1" t="str">
        <v>EED116563</v>
      </c>
      <c r="D619" s="2">
        <v>45828</v>
      </c>
      <c r="E619" s="2">
        <v>45834</v>
      </c>
      <c r="F619" s="1">
        <v>119309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5016</v>
      </c>
      <c r="M619" s="1">
        <f t="shared" si="28"/>
        <v>5016</v>
      </c>
      <c r="N619" s="1">
        <f t="shared" si="29"/>
        <v>0</v>
      </c>
    </row>
    <row r="620" spans="1:14" x14ac:dyDescent="0.25">
      <c r="A620" s="1" t="str">
        <v>BioLegend</v>
      </c>
      <c r="B620" s="1">
        <v>6547.2000000000007</v>
      </c>
      <c r="C620" s="1" t="str">
        <v>EED116563</v>
      </c>
      <c r="D620" s="2">
        <v>45828</v>
      </c>
      <c r="E620" s="2">
        <v>45834</v>
      </c>
      <c r="F620" s="1">
        <v>119715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6547.2000000000007</v>
      </c>
      <c r="M620" s="1">
        <f t="shared" si="28"/>
        <v>6547.2000000000007</v>
      </c>
      <c r="N620" s="1">
        <f t="shared" si="29"/>
        <v>0</v>
      </c>
    </row>
    <row r="621" spans="1:14" x14ac:dyDescent="0.25">
      <c r="A621" s="1" t="str">
        <v>BioLegend</v>
      </c>
      <c r="B621" s="1">
        <v>2270.4</v>
      </c>
      <c r="C621" s="1" t="str">
        <v>EED116563</v>
      </c>
      <c r="D621" s="2">
        <v>45828</v>
      </c>
      <c r="E621" s="2">
        <v>45834</v>
      </c>
      <c r="F621" s="1">
        <v>123109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2270.4</v>
      </c>
      <c r="M621" s="1">
        <f t="shared" si="28"/>
        <v>2270.4</v>
      </c>
      <c r="N621" s="1">
        <f t="shared" si="29"/>
        <v>0</v>
      </c>
    </row>
    <row r="622" spans="1:14" x14ac:dyDescent="0.25">
      <c r="A622" s="1" t="str">
        <v>BioLegend</v>
      </c>
      <c r="B622" s="1">
        <v>7761.6</v>
      </c>
      <c r="C622" s="1" t="str">
        <v>EED116563</v>
      </c>
      <c r="D622" s="2">
        <v>45828</v>
      </c>
      <c r="E622" s="2">
        <v>45834</v>
      </c>
      <c r="F622" s="1">
        <v>124225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7761.6</v>
      </c>
      <c r="M622" s="1">
        <f t="shared" si="28"/>
        <v>7761.6</v>
      </c>
      <c r="N622" s="1">
        <f t="shared" si="29"/>
        <v>0</v>
      </c>
    </row>
    <row r="623" spans="1:14" x14ac:dyDescent="0.25">
      <c r="A623" s="1" t="str">
        <v>BioLegend</v>
      </c>
      <c r="B623" s="1">
        <v>5227.2</v>
      </c>
      <c r="C623" s="1" t="str">
        <v>EED116563</v>
      </c>
      <c r="D623" s="2">
        <v>45828</v>
      </c>
      <c r="E623" s="2">
        <v>45834</v>
      </c>
      <c r="F623" s="1">
        <v>127617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5227.2</v>
      </c>
      <c r="M623" s="1">
        <f t="shared" si="28"/>
        <v>5227.2</v>
      </c>
      <c r="N623" s="1">
        <f t="shared" si="29"/>
        <v>0</v>
      </c>
    </row>
    <row r="624" spans="1:14" x14ac:dyDescent="0.25">
      <c r="A624" s="1" t="str">
        <v>BioLegend</v>
      </c>
      <c r="B624" s="1">
        <v>15998.400000000001</v>
      </c>
      <c r="C624" s="1" t="str">
        <v>EED116563</v>
      </c>
      <c r="D624" s="2">
        <v>45828</v>
      </c>
      <c r="E624" s="2">
        <v>45834</v>
      </c>
      <c r="F624" s="1">
        <v>127624</v>
      </c>
      <c r="G624" s="1">
        <v>1</v>
      </c>
      <c r="H624" s="1">
        <v>1</v>
      </c>
      <c r="I624" s="1">
        <v>0</v>
      </c>
      <c r="J624" s="1" t="str">
        <v>Mumbai</v>
      </c>
      <c r="K624" s="1">
        <v>0</v>
      </c>
      <c r="L624" s="1">
        <f t="shared" si="27"/>
        <v>15998.400000000001</v>
      </c>
      <c r="M624" s="1">
        <f t="shared" si="28"/>
        <v>15998.400000000001</v>
      </c>
      <c r="N624" s="1">
        <f t="shared" si="29"/>
        <v>0</v>
      </c>
    </row>
    <row r="625" spans="1:14" x14ac:dyDescent="0.25">
      <c r="A625" s="1" t="str">
        <v>BioLegend</v>
      </c>
      <c r="B625" s="1">
        <v>7444.7999999999993</v>
      </c>
      <c r="C625" s="1" t="str">
        <v>EED116563</v>
      </c>
      <c r="D625" s="2">
        <v>45828</v>
      </c>
      <c r="E625" s="2">
        <v>45834</v>
      </c>
      <c r="F625" s="1">
        <v>128011</v>
      </c>
      <c r="G625" s="1">
        <v>1</v>
      </c>
      <c r="H625" s="1">
        <v>1</v>
      </c>
      <c r="I625" s="1">
        <v>0</v>
      </c>
      <c r="J625" s="1" t="str">
        <v>Hyderabad</v>
      </c>
      <c r="K625" s="1">
        <v>0</v>
      </c>
      <c r="L625" s="1">
        <f t="shared" si="27"/>
        <v>7444.7999999999993</v>
      </c>
      <c r="M625" s="1">
        <f t="shared" si="28"/>
        <v>7444.7999999999993</v>
      </c>
      <c r="N625" s="1">
        <f t="shared" si="29"/>
        <v>0</v>
      </c>
    </row>
    <row r="626" spans="1:14" x14ac:dyDescent="0.25">
      <c r="A626" s="1" t="str">
        <v>BioLegend</v>
      </c>
      <c r="B626" s="1">
        <v>6811.2000000000007</v>
      </c>
      <c r="C626" s="1" t="str">
        <v>EED116563</v>
      </c>
      <c r="D626" s="2">
        <v>45828</v>
      </c>
      <c r="E626" s="2">
        <v>45834</v>
      </c>
      <c r="F626" s="1">
        <v>128025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6811.2000000000007</v>
      </c>
      <c r="M626" s="1">
        <f t="shared" si="28"/>
        <v>6811.2000000000007</v>
      </c>
      <c r="N626" s="1">
        <f t="shared" si="29"/>
        <v>0</v>
      </c>
    </row>
    <row r="627" spans="1:14" x14ac:dyDescent="0.25">
      <c r="A627" s="1" t="str">
        <v>BioLegend</v>
      </c>
      <c r="B627" s="1">
        <v>26136</v>
      </c>
      <c r="C627" s="1" t="str">
        <v>EED116563</v>
      </c>
      <c r="D627" s="2">
        <v>45828</v>
      </c>
      <c r="E627" s="2">
        <v>45834</v>
      </c>
      <c r="F627" s="1">
        <v>128032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26136</v>
      </c>
      <c r="M627" s="1">
        <f t="shared" si="28"/>
        <v>26136</v>
      </c>
      <c r="N627" s="1">
        <f t="shared" si="29"/>
        <v>0</v>
      </c>
    </row>
    <row r="628" spans="1:14" x14ac:dyDescent="0.25">
      <c r="A628" s="1" t="str">
        <v>BioLegend</v>
      </c>
      <c r="B628" s="1">
        <v>6177.6</v>
      </c>
      <c r="C628" s="1" t="str">
        <v>EED116563</v>
      </c>
      <c r="D628" s="2">
        <v>45828</v>
      </c>
      <c r="E628" s="2">
        <v>45834</v>
      </c>
      <c r="F628" s="1">
        <v>135505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6177.6</v>
      </c>
      <c r="M628" s="1">
        <f t="shared" si="28"/>
        <v>6177.6</v>
      </c>
      <c r="N628" s="1">
        <f t="shared" si="29"/>
        <v>0</v>
      </c>
    </row>
    <row r="629" spans="1:14" x14ac:dyDescent="0.25">
      <c r="A629" s="1" t="str">
        <v>BioLegend</v>
      </c>
      <c r="B629" s="1">
        <v>19219.2</v>
      </c>
      <c r="C629" s="1" t="str">
        <v>EED116563</v>
      </c>
      <c r="D629" s="2">
        <v>45828</v>
      </c>
      <c r="E629" s="2">
        <v>45834</v>
      </c>
      <c r="F629" s="1">
        <v>137618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19219.2</v>
      </c>
      <c r="M629" s="1">
        <f t="shared" si="28"/>
        <v>19219.2</v>
      </c>
      <c r="N629" s="1">
        <f t="shared" si="29"/>
        <v>0</v>
      </c>
    </row>
    <row r="630" spans="1:14" x14ac:dyDescent="0.25">
      <c r="A630" s="1" t="str">
        <v>BioLegend</v>
      </c>
      <c r="B630" s="1">
        <v>20394</v>
      </c>
      <c r="C630" s="1" t="str">
        <v>EED116563</v>
      </c>
      <c r="D630" s="2">
        <v>45828</v>
      </c>
      <c r="E630" s="2">
        <v>45834</v>
      </c>
      <c r="F630" s="1">
        <v>138421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20394</v>
      </c>
      <c r="M630" s="1">
        <f t="shared" si="28"/>
        <v>20394</v>
      </c>
      <c r="N630" s="1">
        <f t="shared" si="29"/>
        <v>0</v>
      </c>
    </row>
    <row r="631" spans="1:14" x14ac:dyDescent="0.25">
      <c r="A631" s="1" t="str">
        <v>BioLegend</v>
      </c>
      <c r="B631" s="1">
        <v>6811.2000000000007</v>
      </c>
      <c r="C631" s="1" t="str">
        <v>EED116563</v>
      </c>
      <c r="D631" s="2">
        <v>45828</v>
      </c>
      <c r="E631" s="2">
        <v>45834</v>
      </c>
      <c r="F631" s="1">
        <v>141611</v>
      </c>
      <c r="G631" s="1">
        <v>1</v>
      </c>
      <c r="H631" s="1">
        <v>1</v>
      </c>
      <c r="I631" s="1">
        <v>0</v>
      </c>
      <c r="J631" s="1" t="str">
        <v>Delhi</v>
      </c>
      <c r="K631" s="1">
        <v>0</v>
      </c>
      <c r="L631" s="1">
        <f t="shared" si="27"/>
        <v>6811.2000000000007</v>
      </c>
      <c r="M631" s="1">
        <f t="shared" si="28"/>
        <v>6811.2000000000007</v>
      </c>
      <c r="N631" s="1">
        <f t="shared" si="29"/>
        <v>0</v>
      </c>
    </row>
    <row r="632" spans="1:14" x14ac:dyDescent="0.25">
      <c r="A632" s="1" t="str">
        <v>BioLegend</v>
      </c>
      <c r="B632" s="1">
        <v>13464</v>
      </c>
      <c r="C632" s="1" t="str">
        <v>EED116563</v>
      </c>
      <c r="D632" s="2">
        <v>45828</v>
      </c>
      <c r="E632" s="2">
        <v>45834</v>
      </c>
      <c r="F632" s="1">
        <v>141717</v>
      </c>
      <c r="G632" s="1">
        <v>1</v>
      </c>
      <c r="H632" s="1">
        <v>1</v>
      </c>
      <c r="I632" s="1">
        <v>0</v>
      </c>
      <c r="J632" s="1" t="str">
        <v>Bhuvneshwar</v>
      </c>
      <c r="K632" s="1">
        <v>0</v>
      </c>
      <c r="L632" s="1">
        <f t="shared" si="27"/>
        <v>13464</v>
      </c>
      <c r="M632" s="1">
        <f t="shared" si="28"/>
        <v>13464</v>
      </c>
      <c r="N632" s="1">
        <f t="shared" si="29"/>
        <v>0</v>
      </c>
    </row>
    <row r="633" spans="1:14" x14ac:dyDescent="0.25">
      <c r="A633" s="1" t="str">
        <v>BioLegend</v>
      </c>
      <c r="B633" s="1">
        <v>18902.400000000001</v>
      </c>
      <c r="C633" s="1" t="str">
        <v>EED116563</v>
      </c>
      <c r="D633" s="2">
        <v>45828</v>
      </c>
      <c r="E633" s="2">
        <v>45834</v>
      </c>
      <c r="F633" s="1">
        <v>141720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18902.400000000001</v>
      </c>
      <c r="M633" s="1">
        <f t="shared" si="28"/>
        <v>18902.400000000001</v>
      </c>
      <c r="N633" s="1">
        <f t="shared" si="29"/>
        <v>0</v>
      </c>
    </row>
    <row r="634" spans="1:14" x14ac:dyDescent="0.25">
      <c r="A634" s="1" t="str">
        <v>BioLegend</v>
      </c>
      <c r="B634" s="1">
        <v>7128</v>
      </c>
      <c r="C634" s="1" t="str">
        <v>EED116563</v>
      </c>
      <c r="D634" s="2">
        <v>45828</v>
      </c>
      <c r="E634" s="2">
        <v>45834</v>
      </c>
      <c r="F634" s="1">
        <v>142503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7128</v>
      </c>
      <c r="M634" s="1">
        <f t="shared" si="28"/>
        <v>7128</v>
      </c>
      <c r="N634" s="1">
        <f t="shared" si="29"/>
        <v>0</v>
      </c>
    </row>
    <row r="635" spans="1:14" x14ac:dyDescent="0.25">
      <c r="A635" s="1" t="str">
        <v>BioLegend</v>
      </c>
      <c r="B635" s="1">
        <v>8395.2000000000007</v>
      </c>
      <c r="C635" s="1" t="str">
        <v>EED116563</v>
      </c>
      <c r="D635" s="2">
        <v>45828</v>
      </c>
      <c r="E635" s="2">
        <v>45834</v>
      </c>
      <c r="F635" s="1">
        <v>143215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8395.2000000000007</v>
      </c>
      <c r="M635" s="1">
        <f t="shared" si="28"/>
        <v>8395.2000000000007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151003</v>
      </c>
      <c r="G636" s="1">
        <v>1</v>
      </c>
      <c r="H636" s="1">
        <v>1</v>
      </c>
      <c r="I636" s="1">
        <v>0</v>
      </c>
      <c r="J636" s="1" t="str">
        <v>Hyderabad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9662.4</v>
      </c>
      <c r="C637" s="1" t="str">
        <v>EED116563</v>
      </c>
      <c r="D637" s="2">
        <v>45828</v>
      </c>
      <c r="E637" s="2">
        <v>45834</v>
      </c>
      <c r="F637" s="1">
        <v>152404</v>
      </c>
      <c r="G637" s="1">
        <v>1</v>
      </c>
      <c r="H637" s="1">
        <v>1</v>
      </c>
      <c r="I637" s="1">
        <v>0</v>
      </c>
      <c r="J637" s="1" t="str">
        <v>Kolkata</v>
      </c>
      <c r="K637" s="1">
        <v>0</v>
      </c>
      <c r="L637" s="1">
        <f t="shared" si="27"/>
        <v>9662.4</v>
      </c>
      <c r="M637" s="1">
        <f t="shared" si="28"/>
        <v>9662.4</v>
      </c>
      <c r="N637" s="1">
        <f t="shared" si="29"/>
        <v>0</v>
      </c>
    </row>
    <row r="638" spans="1:14" x14ac:dyDescent="0.25">
      <c r="A638" s="1" t="str">
        <v>BioLegend</v>
      </c>
      <c r="B638" s="1">
        <v>16830</v>
      </c>
      <c r="C638" s="1" t="str">
        <v>EED116563</v>
      </c>
      <c r="D638" s="2">
        <v>45828</v>
      </c>
      <c r="E638" s="2">
        <v>45834</v>
      </c>
      <c r="F638" s="1">
        <v>152421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16830</v>
      </c>
      <c r="M638" s="1">
        <f t="shared" si="28"/>
        <v>16830</v>
      </c>
      <c r="N638" s="1">
        <f t="shared" si="29"/>
        <v>0</v>
      </c>
    </row>
    <row r="639" spans="1:14" x14ac:dyDescent="0.25">
      <c r="A639" s="1" t="str">
        <v>BioLegend</v>
      </c>
      <c r="B639" s="1">
        <v>35376</v>
      </c>
      <c r="C639" s="1" t="str">
        <v>EED116563</v>
      </c>
      <c r="D639" s="2">
        <v>45828</v>
      </c>
      <c r="E639" s="2">
        <v>45834</v>
      </c>
      <c r="F639" s="1">
        <v>153404</v>
      </c>
      <c r="G639" s="1">
        <v>2</v>
      </c>
      <c r="H639" s="1">
        <v>2</v>
      </c>
      <c r="I639" s="1">
        <v>0</v>
      </c>
      <c r="J639" s="1" t="str">
        <v>Hyderabad</v>
      </c>
      <c r="K639" s="1">
        <v>0</v>
      </c>
      <c r="L639" s="1">
        <f t="shared" si="27"/>
        <v>70752</v>
      </c>
      <c r="M639" s="1">
        <f t="shared" si="28"/>
        <v>70752</v>
      </c>
      <c r="N639" s="1">
        <f t="shared" si="29"/>
        <v>0</v>
      </c>
    </row>
    <row r="640" spans="1:14" x14ac:dyDescent="0.25">
      <c r="A640" s="1" t="str">
        <v>BioLegend</v>
      </c>
      <c r="B640" s="1">
        <v>10665.6</v>
      </c>
      <c r="C640" s="1" t="str">
        <v>EED116563</v>
      </c>
      <c r="D640" s="2">
        <v>45828</v>
      </c>
      <c r="E640" s="2">
        <v>45834</v>
      </c>
      <c r="F640" s="1">
        <v>156511</v>
      </c>
      <c r="G640" s="1">
        <v>2</v>
      </c>
      <c r="H640" s="1">
        <v>2</v>
      </c>
      <c r="I640" s="1">
        <v>0</v>
      </c>
      <c r="J640" s="1" t="str">
        <v>Delhi</v>
      </c>
      <c r="K640" s="1">
        <v>0</v>
      </c>
      <c r="L640" s="1">
        <f t="shared" si="27"/>
        <v>21331.200000000001</v>
      </c>
      <c r="M640" s="1">
        <f t="shared" si="28"/>
        <v>21331.200000000001</v>
      </c>
      <c r="N640" s="1">
        <f t="shared" si="29"/>
        <v>0</v>
      </c>
    </row>
    <row r="641" spans="1:14" x14ac:dyDescent="0.25">
      <c r="A641" s="1" t="str">
        <v>BioLegend</v>
      </c>
      <c r="B641" s="1">
        <v>4382.3999999999996</v>
      </c>
      <c r="C641" s="1" t="str">
        <v>EED116563</v>
      </c>
      <c r="D641" s="2">
        <v>45828</v>
      </c>
      <c r="E641" s="2">
        <v>45834</v>
      </c>
      <c r="F641" s="1">
        <v>158007</v>
      </c>
      <c r="G641" s="1">
        <v>1</v>
      </c>
      <c r="H641" s="1">
        <v>1</v>
      </c>
      <c r="I641" s="1">
        <v>0</v>
      </c>
      <c r="J641" s="1" t="str">
        <v>Bhuvneshwar</v>
      </c>
      <c r="K641" s="1">
        <v>0</v>
      </c>
      <c r="L641" s="1">
        <f t="shared" si="27"/>
        <v>4382.3999999999996</v>
      </c>
      <c r="M641" s="1">
        <f t="shared" si="28"/>
        <v>4382.3999999999996</v>
      </c>
      <c r="N641" s="1">
        <f t="shared" si="29"/>
        <v>0</v>
      </c>
    </row>
    <row r="642" spans="1:14" x14ac:dyDescent="0.25">
      <c r="A642" s="1" t="str">
        <v>BioLegend</v>
      </c>
      <c r="B642" s="1">
        <v>8395.2000000000007</v>
      </c>
      <c r="C642" s="1" t="str">
        <v>EED116563</v>
      </c>
      <c r="D642" s="2">
        <v>45828</v>
      </c>
      <c r="E642" s="2">
        <v>45834</v>
      </c>
      <c r="F642" s="1">
        <v>162905</v>
      </c>
      <c r="G642" s="1">
        <v>1</v>
      </c>
      <c r="H642" s="1">
        <v>1</v>
      </c>
      <c r="I642" s="1">
        <v>0</v>
      </c>
      <c r="J642" s="1" t="str">
        <v>Hyderabad</v>
      </c>
      <c r="K642" s="1">
        <v>0</v>
      </c>
      <c r="L642" s="1">
        <f t="shared" si="27"/>
        <v>8395.2000000000007</v>
      </c>
      <c r="M642" s="1">
        <f t="shared" si="28"/>
        <v>8395.2000000000007</v>
      </c>
      <c r="N642" s="1">
        <f t="shared" si="29"/>
        <v>0</v>
      </c>
    </row>
    <row r="643" spans="1:14" x14ac:dyDescent="0.25">
      <c r="A643" s="1" t="str">
        <v>BioLegend</v>
      </c>
      <c r="B643" s="1">
        <v>6600</v>
      </c>
      <c r="C643" s="1" t="str">
        <v>EED116563</v>
      </c>
      <c r="D643" s="2">
        <v>45828</v>
      </c>
      <c r="E643" s="2">
        <v>45834</v>
      </c>
      <c r="F643" s="1">
        <v>165803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6600</v>
      </c>
      <c r="M643" s="1">
        <f t="shared" ref="M643:M706" si="31">H643*B643</f>
        <v>6600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5491.2</v>
      </c>
      <c r="C644" s="1" t="str">
        <v>EED116563</v>
      </c>
      <c r="D644" s="2">
        <v>45828</v>
      </c>
      <c r="E644" s="2">
        <v>45834</v>
      </c>
      <c r="F644" s="1">
        <v>300456</v>
      </c>
      <c r="G644" s="1">
        <v>1</v>
      </c>
      <c r="H644" s="1">
        <v>1</v>
      </c>
      <c r="I644" s="1">
        <v>0</v>
      </c>
      <c r="J644" s="1" t="str">
        <v>Delhi</v>
      </c>
      <c r="K644" s="1">
        <v>0</v>
      </c>
      <c r="L644" s="1">
        <f t="shared" si="30"/>
        <v>5491.2</v>
      </c>
      <c r="M644" s="1">
        <f t="shared" si="31"/>
        <v>5491.2</v>
      </c>
      <c r="N644" s="1">
        <f t="shared" si="32"/>
        <v>0</v>
      </c>
    </row>
    <row r="645" spans="1:14" x14ac:dyDescent="0.25">
      <c r="A645" s="1" t="str">
        <v>BioLegend</v>
      </c>
      <c r="B645" s="1">
        <v>28710</v>
      </c>
      <c r="C645" s="1" t="str">
        <v>EED116563</v>
      </c>
      <c r="D645" s="2">
        <v>45828</v>
      </c>
      <c r="E645" s="2">
        <v>45834</v>
      </c>
      <c r="F645" s="1">
        <v>301334</v>
      </c>
      <c r="G645" s="1">
        <v>2</v>
      </c>
      <c r="H645" s="1">
        <v>2</v>
      </c>
      <c r="I645" s="1">
        <v>0</v>
      </c>
      <c r="J645" s="1" t="str">
        <v>Hyderabad</v>
      </c>
      <c r="K645" s="1">
        <v>0</v>
      </c>
      <c r="L645" s="1">
        <f t="shared" si="30"/>
        <v>57420</v>
      </c>
      <c r="M645" s="1">
        <f t="shared" si="31"/>
        <v>57420</v>
      </c>
      <c r="N645" s="1">
        <f t="shared" si="32"/>
        <v>0</v>
      </c>
    </row>
    <row r="646" spans="1:14" x14ac:dyDescent="0.25">
      <c r="A646" s="1" t="str">
        <v>BioLegend</v>
      </c>
      <c r="B646" s="1">
        <v>8316</v>
      </c>
      <c r="C646" s="1" t="str">
        <v>EED116563</v>
      </c>
      <c r="D646" s="2">
        <v>45828</v>
      </c>
      <c r="E646" s="2">
        <v>45834</v>
      </c>
      <c r="F646" s="1">
        <v>301808</v>
      </c>
      <c r="G646" s="1">
        <v>3</v>
      </c>
      <c r="H646" s="1">
        <v>3</v>
      </c>
      <c r="I646" s="1">
        <v>0</v>
      </c>
      <c r="J646" s="1" t="str">
        <v>Hyderabad</v>
      </c>
      <c r="K646" s="1">
        <v>0</v>
      </c>
      <c r="L646" s="1">
        <f t="shared" si="30"/>
        <v>24948</v>
      </c>
      <c r="M646" s="1">
        <f t="shared" si="31"/>
        <v>24948</v>
      </c>
      <c r="N646" s="1">
        <f t="shared" si="32"/>
        <v>0</v>
      </c>
    </row>
    <row r="647" spans="1:14" x14ac:dyDescent="0.25">
      <c r="A647" s="1" t="str">
        <v>BioLegend</v>
      </c>
      <c r="B647" s="1">
        <v>6547.2000000000007</v>
      </c>
      <c r="C647" s="1" t="str">
        <v>EED116563</v>
      </c>
      <c r="D647" s="2">
        <v>45828</v>
      </c>
      <c r="E647" s="2">
        <v>45834</v>
      </c>
      <c r="F647" s="1">
        <v>302025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6547.2000000000007</v>
      </c>
      <c r="M647" s="1">
        <f t="shared" si="31"/>
        <v>6547.2000000000007</v>
      </c>
      <c r="N647" s="1">
        <f t="shared" si="32"/>
        <v>0</v>
      </c>
    </row>
    <row r="648" spans="1:14" x14ac:dyDescent="0.25">
      <c r="A648" s="1" t="str">
        <v>BioLegend</v>
      </c>
      <c r="B648" s="1">
        <v>46252.800000000003</v>
      </c>
      <c r="C648" s="1" t="str">
        <v>EED116563</v>
      </c>
      <c r="D648" s="2">
        <v>45828</v>
      </c>
      <c r="E648" s="2">
        <v>45834</v>
      </c>
      <c r="F648" s="1">
        <v>302216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138758.40000000002</v>
      </c>
      <c r="M648" s="1">
        <f t="shared" si="31"/>
        <v>138758.40000000002</v>
      </c>
      <c r="N648" s="1">
        <f t="shared" si="32"/>
        <v>0</v>
      </c>
    </row>
    <row r="649" spans="1:14" x14ac:dyDescent="0.25">
      <c r="A649" s="1" t="str">
        <v>BioLegend</v>
      </c>
      <c r="B649" s="1">
        <v>27984</v>
      </c>
      <c r="C649" s="1" t="str">
        <v>EED116563</v>
      </c>
      <c r="D649" s="2">
        <v>45828</v>
      </c>
      <c r="E649" s="2">
        <v>45834</v>
      </c>
      <c r="F649" s="1">
        <v>302244</v>
      </c>
      <c r="G649" s="1">
        <v>1</v>
      </c>
      <c r="H649" s="1">
        <v>1</v>
      </c>
      <c r="I649" s="1">
        <v>0</v>
      </c>
      <c r="J649" s="1" t="str">
        <v>Delhi</v>
      </c>
      <c r="K649" s="1">
        <v>0</v>
      </c>
      <c r="L649" s="1">
        <f t="shared" si="30"/>
        <v>27984</v>
      </c>
      <c r="M649" s="1">
        <f t="shared" si="31"/>
        <v>27984</v>
      </c>
      <c r="N649" s="1">
        <f t="shared" si="32"/>
        <v>0</v>
      </c>
    </row>
    <row r="650" spans="1:14" x14ac:dyDescent="0.25">
      <c r="A650" s="1" t="str">
        <v>BioLegend</v>
      </c>
      <c r="B650" s="1">
        <v>53064</v>
      </c>
      <c r="C650" s="1" t="str">
        <v>EED116563</v>
      </c>
      <c r="D650" s="2">
        <v>45828</v>
      </c>
      <c r="E650" s="2">
        <v>45834</v>
      </c>
      <c r="F650" s="1">
        <v>302324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159192</v>
      </c>
      <c r="M650" s="1">
        <f t="shared" si="31"/>
        <v>159192</v>
      </c>
      <c r="N650" s="1">
        <f t="shared" si="32"/>
        <v>0</v>
      </c>
    </row>
    <row r="651" spans="1:14" x14ac:dyDescent="0.25">
      <c r="A651" s="1" t="str">
        <v>BioLegend</v>
      </c>
      <c r="B651" s="1">
        <v>5913.6</v>
      </c>
      <c r="C651" s="1" t="str">
        <v>EED116563</v>
      </c>
      <c r="D651" s="2">
        <v>45828</v>
      </c>
      <c r="E651" s="2">
        <v>45834</v>
      </c>
      <c r="F651" s="1">
        <v>303002</v>
      </c>
      <c r="G651" s="1">
        <v>1</v>
      </c>
      <c r="H651" s="1">
        <v>1</v>
      </c>
      <c r="I651" s="1">
        <v>0</v>
      </c>
      <c r="J651" s="1" t="str">
        <v>Hyderabad</v>
      </c>
      <c r="K651" s="1">
        <v>0</v>
      </c>
      <c r="L651" s="1">
        <f t="shared" si="30"/>
        <v>5913.6</v>
      </c>
      <c r="M651" s="1">
        <f t="shared" si="31"/>
        <v>5913.6</v>
      </c>
      <c r="N651" s="1">
        <f t="shared" si="32"/>
        <v>0</v>
      </c>
    </row>
    <row r="652" spans="1:14" x14ac:dyDescent="0.25">
      <c r="A652" s="1" t="str">
        <v>BioLegend</v>
      </c>
      <c r="B652" s="1">
        <v>4435.2</v>
      </c>
      <c r="C652" s="1" t="str">
        <v>EED116563</v>
      </c>
      <c r="D652" s="2">
        <v>45828</v>
      </c>
      <c r="E652" s="2">
        <v>45834</v>
      </c>
      <c r="F652" s="1">
        <v>304006</v>
      </c>
      <c r="G652" s="1">
        <v>1</v>
      </c>
      <c r="H652" s="1">
        <v>1</v>
      </c>
      <c r="I652" s="1">
        <v>0</v>
      </c>
      <c r="J652" s="1" t="str">
        <v>Mumbai</v>
      </c>
      <c r="K652" s="1">
        <v>0</v>
      </c>
      <c r="L652" s="1">
        <f t="shared" si="30"/>
        <v>4435.2</v>
      </c>
      <c r="M652" s="1">
        <f t="shared" si="31"/>
        <v>4435.2</v>
      </c>
      <c r="N652" s="1">
        <f t="shared" si="32"/>
        <v>0</v>
      </c>
    </row>
    <row r="653" spans="1:14" x14ac:dyDescent="0.25">
      <c r="A653" s="1" t="str">
        <v>BioLegend</v>
      </c>
      <c r="B653" s="1">
        <v>17740.8</v>
      </c>
      <c r="C653" s="1" t="str">
        <v>EED116563</v>
      </c>
      <c r="D653" s="2">
        <v>45828</v>
      </c>
      <c r="E653" s="2">
        <v>45834</v>
      </c>
      <c r="F653" s="1">
        <v>304128</v>
      </c>
      <c r="G653" s="1">
        <v>1</v>
      </c>
      <c r="H653" s="1">
        <v>1</v>
      </c>
      <c r="I653" s="1">
        <v>0</v>
      </c>
      <c r="J653" s="1" t="str">
        <v>Banglore</v>
      </c>
      <c r="K653" s="1">
        <v>0</v>
      </c>
      <c r="L653" s="1">
        <f t="shared" si="30"/>
        <v>17740.8</v>
      </c>
      <c r="M653" s="1">
        <f t="shared" si="31"/>
        <v>17740.8</v>
      </c>
      <c r="N653" s="1">
        <f t="shared" si="32"/>
        <v>0</v>
      </c>
    </row>
    <row r="654" spans="1:14" x14ac:dyDescent="0.25">
      <c r="A654" s="1" t="str">
        <v>BioLegend</v>
      </c>
      <c r="B654" s="1">
        <v>7233.6</v>
      </c>
      <c r="C654" s="1" t="str">
        <v>EED116563</v>
      </c>
      <c r="D654" s="2">
        <v>45828</v>
      </c>
      <c r="E654" s="2">
        <v>45834</v>
      </c>
      <c r="F654" s="1">
        <v>304150</v>
      </c>
      <c r="G654" s="1">
        <v>1</v>
      </c>
      <c r="H654" s="1">
        <v>1</v>
      </c>
      <c r="I654" s="1">
        <v>0</v>
      </c>
      <c r="J654" s="1" t="str">
        <v>Delhi</v>
      </c>
      <c r="K654" s="1">
        <v>0</v>
      </c>
      <c r="L654" s="1">
        <f t="shared" si="30"/>
        <v>7233.6</v>
      </c>
      <c r="M654" s="1">
        <f t="shared" si="31"/>
        <v>7233.6</v>
      </c>
      <c r="N654" s="1">
        <f t="shared" si="32"/>
        <v>0</v>
      </c>
    </row>
    <row r="655" spans="1:14" x14ac:dyDescent="0.25">
      <c r="A655" s="1" t="str">
        <v>BioLegend</v>
      </c>
      <c r="B655" s="1">
        <v>7867.2000000000007</v>
      </c>
      <c r="C655" s="1" t="str">
        <v>EED116563</v>
      </c>
      <c r="D655" s="2">
        <v>45828</v>
      </c>
      <c r="E655" s="2">
        <v>45834</v>
      </c>
      <c r="F655" s="1">
        <v>304210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7867.2000000000007</v>
      </c>
      <c r="M655" s="1">
        <f t="shared" si="31"/>
        <v>7867.2000000000007</v>
      </c>
      <c r="N655" s="1">
        <f t="shared" si="32"/>
        <v>0</v>
      </c>
    </row>
    <row r="656" spans="1:14" x14ac:dyDescent="0.25">
      <c r="A656" s="1" t="str">
        <v>BioLegend</v>
      </c>
      <c r="B656" s="1">
        <v>6547.2000000000007</v>
      </c>
      <c r="C656" s="1" t="str">
        <v>EED116563</v>
      </c>
      <c r="D656" s="2">
        <v>45828</v>
      </c>
      <c r="E656" s="2">
        <v>45834</v>
      </c>
      <c r="F656" s="1">
        <v>304315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6547.2000000000007</v>
      </c>
      <c r="M656" s="1">
        <f t="shared" si="31"/>
        <v>6547.2000000000007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32841.599999999999</v>
      </c>
      <c r="C657" s="1" t="str">
        <v>EED116563</v>
      </c>
      <c r="D657" s="2">
        <v>45828</v>
      </c>
      <c r="E657" s="2">
        <v>45834</v>
      </c>
      <c r="F657" s="1">
        <v>307616</v>
      </c>
      <c r="G657" s="1">
        <v>2</v>
      </c>
      <c r="H657" s="1">
        <v>2</v>
      </c>
      <c r="I657" s="1">
        <v>0</v>
      </c>
      <c r="J657" s="1" t="str">
        <v>Hyderabad</v>
      </c>
      <c r="K657" s="1">
        <v>0</v>
      </c>
      <c r="L657" s="1">
        <f t="shared" si="30"/>
        <v>65683.199999999997</v>
      </c>
      <c r="M657" s="1">
        <f t="shared" si="31"/>
        <v>65683.199999999997</v>
      </c>
      <c r="N657" s="1">
        <f t="shared" si="32"/>
        <v>0</v>
      </c>
    </row>
    <row r="658" spans="1:14" x14ac:dyDescent="0.25">
      <c r="A658" s="1" t="str">
        <v>BioLegend</v>
      </c>
      <c r="B658" s="1">
        <v>3801.6000000000004</v>
      </c>
      <c r="C658" s="1" t="str">
        <v>EED116563</v>
      </c>
      <c r="D658" s="2">
        <v>45828</v>
      </c>
      <c r="E658" s="2">
        <v>45834</v>
      </c>
      <c r="F658" s="1" t="str">
        <v>310909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3801.6000000000004</v>
      </c>
      <c r="M658" s="1">
        <f t="shared" si="31"/>
        <v>3801.6000000000004</v>
      </c>
      <c r="N658" s="1">
        <f t="shared" si="32"/>
        <v>0</v>
      </c>
    </row>
    <row r="659" spans="1:14" x14ac:dyDescent="0.25">
      <c r="A659" s="1" t="str">
        <v>BioLegend</v>
      </c>
      <c r="B659" s="1">
        <v>25146</v>
      </c>
      <c r="C659" s="1" t="str">
        <v>EED116563</v>
      </c>
      <c r="D659" s="2">
        <v>45828</v>
      </c>
      <c r="E659" s="2">
        <v>45834</v>
      </c>
      <c r="F659" s="1">
        <v>310930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25146</v>
      </c>
      <c r="M659" s="1">
        <f t="shared" si="31"/>
        <v>25146</v>
      </c>
      <c r="N659" s="1">
        <f t="shared" si="32"/>
        <v>0</v>
      </c>
    </row>
    <row r="660" spans="1:14" x14ac:dyDescent="0.25">
      <c r="A660" s="1" t="str">
        <v>BioLegend</v>
      </c>
      <c r="B660" s="1">
        <v>26796</v>
      </c>
      <c r="C660" s="1" t="str">
        <v>EED116563</v>
      </c>
      <c r="D660" s="2">
        <v>45828</v>
      </c>
      <c r="E660" s="2">
        <v>45834</v>
      </c>
      <c r="F660" s="1">
        <v>311124</v>
      </c>
      <c r="G660" s="1">
        <v>1</v>
      </c>
      <c r="H660" s="1">
        <v>1</v>
      </c>
      <c r="I660" s="1">
        <v>0</v>
      </c>
      <c r="J660" s="1" t="str">
        <v>Banglore</v>
      </c>
      <c r="K660" s="1">
        <v>0</v>
      </c>
      <c r="L660" s="1">
        <f t="shared" si="30"/>
        <v>26796</v>
      </c>
      <c r="M660" s="1">
        <f t="shared" si="31"/>
        <v>26796</v>
      </c>
      <c r="N660" s="1">
        <f t="shared" si="32"/>
        <v>0</v>
      </c>
    </row>
    <row r="661" spans="1:14" x14ac:dyDescent="0.25">
      <c r="A661" s="1" t="str">
        <v>BioLegend</v>
      </c>
      <c r="B661" s="1">
        <v>19219.2</v>
      </c>
      <c r="C661" s="1" t="str">
        <v>EED116563</v>
      </c>
      <c r="D661" s="2">
        <v>45828</v>
      </c>
      <c r="E661" s="2">
        <v>45834</v>
      </c>
      <c r="F661" s="1">
        <v>314532</v>
      </c>
      <c r="G661" s="1">
        <v>1</v>
      </c>
      <c r="H661" s="1">
        <v>1</v>
      </c>
      <c r="I661" s="1">
        <v>0</v>
      </c>
      <c r="J661" s="1" t="str">
        <v>Lucknow</v>
      </c>
      <c r="K661" s="1">
        <v>0</v>
      </c>
      <c r="L661" s="1">
        <f t="shared" si="30"/>
        <v>19219.2</v>
      </c>
      <c r="M661" s="1">
        <f t="shared" si="31"/>
        <v>19219.2</v>
      </c>
      <c r="N661" s="1">
        <f t="shared" si="32"/>
        <v>0</v>
      </c>
    </row>
    <row r="662" spans="1:14" x14ac:dyDescent="0.25">
      <c r="A662" s="1" t="str">
        <v>BioLegend</v>
      </c>
      <c r="B662" s="1">
        <v>82896</v>
      </c>
      <c r="C662" s="1" t="str">
        <v>EED116563</v>
      </c>
      <c r="D662" s="2">
        <v>45828</v>
      </c>
      <c r="E662" s="2">
        <v>45834</v>
      </c>
      <c r="F662" s="1">
        <v>318310</v>
      </c>
      <c r="G662" s="1">
        <v>5</v>
      </c>
      <c r="H662" s="1">
        <v>5</v>
      </c>
      <c r="I662" s="1">
        <v>0</v>
      </c>
      <c r="J662" s="1" t="str">
        <v>Hyderabad</v>
      </c>
      <c r="K662" s="1">
        <v>0</v>
      </c>
      <c r="L662" s="1">
        <f t="shared" si="30"/>
        <v>414480</v>
      </c>
      <c r="M662" s="1">
        <f t="shared" si="31"/>
        <v>414480</v>
      </c>
      <c r="N662" s="1">
        <f t="shared" si="32"/>
        <v>0</v>
      </c>
    </row>
    <row r="663" spans="1:14" x14ac:dyDescent="0.25">
      <c r="A663" s="1" t="str">
        <v>BioLegend</v>
      </c>
      <c r="B663" s="1">
        <v>16420.8</v>
      </c>
      <c r="C663" s="1" t="str">
        <v>EED116563</v>
      </c>
      <c r="D663" s="2">
        <v>45828</v>
      </c>
      <c r="E663" s="2">
        <v>45834</v>
      </c>
      <c r="F663" s="1">
        <v>320812</v>
      </c>
      <c r="G663" s="1">
        <v>1</v>
      </c>
      <c r="H663" s="1">
        <v>1</v>
      </c>
      <c r="I663" s="1">
        <v>0</v>
      </c>
      <c r="J663" s="1" t="str">
        <v>Hyderabad</v>
      </c>
      <c r="K663" s="1">
        <v>0</v>
      </c>
      <c r="L663" s="1">
        <f t="shared" si="30"/>
        <v>16420.8</v>
      </c>
      <c r="M663" s="1">
        <f t="shared" si="31"/>
        <v>16420.8</v>
      </c>
      <c r="N663" s="1">
        <f t="shared" si="32"/>
        <v>0</v>
      </c>
    </row>
    <row r="664" spans="1:14" x14ac:dyDescent="0.25">
      <c r="A664" s="1" t="str">
        <v>BioLegend</v>
      </c>
      <c r="B664" s="1">
        <v>6600</v>
      </c>
      <c r="C664" s="1" t="str">
        <v>EED116563</v>
      </c>
      <c r="D664" s="2">
        <v>45828</v>
      </c>
      <c r="E664" s="2">
        <v>45834</v>
      </c>
      <c r="F664" s="1">
        <v>326811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6600</v>
      </c>
      <c r="M664" s="1">
        <f t="shared" si="31"/>
        <v>6600</v>
      </c>
      <c r="N664" s="1">
        <f t="shared" si="32"/>
        <v>0</v>
      </c>
    </row>
    <row r="665" spans="1:14" x14ac:dyDescent="0.25">
      <c r="A665" s="1" t="str">
        <v>BioLegend</v>
      </c>
      <c r="B665" s="1">
        <v>75609.600000000006</v>
      </c>
      <c r="C665" s="1" t="str">
        <v>EED116563</v>
      </c>
      <c r="D665" s="2">
        <v>45828</v>
      </c>
      <c r="E665" s="2">
        <v>45834</v>
      </c>
      <c r="F665" s="1">
        <v>328630</v>
      </c>
      <c r="G665" s="1">
        <v>4</v>
      </c>
      <c r="H665" s="1">
        <v>4</v>
      </c>
      <c r="I665" s="1">
        <v>0</v>
      </c>
      <c r="J665" s="1" t="str">
        <v>Pune</v>
      </c>
      <c r="K665" s="1">
        <v>0</v>
      </c>
      <c r="L665" s="1">
        <f t="shared" si="30"/>
        <v>302438.40000000002</v>
      </c>
      <c r="M665" s="1">
        <f t="shared" si="31"/>
        <v>302438.40000000002</v>
      </c>
      <c r="N665" s="1">
        <f t="shared" si="32"/>
        <v>0</v>
      </c>
    </row>
    <row r="666" spans="1:14" x14ac:dyDescent="0.25">
      <c r="A666" s="1" t="str">
        <v>BioLegend</v>
      </c>
      <c r="B666" s="1">
        <v>19800</v>
      </c>
      <c r="C666" s="1" t="str">
        <v>EED116563</v>
      </c>
      <c r="D666" s="2">
        <v>45828</v>
      </c>
      <c r="E666" s="2">
        <v>45834</v>
      </c>
      <c r="F666" s="1">
        <v>331416</v>
      </c>
      <c r="G666" s="1">
        <v>1</v>
      </c>
      <c r="H666" s="1">
        <v>1</v>
      </c>
      <c r="I666" s="1">
        <v>0</v>
      </c>
      <c r="J666" s="1" t="str">
        <v>Banglore</v>
      </c>
      <c r="K666" s="1">
        <v>0</v>
      </c>
      <c r="L666" s="1">
        <f t="shared" si="30"/>
        <v>19800</v>
      </c>
      <c r="M666" s="1">
        <f t="shared" si="31"/>
        <v>19800</v>
      </c>
      <c r="N666" s="1">
        <f t="shared" si="32"/>
        <v>0</v>
      </c>
    </row>
    <row r="667" spans="1:14" x14ac:dyDescent="0.25">
      <c r="A667" s="1" t="str">
        <v>BioLegend</v>
      </c>
      <c r="B667" s="1">
        <v>42451.199999999997</v>
      </c>
      <c r="C667" s="1" t="str">
        <v>EED116563</v>
      </c>
      <c r="D667" s="2">
        <v>45828</v>
      </c>
      <c r="E667" s="2">
        <v>45834</v>
      </c>
      <c r="F667" s="1">
        <v>333808</v>
      </c>
      <c r="G667" s="1">
        <v>3</v>
      </c>
      <c r="H667" s="1">
        <v>3</v>
      </c>
      <c r="I667" s="1">
        <v>0</v>
      </c>
      <c r="J667" s="1" t="str">
        <v>Hyderabad</v>
      </c>
      <c r="K667" s="1">
        <v>0</v>
      </c>
      <c r="L667" s="1">
        <f t="shared" si="30"/>
        <v>127353.59999999999</v>
      </c>
      <c r="M667" s="1">
        <f t="shared" si="31"/>
        <v>127353.59999999999</v>
      </c>
      <c r="N667" s="1">
        <f t="shared" si="32"/>
        <v>0</v>
      </c>
    </row>
    <row r="668" spans="1:14" x14ac:dyDescent="0.25">
      <c r="A668" s="1" t="str">
        <v>BioLegend</v>
      </c>
      <c r="B668" s="1">
        <v>58608</v>
      </c>
      <c r="C668" s="1" t="str">
        <v>EED116563</v>
      </c>
      <c r="D668" s="2">
        <v>45828</v>
      </c>
      <c r="E668" s="2">
        <v>45834</v>
      </c>
      <c r="F668" s="1">
        <v>337218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175824</v>
      </c>
      <c r="M668" s="1">
        <f t="shared" si="31"/>
        <v>175824</v>
      </c>
      <c r="N668" s="1">
        <f t="shared" si="32"/>
        <v>0</v>
      </c>
    </row>
    <row r="669" spans="1:14" x14ac:dyDescent="0.25">
      <c r="A669" s="1" t="str">
        <v>BioLegend</v>
      </c>
      <c r="B669" s="1">
        <v>51480</v>
      </c>
      <c r="C669" s="1" t="str">
        <v>EED116563</v>
      </c>
      <c r="D669" s="2">
        <v>45828</v>
      </c>
      <c r="E669" s="2">
        <v>45834</v>
      </c>
      <c r="F669" s="1">
        <v>344706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154440</v>
      </c>
      <c r="M669" s="1">
        <f t="shared" si="31"/>
        <v>154440</v>
      </c>
      <c r="N669" s="1">
        <f t="shared" si="32"/>
        <v>0</v>
      </c>
    </row>
    <row r="670" spans="1:14" x14ac:dyDescent="0.25">
      <c r="A670" s="1" t="str">
        <v>BioLegend</v>
      </c>
      <c r="B670" s="1">
        <v>7708.7999999999993</v>
      </c>
      <c r="C670" s="1" t="str">
        <v>EED116563</v>
      </c>
      <c r="D670" s="2">
        <v>45828</v>
      </c>
      <c r="E670" s="2">
        <v>45834</v>
      </c>
      <c r="F670" s="1">
        <v>348605</v>
      </c>
      <c r="G670" s="1">
        <v>1</v>
      </c>
      <c r="H670" s="1">
        <v>1</v>
      </c>
      <c r="I670" s="1">
        <v>0</v>
      </c>
      <c r="J670" s="1" t="str">
        <v>Pune</v>
      </c>
      <c r="K670" s="1">
        <v>0</v>
      </c>
      <c r="L670" s="1">
        <f t="shared" si="30"/>
        <v>7708.7999999999993</v>
      </c>
      <c r="M670" s="1">
        <f t="shared" si="31"/>
        <v>7708.7999999999993</v>
      </c>
      <c r="N670" s="1">
        <f t="shared" si="32"/>
        <v>0</v>
      </c>
    </row>
    <row r="671" spans="1:14" x14ac:dyDescent="0.25">
      <c r="A671" s="1" t="str">
        <v>BioLegend</v>
      </c>
      <c r="B671" s="1">
        <v>18321.599999999999</v>
      </c>
      <c r="C671" s="1" t="str">
        <v>EED116563</v>
      </c>
      <c r="D671" s="2">
        <v>45828</v>
      </c>
      <c r="E671" s="2">
        <v>45834</v>
      </c>
      <c r="F671" s="1">
        <v>350504</v>
      </c>
      <c r="G671" s="1">
        <v>1</v>
      </c>
      <c r="H671" s="1">
        <v>1</v>
      </c>
      <c r="I671" s="1">
        <v>0</v>
      </c>
      <c r="J671" s="1" t="str">
        <v>Delhi</v>
      </c>
      <c r="K671" s="1">
        <v>0</v>
      </c>
      <c r="L671" s="1">
        <f t="shared" si="30"/>
        <v>18321.599999999999</v>
      </c>
      <c r="M671" s="1">
        <f t="shared" si="31"/>
        <v>18321.599999999999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29436</v>
      </c>
      <c r="C672" s="1" t="str">
        <v>EED116563</v>
      </c>
      <c r="D672" s="2">
        <v>45828</v>
      </c>
      <c r="E672" s="2">
        <v>45834</v>
      </c>
      <c r="F672" s="1">
        <v>353228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29436</v>
      </c>
      <c r="M672" s="1">
        <f t="shared" si="31"/>
        <v>29436</v>
      </c>
      <c r="N672" s="1">
        <f t="shared" si="32"/>
        <v>0</v>
      </c>
    </row>
    <row r="673" spans="1:14" x14ac:dyDescent="0.25">
      <c r="A673" s="1" t="str">
        <v>BioLegend</v>
      </c>
      <c r="B673" s="1">
        <v>20169.599999999999</v>
      </c>
      <c r="C673" s="1" t="str">
        <v>EED116563</v>
      </c>
      <c r="D673" s="2">
        <v>45828</v>
      </c>
      <c r="E673" s="2">
        <v>45834</v>
      </c>
      <c r="F673" s="1">
        <v>353236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20169.599999999999</v>
      </c>
      <c r="M673" s="1">
        <f t="shared" si="31"/>
        <v>20169.599999999999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86130</v>
      </c>
      <c r="C674" s="1" t="str">
        <v>EED116563</v>
      </c>
      <c r="D674" s="2">
        <v>45828</v>
      </c>
      <c r="E674" s="2">
        <v>45834</v>
      </c>
      <c r="F674" s="1">
        <v>360732</v>
      </c>
      <c r="G674" s="1">
        <v>3</v>
      </c>
      <c r="H674" s="1">
        <v>3</v>
      </c>
      <c r="I674" s="1">
        <v>0</v>
      </c>
      <c r="J674" s="1" t="str">
        <v>Hyderabad</v>
      </c>
      <c r="K674" s="1">
        <v>0</v>
      </c>
      <c r="L674" s="1">
        <f t="shared" si="30"/>
        <v>258390</v>
      </c>
      <c r="M674" s="1">
        <f t="shared" si="31"/>
        <v>258390</v>
      </c>
      <c r="N674" s="1">
        <f t="shared" si="32"/>
        <v>0</v>
      </c>
    </row>
    <row r="675" spans="1:14" x14ac:dyDescent="0.25">
      <c r="A675" s="1" t="str">
        <v>BioLegend</v>
      </c>
      <c r="B675" s="1">
        <v>40867.199999999997</v>
      </c>
      <c r="C675" s="1" t="str">
        <v>EED116563</v>
      </c>
      <c r="D675" s="2">
        <v>45828</v>
      </c>
      <c r="E675" s="2">
        <v>45834</v>
      </c>
      <c r="F675" s="1">
        <v>362526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122601.59999999999</v>
      </c>
      <c r="M675" s="1">
        <f t="shared" si="31"/>
        <v>122601.59999999999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25476</v>
      </c>
      <c r="C676" s="1" t="str">
        <v>EED116563</v>
      </c>
      <c r="D676" s="2">
        <v>45828</v>
      </c>
      <c r="E676" s="2">
        <v>45834</v>
      </c>
      <c r="F676" s="1">
        <v>362533</v>
      </c>
      <c r="G676" s="1">
        <v>2</v>
      </c>
      <c r="H676" s="1">
        <v>2</v>
      </c>
      <c r="I676" s="1">
        <v>0</v>
      </c>
      <c r="J676" s="1" t="str">
        <v>Delhi</v>
      </c>
      <c r="K676" s="1">
        <v>0</v>
      </c>
      <c r="L676" s="1">
        <f t="shared" si="30"/>
        <v>50952</v>
      </c>
      <c r="M676" s="1">
        <f t="shared" si="31"/>
        <v>50952</v>
      </c>
      <c r="N676" s="1">
        <f t="shared" si="32"/>
        <v>0</v>
      </c>
    </row>
    <row r="677" spans="1:14" x14ac:dyDescent="0.25">
      <c r="A677" s="1" t="str">
        <v>BioLegend</v>
      </c>
      <c r="B677" s="1">
        <v>39072</v>
      </c>
      <c r="C677" s="1" t="str">
        <v>EED116563</v>
      </c>
      <c r="D677" s="2">
        <v>45828</v>
      </c>
      <c r="E677" s="2">
        <v>45834</v>
      </c>
      <c r="F677" s="1">
        <v>367414</v>
      </c>
      <c r="G677" s="1">
        <v>2</v>
      </c>
      <c r="H677" s="1">
        <v>2</v>
      </c>
      <c r="I677" s="1">
        <v>0</v>
      </c>
      <c r="J677" s="1" t="str">
        <v>Hyderabad</v>
      </c>
      <c r="K677" s="1">
        <v>0</v>
      </c>
      <c r="L677" s="1">
        <f t="shared" si="30"/>
        <v>78144</v>
      </c>
      <c r="M677" s="1">
        <f t="shared" si="31"/>
        <v>78144</v>
      </c>
      <c r="N677" s="1">
        <f t="shared" si="32"/>
        <v>0</v>
      </c>
    </row>
    <row r="678" spans="1:14" x14ac:dyDescent="0.25">
      <c r="A678" s="1" t="str">
        <v>BioLegend</v>
      </c>
      <c r="B678" s="1">
        <v>6600</v>
      </c>
      <c r="C678" s="1" t="str">
        <v>EED116563</v>
      </c>
      <c r="D678" s="2">
        <v>45828</v>
      </c>
      <c r="E678" s="2">
        <v>45834</v>
      </c>
      <c r="F678" s="1">
        <v>372203</v>
      </c>
      <c r="G678" s="1">
        <v>1</v>
      </c>
      <c r="H678" s="1">
        <v>1</v>
      </c>
      <c r="I678" s="1">
        <v>0</v>
      </c>
      <c r="J678" s="1" t="str">
        <v>Bhuvneshwar</v>
      </c>
      <c r="K678" s="1">
        <v>0</v>
      </c>
      <c r="L678" s="1">
        <f t="shared" si="30"/>
        <v>6600</v>
      </c>
      <c r="M678" s="1">
        <f t="shared" si="31"/>
        <v>6600</v>
      </c>
      <c r="N678" s="1">
        <f t="shared" si="32"/>
        <v>0</v>
      </c>
    </row>
    <row r="679" spans="1:14" x14ac:dyDescent="0.25">
      <c r="A679" s="1" t="str">
        <v>BioLegend</v>
      </c>
      <c r="B679" s="1">
        <v>9926.4</v>
      </c>
      <c r="C679" s="1" t="str">
        <v>EED116563</v>
      </c>
      <c r="D679" s="2">
        <v>45828</v>
      </c>
      <c r="E679" s="2">
        <v>45834</v>
      </c>
      <c r="F679" s="1">
        <v>394706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9926.4</v>
      </c>
      <c r="M679" s="1">
        <f t="shared" si="31"/>
        <v>9926.4</v>
      </c>
      <c r="N679" s="1">
        <f t="shared" si="32"/>
        <v>0</v>
      </c>
    </row>
    <row r="680" spans="1:14" x14ac:dyDescent="0.25">
      <c r="A680" s="1" t="str">
        <v>BioLegend</v>
      </c>
      <c r="B680" s="1">
        <v>28314</v>
      </c>
      <c r="C680" s="1" t="str">
        <v>EED116563</v>
      </c>
      <c r="D680" s="2">
        <v>45828</v>
      </c>
      <c r="E680" s="2">
        <v>45834</v>
      </c>
      <c r="F680" s="1">
        <v>396414</v>
      </c>
      <c r="G680" s="1">
        <v>1</v>
      </c>
      <c r="H680" s="1">
        <v>1</v>
      </c>
      <c r="I680" s="1">
        <v>0</v>
      </c>
      <c r="J680" s="1" t="str">
        <v>Delhi</v>
      </c>
      <c r="K680" s="1">
        <v>0</v>
      </c>
      <c r="L680" s="1">
        <f t="shared" si="30"/>
        <v>28314</v>
      </c>
      <c r="M680" s="1">
        <f t="shared" si="31"/>
        <v>28314</v>
      </c>
      <c r="N680" s="1">
        <f t="shared" si="32"/>
        <v>0</v>
      </c>
    </row>
    <row r="681" spans="1:14" x14ac:dyDescent="0.25">
      <c r="A681" s="1" t="str">
        <v>BioLegend</v>
      </c>
      <c r="B681" s="1">
        <v>16896</v>
      </c>
      <c r="C681" s="1" t="str">
        <v>EED116563</v>
      </c>
      <c r="D681" s="2">
        <v>45828</v>
      </c>
      <c r="E681" s="2">
        <v>45834</v>
      </c>
      <c r="F681" s="1">
        <v>396416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16896</v>
      </c>
      <c r="M681" s="1">
        <f t="shared" si="31"/>
        <v>16896</v>
      </c>
      <c r="N681" s="1">
        <f t="shared" si="32"/>
        <v>0</v>
      </c>
    </row>
    <row r="682" spans="1:14" x14ac:dyDescent="0.25">
      <c r="A682" s="1" t="str">
        <v>BioLegend</v>
      </c>
      <c r="B682" s="1">
        <v>14586</v>
      </c>
      <c r="C682" s="1" t="str">
        <v>EED116563</v>
      </c>
      <c r="D682" s="2">
        <v>45828</v>
      </c>
      <c r="E682" s="2">
        <v>45834</v>
      </c>
      <c r="F682" s="1">
        <v>396435</v>
      </c>
      <c r="G682" s="1">
        <v>1</v>
      </c>
      <c r="H682" s="1">
        <v>1</v>
      </c>
      <c r="I682" s="1">
        <v>0</v>
      </c>
      <c r="J682" s="1" t="str">
        <v>Kerala</v>
      </c>
      <c r="K682" s="1">
        <v>0</v>
      </c>
      <c r="L682" s="1">
        <f t="shared" si="30"/>
        <v>14586</v>
      </c>
      <c r="M682" s="1">
        <f t="shared" si="31"/>
        <v>14586</v>
      </c>
      <c r="N682" s="1">
        <f t="shared" si="32"/>
        <v>0</v>
      </c>
    </row>
    <row r="683" spans="1:14" x14ac:dyDescent="0.25">
      <c r="A683" s="1" t="str">
        <v>BioLegend</v>
      </c>
      <c r="B683" s="1">
        <v>58608</v>
      </c>
      <c r="C683" s="1" t="str">
        <v>EED116563</v>
      </c>
      <c r="D683" s="2">
        <v>45828</v>
      </c>
      <c r="E683" s="2">
        <v>45834</v>
      </c>
      <c r="F683" s="1">
        <v>396910</v>
      </c>
      <c r="G683" s="1">
        <v>3</v>
      </c>
      <c r="H683" s="1">
        <v>3</v>
      </c>
      <c r="I683" s="1">
        <v>0</v>
      </c>
      <c r="J683" s="1" t="str">
        <v>Hyderabad</v>
      </c>
      <c r="K683" s="1">
        <v>0</v>
      </c>
      <c r="L683" s="1">
        <f t="shared" si="30"/>
        <v>175824</v>
      </c>
      <c r="M683" s="1">
        <f t="shared" si="31"/>
        <v>175824</v>
      </c>
      <c r="N683" s="1">
        <f t="shared" si="32"/>
        <v>0</v>
      </c>
    </row>
    <row r="684" spans="1:14" x14ac:dyDescent="0.25">
      <c r="A684" s="1" t="str">
        <v>BioLegend</v>
      </c>
      <c r="B684" s="1">
        <v>15364.8</v>
      </c>
      <c r="C684" s="1" t="str">
        <v>EED116563</v>
      </c>
      <c r="D684" s="2">
        <v>45828</v>
      </c>
      <c r="E684" s="2">
        <v>45834</v>
      </c>
      <c r="F684" s="1">
        <v>399206</v>
      </c>
      <c r="G684" s="1">
        <v>1</v>
      </c>
      <c r="H684" s="1">
        <v>1</v>
      </c>
      <c r="I684" s="1">
        <v>0</v>
      </c>
      <c r="J684" s="1" t="str">
        <v>Bhuvneshwar</v>
      </c>
      <c r="K684" s="1">
        <v>0</v>
      </c>
      <c r="L684" s="1">
        <f t="shared" si="30"/>
        <v>15364.8</v>
      </c>
      <c r="M684" s="1">
        <f t="shared" si="31"/>
        <v>15364.8</v>
      </c>
      <c r="N684" s="1">
        <f t="shared" si="32"/>
        <v>0</v>
      </c>
    </row>
    <row r="685" spans="1:14" x14ac:dyDescent="0.25">
      <c r="A685" s="1" t="str">
        <v>BioLegend</v>
      </c>
      <c r="B685" s="1">
        <v>39072</v>
      </c>
      <c r="C685" s="1" t="str">
        <v>EED116563</v>
      </c>
      <c r="D685" s="2">
        <v>45828</v>
      </c>
      <c r="E685" s="2">
        <v>45834</v>
      </c>
      <c r="F685" s="1">
        <v>399214</v>
      </c>
      <c r="G685" s="1">
        <v>2</v>
      </c>
      <c r="H685" s="1">
        <v>2</v>
      </c>
      <c r="I685" s="1">
        <v>0</v>
      </c>
      <c r="J685" s="1" t="str">
        <v>Mumbai</v>
      </c>
      <c r="K685" s="1">
        <v>0</v>
      </c>
      <c r="L685" s="1">
        <f t="shared" si="30"/>
        <v>78144</v>
      </c>
      <c r="M685" s="1">
        <f t="shared" si="31"/>
        <v>78144</v>
      </c>
      <c r="N685" s="1">
        <f t="shared" si="32"/>
        <v>0</v>
      </c>
    </row>
    <row r="686" spans="1:14" x14ac:dyDescent="0.25">
      <c r="A686" s="1" t="str">
        <v>BioLegend</v>
      </c>
      <c r="B686" s="1">
        <v>4382.3999999999996</v>
      </c>
      <c r="C686" s="1" t="str">
        <v>EED116563</v>
      </c>
      <c r="D686" s="2">
        <v>45828</v>
      </c>
      <c r="E686" s="2">
        <v>45834</v>
      </c>
      <c r="F686" s="1">
        <v>400143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4382.3999999999996</v>
      </c>
      <c r="M686" s="1">
        <f t="shared" si="31"/>
        <v>4382.3999999999996</v>
      </c>
      <c r="N686" s="1">
        <f t="shared" si="32"/>
        <v>0</v>
      </c>
    </row>
    <row r="687" spans="1:14" x14ac:dyDescent="0.25">
      <c r="A687" s="1" t="str">
        <v>BioLegend</v>
      </c>
      <c r="B687" s="1">
        <v>6283.2000000000007</v>
      </c>
      <c r="C687" s="1" t="str">
        <v>EED116563</v>
      </c>
      <c r="D687" s="2">
        <v>45828</v>
      </c>
      <c r="E687" s="2">
        <v>45834</v>
      </c>
      <c r="F687" s="1">
        <v>405207</v>
      </c>
      <c r="G687" s="1">
        <v>3</v>
      </c>
      <c r="H687" s="1">
        <v>3</v>
      </c>
      <c r="I687" s="1">
        <v>0</v>
      </c>
      <c r="J687" s="1" t="str">
        <v>Banglore</v>
      </c>
      <c r="K687" s="1">
        <v>0</v>
      </c>
      <c r="L687" s="1">
        <f t="shared" si="30"/>
        <v>18849.600000000002</v>
      </c>
      <c r="M687" s="1">
        <f t="shared" si="31"/>
        <v>18849.600000000002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1</v>
      </c>
      <c r="H688" s="1">
        <v>1</v>
      </c>
      <c r="I688" s="1">
        <v>0</v>
      </c>
      <c r="J688" s="1" t="str">
        <v>Kolkata</v>
      </c>
      <c r="K688" s="1">
        <v>0</v>
      </c>
      <c r="L688" s="1">
        <f t="shared" si="30"/>
        <v>6283.2000000000007</v>
      </c>
      <c r="M688" s="1">
        <f t="shared" si="31"/>
        <v>6283.2000000000007</v>
      </c>
      <c r="N688" s="1">
        <f t="shared" si="32"/>
        <v>0</v>
      </c>
    </row>
    <row r="689" spans="1:14" x14ac:dyDescent="0.25">
      <c r="A689" s="1" t="str">
        <v>BioLegend</v>
      </c>
      <c r="B689" s="1">
        <v>12738</v>
      </c>
      <c r="C689" s="1" t="str">
        <v>EED116563</v>
      </c>
      <c r="D689" s="2">
        <v>45828</v>
      </c>
      <c r="E689" s="2">
        <v>45834</v>
      </c>
      <c r="F689" s="1">
        <v>405226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12738</v>
      </c>
      <c r="M689" s="1">
        <f t="shared" si="31"/>
        <v>12738</v>
      </c>
      <c r="N689" s="1">
        <f t="shared" si="32"/>
        <v>0</v>
      </c>
    </row>
    <row r="690" spans="1:14" x14ac:dyDescent="0.25">
      <c r="A690" s="1" t="str">
        <v>BioLegend</v>
      </c>
      <c r="B690" s="1">
        <v>20169.599999999999</v>
      </c>
      <c r="C690" s="1" t="str">
        <v>EED116563</v>
      </c>
      <c r="D690" s="2">
        <v>45828</v>
      </c>
      <c r="E690" s="2">
        <v>45834</v>
      </c>
      <c r="F690" s="1">
        <v>410710</v>
      </c>
      <c r="G690" s="1">
        <v>1</v>
      </c>
      <c r="H690" s="1">
        <v>1</v>
      </c>
      <c r="I690" s="1">
        <v>0</v>
      </c>
      <c r="J690" s="1" t="str">
        <v>Banglore</v>
      </c>
      <c r="K690" s="1">
        <v>0</v>
      </c>
      <c r="L690" s="1">
        <f t="shared" si="30"/>
        <v>20169.599999999999</v>
      </c>
      <c r="M690" s="1">
        <f t="shared" si="31"/>
        <v>20169.599999999999</v>
      </c>
      <c r="N690" s="1">
        <f t="shared" si="32"/>
        <v>0</v>
      </c>
    </row>
    <row r="691" spans="1:14" x14ac:dyDescent="0.25">
      <c r="A691" s="1" t="str">
        <v>BioLegend</v>
      </c>
      <c r="B691" s="1">
        <v>4699.2</v>
      </c>
      <c r="C691" s="1" t="str">
        <v>EED116563</v>
      </c>
      <c r="D691" s="2">
        <v>45828</v>
      </c>
      <c r="E691" s="2">
        <v>45834</v>
      </c>
      <c r="F691" s="1">
        <v>420201</v>
      </c>
      <c r="G691" s="1">
        <v>1</v>
      </c>
      <c r="H691" s="1">
        <v>1</v>
      </c>
      <c r="I691" s="1">
        <v>0</v>
      </c>
      <c r="J691" s="1" t="str">
        <v>Gujrat</v>
      </c>
      <c r="K691" s="1">
        <v>0</v>
      </c>
      <c r="L691" s="1">
        <f t="shared" si="30"/>
        <v>4699.2</v>
      </c>
      <c r="M691" s="1">
        <f t="shared" si="31"/>
        <v>4699.2</v>
      </c>
      <c r="N691" s="1">
        <f t="shared" si="32"/>
        <v>0</v>
      </c>
    </row>
    <row r="692" spans="1:14" x14ac:dyDescent="0.25">
      <c r="A692" s="1" t="str">
        <v>BioLegend</v>
      </c>
      <c r="B692" s="1">
        <v>5376.8</v>
      </c>
      <c r="C692" s="1" t="str">
        <v>EED116563</v>
      </c>
      <c r="D692" s="2">
        <v>45828</v>
      </c>
      <c r="E692" s="2">
        <v>45834</v>
      </c>
      <c r="F692" s="1">
        <v>421002</v>
      </c>
      <c r="G692" s="1">
        <v>2</v>
      </c>
      <c r="H692" s="1">
        <v>2</v>
      </c>
      <c r="I692" s="1">
        <v>0</v>
      </c>
      <c r="J692" s="1" t="str">
        <v>Hyderabad</v>
      </c>
      <c r="K692" s="1">
        <v>0</v>
      </c>
      <c r="L692" s="1">
        <f t="shared" si="30"/>
        <v>10753.6</v>
      </c>
      <c r="M692" s="1">
        <f t="shared" si="31"/>
        <v>10753.6</v>
      </c>
      <c r="N692" s="1">
        <f t="shared" si="32"/>
        <v>0</v>
      </c>
    </row>
    <row r="693" spans="1:14" x14ac:dyDescent="0.25">
      <c r="A693" s="1" t="str">
        <v>BioLegend</v>
      </c>
      <c r="B693" s="1">
        <v>2851.2</v>
      </c>
      <c r="C693" s="1" t="str">
        <v>EED116563</v>
      </c>
      <c r="D693" s="2">
        <v>45828</v>
      </c>
      <c r="E693" s="2">
        <v>45834</v>
      </c>
      <c r="F693" s="1">
        <v>421301</v>
      </c>
      <c r="G693" s="1">
        <v>1</v>
      </c>
      <c r="H693" s="1">
        <v>1</v>
      </c>
      <c r="I693" s="1">
        <v>0</v>
      </c>
      <c r="J693" s="1" t="str">
        <v>Delhi</v>
      </c>
      <c r="K693" s="1">
        <v>0</v>
      </c>
      <c r="L693" s="1">
        <f t="shared" si="30"/>
        <v>2851.2</v>
      </c>
      <c r="M693" s="1">
        <f t="shared" si="31"/>
        <v>2851.2</v>
      </c>
      <c r="N693" s="1">
        <f t="shared" si="32"/>
        <v>0</v>
      </c>
    </row>
    <row r="694" spans="1:14" x14ac:dyDescent="0.25">
      <c r="A694" s="1" t="str">
        <v>BioLegend</v>
      </c>
      <c r="B694" s="1">
        <v>7444.7999999999993</v>
      </c>
      <c r="C694" s="1" t="str">
        <v>EED116563</v>
      </c>
      <c r="D694" s="2">
        <v>45828</v>
      </c>
      <c r="E694" s="2">
        <v>45834</v>
      </c>
      <c r="F694" s="1">
        <v>421601</v>
      </c>
      <c r="G694" s="1">
        <v>1</v>
      </c>
      <c r="H694" s="1">
        <v>1</v>
      </c>
      <c r="I694" s="1">
        <v>0</v>
      </c>
      <c r="J694" s="1" t="str">
        <v>Hyderabad</v>
      </c>
      <c r="K694" s="1">
        <v>0</v>
      </c>
      <c r="L694" s="1">
        <f t="shared" si="30"/>
        <v>7444.7999999999993</v>
      </c>
      <c r="M694" s="1">
        <f t="shared" si="31"/>
        <v>7444.7999999999993</v>
      </c>
      <c r="N694" s="1">
        <f t="shared" si="32"/>
        <v>0</v>
      </c>
    </row>
    <row r="695" spans="1:14" x14ac:dyDescent="0.25">
      <c r="A695" s="1" t="str">
        <v>BioLegend</v>
      </c>
      <c r="B695" s="1">
        <v>14106.400000000001</v>
      </c>
      <c r="C695" s="1" t="str">
        <v>EED116563</v>
      </c>
      <c r="D695" s="2">
        <v>45828</v>
      </c>
      <c r="E695" s="2">
        <v>45834</v>
      </c>
      <c r="F695" s="1">
        <v>422302</v>
      </c>
      <c r="G695" s="1">
        <v>4</v>
      </c>
      <c r="H695" s="1">
        <v>4</v>
      </c>
      <c r="I695" s="1">
        <v>0</v>
      </c>
      <c r="J695" s="1" t="str">
        <v>Gujrat</v>
      </c>
      <c r="K695" s="1">
        <v>0</v>
      </c>
      <c r="L695" s="1">
        <f t="shared" si="30"/>
        <v>56425.600000000006</v>
      </c>
      <c r="M695" s="1">
        <f t="shared" si="31"/>
        <v>56425.600000000006</v>
      </c>
      <c r="N695" s="1">
        <f t="shared" si="32"/>
        <v>0</v>
      </c>
    </row>
    <row r="696" spans="1:14" x14ac:dyDescent="0.25">
      <c r="A696" s="1" t="str">
        <v>BioLegend</v>
      </c>
      <c r="B696" s="1">
        <v>5482.4</v>
      </c>
      <c r="C696" s="1" t="str">
        <v>EED116563</v>
      </c>
      <c r="D696" s="2">
        <v>45828</v>
      </c>
      <c r="E696" s="2">
        <v>45834</v>
      </c>
      <c r="F696" s="1">
        <v>423101</v>
      </c>
      <c r="G696" s="1">
        <v>1</v>
      </c>
      <c r="H696" s="1">
        <v>1</v>
      </c>
      <c r="I696" s="1">
        <v>0</v>
      </c>
      <c r="J696" s="1" t="str">
        <v>Banglore</v>
      </c>
      <c r="K696" s="1">
        <v>0</v>
      </c>
      <c r="L696" s="1">
        <f t="shared" si="30"/>
        <v>5482.4</v>
      </c>
      <c r="M696" s="1">
        <f t="shared" si="31"/>
        <v>5482.4</v>
      </c>
      <c r="N696" s="1">
        <f t="shared" si="32"/>
        <v>0</v>
      </c>
    </row>
    <row r="697" spans="1:14" x14ac:dyDescent="0.25">
      <c r="A697" s="1" t="str">
        <v>BioLegend</v>
      </c>
      <c r="B697" s="1">
        <v>4382.3999999999996</v>
      </c>
      <c r="C697" s="1" t="str">
        <v>EED116563</v>
      </c>
      <c r="D697" s="2">
        <v>45828</v>
      </c>
      <c r="E697" s="2">
        <v>45834</v>
      </c>
      <c r="F697" s="1">
        <v>423113</v>
      </c>
      <c r="G697" s="1">
        <v>1</v>
      </c>
      <c r="H697" s="1">
        <v>1</v>
      </c>
      <c r="I697" s="1">
        <v>0</v>
      </c>
      <c r="J697" s="1" t="str">
        <v>Lucknow</v>
      </c>
      <c r="K697" s="1">
        <v>0</v>
      </c>
      <c r="L697" s="1">
        <f t="shared" si="30"/>
        <v>4382.3999999999996</v>
      </c>
      <c r="M697" s="1">
        <f t="shared" si="31"/>
        <v>4382.3999999999996</v>
      </c>
      <c r="N697" s="1">
        <f t="shared" si="32"/>
        <v>0</v>
      </c>
    </row>
    <row r="698" spans="1:14" x14ac:dyDescent="0.25">
      <c r="A698" s="1" t="str">
        <v>BioLegend</v>
      </c>
      <c r="B698" s="1">
        <v>4699.2</v>
      </c>
      <c r="C698" s="1" t="str">
        <v>EED116563</v>
      </c>
      <c r="D698" s="2">
        <v>45828</v>
      </c>
      <c r="E698" s="2">
        <v>45834</v>
      </c>
      <c r="F698" s="1">
        <v>423115</v>
      </c>
      <c r="G698" s="1">
        <v>1</v>
      </c>
      <c r="H698" s="1">
        <v>1</v>
      </c>
      <c r="I698" s="1">
        <v>0</v>
      </c>
      <c r="J698" s="1" t="str">
        <v>Bhuvneshwar</v>
      </c>
      <c r="K698" s="1">
        <v>0</v>
      </c>
      <c r="L698" s="1">
        <f t="shared" si="30"/>
        <v>4699.2</v>
      </c>
      <c r="M698" s="1">
        <f t="shared" si="31"/>
        <v>4699.2</v>
      </c>
      <c r="N698" s="1">
        <f t="shared" si="32"/>
        <v>0</v>
      </c>
    </row>
    <row r="699" spans="1:14" x14ac:dyDescent="0.25">
      <c r="A699" s="1" t="str">
        <v>BioLegend</v>
      </c>
      <c r="B699" s="1">
        <v>17740.8</v>
      </c>
      <c r="C699" s="1" t="str">
        <v>EED116563</v>
      </c>
      <c r="D699" s="2">
        <v>45828</v>
      </c>
      <c r="E699" s="2">
        <v>45834</v>
      </c>
      <c r="F699" s="1">
        <v>423303</v>
      </c>
      <c r="G699" s="1">
        <v>3</v>
      </c>
      <c r="H699" s="1">
        <v>0</v>
      </c>
      <c r="I699" s="1">
        <v>3</v>
      </c>
      <c r="J699" s="1" t="str">
        <v>STOCK</v>
      </c>
      <c r="K699" s="1" t="str">
        <v>Stock</v>
      </c>
      <c r="L699" s="1">
        <f t="shared" si="30"/>
        <v>53222.399999999994</v>
      </c>
      <c r="M699" s="1">
        <f t="shared" si="31"/>
        <v>0</v>
      </c>
      <c r="N699" s="1">
        <f t="shared" si="32"/>
        <v>53222.399999999994</v>
      </c>
    </row>
    <row r="700" spans="1:14" x14ac:dyDescent="0.25">
      <c r="A700" s="1" t="str">
        <v>BioLegend</v>
      </c>
      <c r="B700" s="1">
        <v>6666</v>
      </c>
      <c r="C700" s="1" t="str">
        <v>EED116563</v>
      </c>
      <c r="D700" s="2">
        <v>45828</v>
      </c>
      <c r="E700" s="2">
        <v>45834</v>
      </c>
      <c r="F700" s="1">
        <v>423801</v>
      </c>
      <c r="G700" s="1">
        <v>1</v>
      </c>
      <c r="H700" s="1">
        <v>1</v>
      </c>
      <c r="I700" s="1">
        <v>0</v>
      </c>
      <c r="J700" s="1" t="str">
        <v>Telangana</v>
      </c>
      <c r="K700" s="1">
        <v>0</v>
      </c>
      <c r="L700" s="1">
        <f t="shared" si="30"/>
        <v>6666</v>
      </c>
      <c r="M700" s="1">
        <f t="shared" si="31"/>
        <v>6666</v>
      </c>
      <c r="N700" s="1">
        <f t="shared" si="32"/>
        <v>0</v>
      </c>
    </row>
    <row r="701" spans="1:14" x14ac:dyDescent="0.25">
      <c r="A701" s="1" t="str">
        <v>BioLegend</v>
      </c>
      <c r="B701" s="1">
        <v>14572.8</v>
      </c>
      <c r="C701" s="1" t="str">
        <v>EED116563</v>
      </c>
      <c r="D701" s="2">
        <v>45828</v>
      </c>
      <c r="E701" s="2">
        <v>45834</v>
      </c>
      <c r="F701" s="1">
        <v>426803</v>
      </c>
      <c r="G701" s="1">
        <v>1</v>
      </c>
      <c r="H701" s="1">
        <v>1</v>
      </c>
      <c r="I701" s="1">
        <v>0</v>
      </c>
      <c r="J701" s="1" t="str">
        <v>Kerala</v>
      </c>
      <c r="K701" s="1">
        <v>0</v>
      </c>
      <c r="L701" s="1">
        <f t="shared" si="30"/>
        <v>14572.8</v>
      </c>
      <c r="M701" s="1">
        <f t="shared" si="31"/>
        <v>14572.8</v>
      </c>
      <c r="N701" s="1">
        <f t="shared" si="32"/>
        <v>0</v>
      </c>
    </row>
    <row r="702" spans="1:14" x14ac:dyDescent="0.25">
      <c r="A702" s="1" t="str">
        <v>BioLegend</v>
      </c>
      <c r="B702" s="1">
        <v>32208</v>
      </c>
      <c r="C702" s="1" t="str">
        <v>EED116563</v>
      </c>
      <c r="D702" s="2">
        <v>45828</v>
      </c>
      <c r="E702" s="2">
        <v>45834</v>
      </c>
      <c r="F702" s="1">
        <v>430104</v>
      </c>
      <c r="G702" s="1">
        <v>2</v>
      </c>
      <c r="H702" s="1">
        <v>2</v>
      </c>
      <c r="I702" s="1">
        <v>0</v>
      </c>
      <c r="J702" s="1" t="str">
        <v>Mumbai</v>
      </c>
      <c r="K702" s="1">
        <v>0</v>
      </c>
      <c r="L702" s="1">
        <f t="shared" si="30"/>
        <v>64416</v>
      </c>
      <c r="M702" s="1">
        <f t="shared" si="31"/>
        <v>64416</v>
      </c>
      <c r="N702" s="1">
        <f t="shared" si="32"/>
        <v>0</v>
      </c>
    </row>
    <row r="703" spans="1:14" x14ac:dyDescent="0.25">
      <c r="A703" s="1" t="str">
        <v>BioLegend</v>
      </c>
      <c r="B703" s="1">
        <v>25608</v>
      </c>
      <c r="C703" s="1" t="str">
        <v>EED116563</v>
      </c>
      <c r="D703" s="2">
        <v>45828</v>
      </c>
      <c r="E703" s="2">
        <v>45834</v>
      </c>
      <c r="F703" s="1">
        <v>439707</v>
      </c>
      <c r="G703" s="1">
        <v>1</v>
      </c>
      <c r="H703" s="1">
        <v>1</v>
      </c>
      <c r="I703" s="1">
        <v>0</v>
      </c>
      <c r="J703" s="1" t="str">
        <v>Lucknow</v>
      </c>
      <c r="K703" s="1">
        <v>0</v>
      </c>
      <c r="L703" s="1">
        <f t="shared" si="30"/>
        <v>25608</v>
      </c>
      <c r="M703" s="1">
        <f t="shared" si="31"/>
        <v>25608</v>
      </c>
      <c r="N703" s="1">
        <f t="shared" si="32"/>
        <v>0</v>
      </c>
    </row>
    <row r="704" spans="1:14" x14ac:dyDescent="0.25">
      <c r="A704" s="1" t="str">
        <v>BioLegend</v>
      </c>
      <c r="B704" s="1">
        <v>17054.400000000001</v>
      </c>
      <c r="C704" s="1" t="str">
        <v>EED116563</v>
      </c>
      <c r="D704" s="2">
        <v>45828</v>
      </c>
      <c r="E704" s="2">
        <v>45834</v>
      </c>
      <c r="F704" s="1">
        <v>502528</v>
      </c>
      <c r="G704" s="1">
        <v>1</v>
      </c>
      <c r="H704" s="1">
        <v>1</v>
      </c>
      <c r="I704" s="1">
        <v>0</v>
      </c>
      <c r="J704" s="1" t="str">
        <v>Pune</v>
      </c>
      <c r="K704" s="1">
        <v>0</v>
      </c>
      <c r="L704" s="1">
        <f t="shared" si="30"/>
        <v>17054.400000000001</v>
      </c>
      <c r="M704" s="1">
        <f t="shared" si="31"/>
        <v>17054.400000000001</v>
      </c>
      <c r="N704" s="1">
        <f t="shared" si="32"/>
        <v>0</v>
      </c>
    </row>
    <row r="705" spans="1:14" x14ac:dyDescent="0.25">
      <c r="A705" s="1" t="str">
        <v>BioLegend</v>
      </c>
      <c r="B705" s="1">
        <v>8764.7999999999993</v>
      </c>
      <c r="C705" s="1" t="str">
        <v>EED116563</v>
      </c>
      <c r="D705" s="2">
        <v>45828</v>
      </c>
      <c r="E705" s="2">
        <v>45834</v>
      </c>
      <c r="F705" s="1">
        <v>503807</v>
      </c>
      <c r="G705" s="1">
        <v>2</v>
      </c>
      <c r="H705" s="1">
        <v>2</v>
      </c>
      <c r="I705" s="1">
        <v>0</v>
      </c>
      <c r="J705" s="1" t="str">
        <v>Hyderabad</v>
      </c>
      <c r="K705" s="1">
        <v>0</v>
      </c>
      <c r="L705" s="1">
        <f t="shared" si="30"/>
        <v>17529.599999999999</v>
      </c>
      <c r="M705" s="1">
        <f t="shared" si="31"/>
        <v>17529.599999999999</v>
      </c>
      <c r="N705" s="1">
        <f t="shared" si="32"/>
        <v>0</v>
      </c>
    </row>
    <row r="706" spans="1:14" x14ac:dyDescent="0.25">
      <c r="A706" s="1" t="str">
        <v>BioLegend</v>
      </c>
      <c r="B706" s="1">
        <v>25766.400000000001</v>
      </c>
      <c r="C706" s="1" t="str">
        <v>EED116563</v>
      </c>
      <c r="D706" s="2">
        <v>45828</v>
      </c>
      <c r="E706" s="2">
        <v>45834</v>
      </c>
      <c r="F706" s="1">
        <v>505824</v>
      </c>
      <c r="G706" s="1">
        <v>1</v>
      </c>
      <c r="H706" s="1">
        <v>1</v>
      </c>
      <c r="I706" s="1">
        <v>0</v>
      </c>
      <c r="J706" s="1" t="str">
        <v>Ropar</v>
      </c>
      <c r="K706" s="1">
        <v>0</v>
      </c>
      <c r="L706" s="1">
        <f t="shared" si="30"/>
        <v>25766.400000000001</v>
      </c>
      <c r="M706" s="1">
        <f t="shared" si="31"/>
        <v>25766.400000000001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Faridabad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12091.2</v>
      </c>
      <c r="C708" s="1" t="str">
        <v>EED116563</v>
      </c>
      <c r="D708" s="2">
        <v>45828</v>
      </c>
      <c r="E708" s="2">
        <v>45834</v>
      </c>
      <c r="F708" s="1">
        <v>573002</v>
      </c>
      <c r="G708" s="1">
        <v>1</v>
      </c>
      <c r="H708" s="1">
        <v>1</v>
      </c>
      <c r="I708" s="1">
        <v>0</v>
      </c>
      <c r="J708" s="1" t="str">
        <v>Mumbai</v>
      </c>
      <c r="K708" s="1">
        <v>0</v>
      </c>
      <c r="L708" s="1">
        <f t="shared" si="33"/>
        <v>12091.2</v>
      </c>
      <c r="M708" s="1">
        <f t="shared" si="34"/>
        <v>12091.2</v>
      </c>
      <c r="N708" s="1">
        <f t="shared" si="35"/>
        <v>0</v>
      </c>
    </row>
    <row r="709" spans="1:14" x14ac:dyDescent="0.25">
      <c r="A709" s="1" t="str">
        <v>BioLegend</v>
      </c>
      <c r="B709" s="1">
        <v>9926.4</v>
      </c>
      <c r="C709" s="1" t="str">
        <v>EED116563</v>
      </c>
      <c r="D709" s="2">
        <v>45828</v>
      </c>
      <c r="E709" s="2">
        <v>45834</v>
      </c>
      <c r="F709" s="1">
        <v>575402</v>
      </c>
      <c r="G709" s="1">
        <v>2</v>
      </c>
      <c r="H709" s="1">
        <v>2</v>
      </c>
      <c r="I709" s="1">
        <v>0</v>
      </c>
      <c r="J709" s="1" t="str">
        <v>Kerala</v>
      </c>
      <c r="K709" s="1">
        <v>0</v>
      </c>
      <c r="L709" s="1">
        <f t="shared" si="33"/>
        <v>19852.8</v>
      </c>
      <c r="M709" s="1">
        <f t="shared" si="34"/>
        <v>19852.8</v>
      </c>
      <c r="N709" s="1">
        <f t="shared" si="35"/>
        <v>0</v>
      </c>
    </row>
    <row r="710" spans="1:14" x14ac:dyDescent="0.25">
      <c r="A710" s="1" t="str">
        <v>BioLegend</v>
      </c>
      <c r="B710" s="1">
        <v>5332.8</v>
      </c>
      <c r="C710" s="1" t="str">
        <v>EED116563</v>
      </c>
      <c r="D710" s="2">
        <v>45828</v>
      </c>
      <c r="E710" s="2">
        <v>45834</v>
      </c>
      <c r="F710" s="1">
        <v>633601</v>
      </c>
      <c r="G710" s="1">
        <v>1</v>
      </c>
      <c r="H710" s="1">
        <v>1</v>
      </c>
      <c r="I710" s="1">
        <v>0</v>
      </c>
      <c r="J710" s="1" t="str">
        <v>Delhi</v>
      </c>
      <c r="K710" s="1">
        <v>0</v>
      </c>
      <c r="L710" s="1">
        <f t="shared" si="33"/>
        <v>5332.8</v>
      </c>
      <c r="M710" s="1">
        <f t="shared" si="34"/>
        <v>5332.8</v>
      </c>
      <c r="N710" s="1">
        <f t="shared" si="35"/>
        <v>0</v>
      </c>
    </row>
    <row r="711" spans="1:14" x14ac:dyDescent="0.25">
      <c r="A711" s="1" t="str">
        <v>BioLegend</v>
      </c>
      <c r="B711" s="1">
        <v>4382.3999999999996</v>
      </c>
      <c r="C711" s="1" t="str">
        <v>EED116563</v>
      </c>
      <c r="D711" s="2">
        <v>45828</v>
      </c>
      <c r="E711" s="2">
        <v>45834</v>
      </c>
      <c r="F711" s="1">
        <v>640905</v>
      </c>
      <c r="G711" s="1">
        <v>1</v>
      </c>
      <c r="H711" s="1">
        <v>1</v>
      </c>
      <c r="I711" s="1">
        <v>0</v>
      </c>
      <c r="J711" s="1" t="str">
        <v>Chennai</v>
      </c>
      <c r="K711" s="1">
        <v>0</v>
      </c>
      <c r="L711" s="1">
        <f t="shared" si="33"/>
        <v>4382.3999999999996</v>
      </c>
      <c r="M711" s="1">
        <f t="shared" si="34"/>
        <v>4382.3999999999996</v>
      </c>
      <c r="N711" s="1">
        <f t="shared" si="35"/>
        <v>0</v>
      </c>
    </row>
    <row r="712" spans="1:14" x14ac:dyDescent="0.25">
      <c r="A712" s="1" t="str">
        <v>BioLegend</v>
      </c>
      <c r="B712" s="1">
        <v>14097.599999999999</v>
      </c>
      <c r="C712" s="1" t="str">
        <v>EED116563</v>
      </c>
      <c r="D712" s="2">
        <v>45828</v>
      </c>
      <c r="E712" s="2">
        <v>45834</v>
      </c>
      <c r="F712" s="1">
        <v>640930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14097.599999999999</v>
      </c>
      <c r="M712" s="1">
        <f t="shared" si="34"/>
        <v>14097.599999999999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640932</v>
      </c>
      <c r="G713" s="1">
        <v>1</v>
      </c>
      <c r="H713" s="1">
        <v>1</v>
      </c>
      <c r="I713" s="1">
        <v>0</v>
      </c>
      <c r="J713" s="1" t="str">
        <v>Lucknow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17054.400000000001</v>
      </c>
      <c r="C714" s="1" t="str">
        <v>EED116563</v>
      </c>
      <c r="D714" s="2">
        <v>45828</v>
      </c>
      <c r="E714" s="2">
        <v>45834</v>
      </c>
      <c r="F714" s="1">
        <v>801807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17054.400000000001</v>
      </c>
      <c r="M714" s="1">
        <f t="shared" si="34"/>
        <v>17054.400000000001</v>
      </c>
      <c r="N714" s="1">
        <f t="shared" si="35"/>
        <v>0</v>
      </c>
    </row>
    <row r="715" spans="1:14" x14ac:dyDescent="0.25">
      <c r="A715" s="1" t="str">
        <v>BioLegend</v>
      </c>
      <c r="B715" s="1">
        <v>22862.400000000001</v>
      </c>
      <c r="C715" s="1" t="str">
        <v>EED116563</v>
      </c>
      <c r="D715" s="2">
        <v>45828</v>
      </c>
      <c r="E715" s="2">
        <v>45834</v>
      </c>
      <c r="F715" s="1">
        <v>802001</v>
      </c>
      <c r="G715" s="1">
        <v>1</v>
      </c>
      <c r="H715" s="1">
        <v>1</v>
      </c>
      <c r="I715" s="1">
        <v>0</v>
      </c>
      <c r="J715" s="1" t="str">
        <v>Gujrat</v>
      </c>
      <c r="K715" s="1">
        <v>0</v>
      </c>
      <c r="L715" s="1">
        <f t="shared" si="33"/>
        <v>22862.400000000001</v>
      </c>
      <c r="M715" s="1">
        <f t="shared" si="34"/>
        <v>22862.400000000001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29251.199999999997</v>
      </c>
      <c r="C716" s="1" t="str">
        <v>EED116563</v>
      </c>
      <c r="D716" s="2">
        <v>45828</v>
      </c>
      <c r="E716" s="2">
        <v>45834</v>
      </c>
      <c r="F716" s="1">
        <v>803001</v>
      </c>
      <c r="G716" s="1">
        <v>1</v>
      </c>
      <c r="H716" s="1">
        <v>1</v>
      </c>
      <c r="I716" s="1">
        <v>0</v>
      </c>
      <c r="J716" s="1" t="str">
        <v>Manesar</v>
      </c>
      <c r="K716" s="1">
        <v>0</v>
      </c>
      <c r="L716" s="1">
        <f t="shared" si="33"/>
        <v>29251.199999999997</v>
      </c>
      <c r="M716" s="1">
        <f t="shared" si="34"/>
        <v>29251.199999999997</v>
      </c>
      <c r="N716" s="1">
        <f t="shared" si="35"/>
        <v>0</v>
      </c>
    </row>
    <row r="717" spans="1:14" x14ac:dyDescent="0.25">
      <c r="A717" s="1" t="str">
        <v>BioLegend</v>
      </c>
      <c r="B717" s="1">
        <v>440</v>
      </c>
      <c r="C717" s="1" t="str">
        <v>AMRITA</v>
      </c>
      <c r="D717" s="2">
        <v>45834</v>
      </c>
      <c r="E717" s="2">
        <v>45834</v>
      </c>
      <c r="F717" s="1">
        <v>740809</v>
      </c>
      <c r="G717" s="1">
        <v>1</v>
      </c>
      <c r="H717" s="1">
        <v>1</v>
      </c>
      <c r="I717" s="1">
        <v>0</v>
      </c>
      <c r="J717" s="1" t="str">
        <v>Banglore</v>
      </c>
      <c r="K717" s="1">
        <v>0</v>
      </c>
      <c r="L717" s="1">
        <f t="shared" si="33"/>
        <v>440</v>
      </c>
      <c r="M717" s="1">
        <f t="shared" si="34"/>
        <v>440</v>
      </c>
      <c r="N717" s="1">
        <f t="shared" si="35"/>
        <v>0</v>
      </c>
    </row>
    <row r="718" spans="1:14" x14ac:dyDescent="0.25">
      <c r="A718" s="1" t="str">
        <v>BioLegend</v>
      </c>
      <c r="B718" s="1">
        <v>3634.3999999999996</v>
      </c>
      <c r="C718" s="1" t="str">
        <v>AMRITA</v>
      </c>
      <c r="D718" s="2">
        <v>45834</v>
      </c>
      <c r="E718" s="2">
        <v>45834</v>
      </c>
      <c r="F718" s="1">
        <v>740811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3634.3999999999996</v>
      </c>
      <c r="M718" s="1">
        <f t="shared" si="34"/>
        <v>3634.3999999999996</v>
      </c>
      <c r="N718" s="1">
        <f t="shared" si="35"/>
        <v>0</v>
      </c>
    </row>
    <row r="719" spans="1:14" x14ac:dyDescent="0.25">
      <c r="A719" s="1" t="str">
        <v>BioLegend</v>
      </c>
      <c r="B719" s="1">
        <v>7268.7999999999993</v>
      </c>
      <c r="C719" s="1" t="str">
        <v>AMRITA</v>
      </c>
      <c r="D719" s="2">
        <v>45834</v>
      </c>
      <c r="E719" s="2">
        <v>45834</v>
      </c>
      <c r="F719" s="1">
        <v>741146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7268.7999999999993</v>
      </c>
      <c r="M719" s="1">
        <f t="shared" si="34"/>
        <v>7268.7999999999993</v>
      </c>
      <c r="N719" s="1">
        <f t="shared" si="35"/>
        <v>0</v>
      </c>
    </row>
    <row r="720" spans="1:14" x14ac:dyDescent="0.25">
      <c r="A720" s="1" t="str">
        <v>BioXcell</v>
      </c>
      <c r="B720" s="1">
        <v>9081.6</v>
      </c>
      <c r="C720" s="1">
        <v>174958</v>
      </c>
      <c r="D720" s="2">
        <v>45832</v>
      </c>
      <c r="E720" s="2">
        <v>45835</v>
      </c>
      <c r="F720" s="1" t="str">
        <v>BE0061</v>
      </c>
      <c r="G720" s="1">
        <v>1</v>
      </c>
      <c r="H720" s="1">
        <v>1</v>
      </c>
      <c r="I720" s="1">
        <v>0</v>
      </c>
      <c r="J720" s="1" t="str">
        <v>Kolkata</v>
      </c>
      <c r="K720" s="1">
        <v>0</v>
      </c>
      <c r="L720" s="1">
        <f t="shared" si="33"/>
        <v>9081.6</v>
      </c>
      <c r="M720" s="1">
        <f t="shared" si="34"/>
        <v>9081.6</v>
      </c>
      <c r="N720" s="1">
        <f t="shared" si="35"/>
        <v>0</v>
      </c>
    </row>
    <row r="721" spans="1:14" x14ac:dyDescent="0.25">
      <c r="A721" s="1" t="str">
        <v>BioXcell</v>
      </c>
      <c r="B721" s="1">
        <v>33264</v>
      </c>
      <c r="C721" s="1">
        <v>174958</v>
      </c>
      <c r="D721" s="2">
        <v>45832</v>
      </c>
      <c r="E721" s="2">
        <v>45835</v>
      </c>
      <c r="F721" s="1" t="str">
        <v>BE0001-1</v>
      </c>
      <c r="G721" s="1">
        <v>1</v>
      </c>
      <c r="H721" s="1">
        <v>1</v>
      </c>
      <c r="I721" s="1">
        <v>0</v>
      </c>
      <c r="J721" s="1" t="str">
        <v>Bhopal</v>
      </c>
      <c r="K721" s="1">
        <v>0</v>
      </c>
      <c r="L721" s="1">
        <f t="shared" si="33"/>
        <v>33264</v>
      </c>
      <c r="M721" s="1">
        <f t="shared" si="34"/>
        <v>33264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BE0015-1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BE0045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BE0043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BE0055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Mabtech</v>
      </c>
      <c r="B726" s="1">
        <v>26752</v>
      </c>
      <c r="C726" s="1" t="str">
        <v>SE041087</v>
      </c>
      <c r="D726" s="2">
        <v>45832</v>
      </c>
      <c r="E726" s="2">
        <v>45835</v>
      </c>
      <c r="F726" s="1" t="str">
        <v>3698-1</v>
      </c>
      <c r="G726" s="1">
        <v>1</v>
      </c>
      <c r="H726" s="1">
        <v>1</v>
      </c>
      <c r="I726" s="1">
        <v>0</v>
      </c>
      <c r="J726" s="1" t="str">
        <v>Banglore</v>
      </c>
      <c r="K726" s="1">
        <v>0</v>
      </c>
      <c r="L726" s="1">
        <f t="shared" si="33"/>
        <v>26752</v>
      </c>
      <c r="M726" s="1">
        <f t="shared" si="34"/>
        <v>26752</v>
      </c>
      <c r="N726" s="1">
        <f t="shared" si="35"/>
        <v>0</v>
      </c>
    </row>
    <row r="727" spans="1:14" x14ac:dyDescent="0.25">
      <c r="A727" s="1" t="str">
        <v>Mabtech</v>
      </c>
      <c r="B727" s="1">
        <v>31680</v>
      </c>
      <c r="C727" s="1" t="str">
        <v>SE041087</v>
      </c>
      <c r="D727" s="2">
        <v>45832</v>
      </c>
      <c r="E727" s="2">
        <v>45835</v>
      </c>
      <c r="F727" s="1" t="str">
        <v>3695-1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31680</v>
      </c>
      <c r="M727" s="1">
        <f t="shared" si="34"/>
        <v>31680</v>
      </c>
      <c r="N727" s="1">
        <f t="shared" si="35"/>
        <v>0</v>
      </c>
    </row>
    <row r="728" spans="1:14" x14ac:dyDescent="0.25">
      <c r="A728" s="1" t="str">
        <v>Mabtech</v>
      </c>
      <c r="B728" s="1">
        <v>22484</v>
      </c>
      <c r="C728" s="1" t="str">
        <v>SE041087</v>
      </c>
      <c r="D728" s="2">
        <v>45832</v>
      </c>
      <c r="E728" s="2">
        <v>45835</v>
      </c>
      <c r="F728" s="1" t="str">
        <v>3317-1H-6</v>
      </c>
      <c r="G728" s="1">
        <v>1</v>
      </c>
      <c r="H728" s="1">
        <v>1</v>
      </c>
      <c r="I728" s="1">
        <v>0</v>
      </c>
      <c r="J728" s="1" t="str">
        <v>Gujrat</v>
      </c>
      <c r="K728" s="1">
        <v>0</v>
      </c>
      <c r="L728" s="1">
        <f t="shared" si="33"/>
        <v>22484</v>
      </c>
      <c r="M728" s="1">
        <f t="shared" si="34"/>
        <v>22484</v>
      </c>
      <c r="N728" s="1">
        <f t="shared" si="35"/>
        <v>0</v>
      </c>
    </row>
    <row r="729" spans="1:14" x14ac:dyDescent="0.25">
      <c r="A729" s="1" t="str">
        <v>Biotium</v>
      </c>
      <c r="B729" s="1">
        <v>3942.3999999999996</v>
      </c>
      <c r="C729" s="1" t="str">
        <v>I235615-IN</v>
      </c>
      <c r="D729" s="2">
        <v>45831</v>
      </c>
      <c r="E729" s="2">
        <v>45835</v>
      </c>
      <c r="F729" s="1" t="str">
        <v>31000-T</v>
      </c>
      <c r="G729" s="1">
        <v>1</v>
      </c>
      <c r="H729" s="1">
        <v>1</v>
      </c>
      <c r="I729" s="1">
        <v>0</v>
      </c>
      <c r="J729" s="1" t="str">
        <v>Hyderabad</v>
      </c>
      <c r="K729" s="1">
        <v>0</v>
      </c>
      <c r="L729" s="1">
        <f t="shared" si="33"/>
        <v>3942.3999999999996</v>
      </c>
      <c r="M729" s="1">
        <f t="shared" si="34"/>
        <v>3942.3999999999996</v>
      </c>
      <c r="N729" s="1">
        <f t="shared" si="35"/>
        <v>0</v>
      </c>
    </row>
    <row r="730" spans="1:14" x14ac:dyDescent="0.25">
      <c r="A730" s="1" t="str">
        <v>Biotium</v>
      </c>
      <c r="B730" s="1">
        <v>6336</v>
      </c>
      <c r="C730" s="1" t="str">
        <v>I235615-IN</v>
      </c>
      <c r="D730" s="2">
        <v>45831</v>
      </c>
      <c r="E730" s="2">
        <v>45835</v>
      </c>
      <c r="F730" s="1" t="str">
        <v>29024-1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6336</v>
      </c>
      <c r="M730" s="1">
        <f t="shared" si="34"/>
        <v>6336</v>
      </c>
      <c r="N730" s="1">
        <f t="shared" si="35"/>
        <v>0</v>
      </c>
    </row>
    <row r="731" spans="1:14" x14ac:dyDescent="0.25">
      <c r="A731" s="1" t="str">
        <v>Biotium</v>
      </c>
      <c r="B731" s="1">
        <v>22457.599999999999</v>
      </c>
      <c r="C731" s="1" t="str">
        <v>I235615-IN</v>
      </c>
      <c r="D731" s="2">
        <v>45831</v>
      </c>
      <c r="E731" s="2">
        <v>45835</v>
      </c>
      <c r="F731" s="1">
        <v>60036</v>
      </c>
      <c r="G731" s="1">
        <v>1</v>
      </c>
      <c r="H731" s="1">
        <v>1</v>
      </c>
      <c r="I731" s="1">
        <v>0</v>
      </c>
      <c r="J731" s="1" t="str">
        <v>Kerala</v>
      </c>
      <c r="K731" s="1">
        <v>0</v>
      </c>
      <c r="L731" s="1">
        <f t="shared" si="33"/>
        <v>22457.599999999999</v>
      </c>
      <c r="M731" s="1">
        <f t="shared" si="34"/>
        <v>22457.599999999999</v>
      </c>
      <c r="N731" s="1">
        <f t="shared" si="35"/>
        <v>0</v>
      </c>
    </row>
    <row r="732" spans="1:14" x14ac:dyDescent="0.25">
      <c r="A732" s="1" t="str">
        <v>Biotium</v>
      </c>
      <c r="B732" s="1">
        <v>9222.4</v>
      </c>
      <c r="C732" s="1" t="str">
        <v>I235613-IN</v>
      </c>
      <c r="D732" s="2">
        <v>45831</v>
      </c>
      <c r="E732" s="2">
        <v>45835</v>
      </c>
      <c r="F732" s="1" t="str">
        <v>21003-1L</v>
      </c>
      <c r="G732" s="1">
        <v>1</v>
      </c>
      <c r="H732" s="1">
        <v>1</v>
      </c>
      <c r="I732" s="1">
        <v>0</v>
      </c>
      <c r="J732" s="1" t="str">
        <v>Manesar</v>
      </c>
      <c r="K732" s="1">
        <v>0</v>
      </c>
      <c r="L732" s="1">
        <f t="shared" si="33"/>
        <v>9222.4</v>
      </c>
      <c r="M732" s="1">
        <f t="shared" si="34"/>
        <v>9222.4</v>
      </c>
      <c r="N732" s="1">
        <f t="shared" si="35"/>
        <v>0</v>
      </c>
    </row>
    <row r="733" spans="1:14" x14ac:dyDescent="0.25">
      <c r="A733" s="1" t="str">
        <v>Biotium</v>
      </c>
      <c r="B733" s="1">
        <v>4787.2</v>
      </c>
      <c r="C733" s="1" t="str">
        <v>I235613-IN</v>
      </c>
      <c r="D733" s="2">
        <v>45831</v>
      </c>
      <c r="E733" s="2">
        <v>45835</v>
      </c>
      <c r="F733" s="1" t="str">
        <v>22011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4787.2</v>
      </c>
      <c r="M733" s="1">
        <f t="shared" si="34"/>
        <v>4787.2</v>
      </c>
      <c r="N733" s="1">
        <f t="shared" si="35"/>
        <v>0</v>
      </c>
    </row>
    <row r="734" spans="1:14" x14ac:dyDescent="0.25">
      <c r="A734" s="1" t="str">
        <v>Biotium</v>
      </c>
      <c r="B734" s="1">
        <v>17248</v>
      </c>
      <c r="C734" s="1" t="str">
        <v>I235614-IN</v>
      </c>
      <c r="D734" s="2">
        <v>45831</v>
      </c>
      <c r="E734" s="2">
        <v>45835</v>
      </c>
      <c r="F734" s="1">
        <v>31000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17248</v>
      </c>
      <c r="M734" s="1">
        <f t="shared" si="34"/>
        <v>17248</v>
      </c>
      <c r="N734" s="1">
        <f t="shared" si="35"/>
        <v>0</v>
      </c>
    </row>
    <row r="735" spans="1:14" x14ac:dyDescent="0.25">
      <c r="A735" s="1" t="str">
        <v>MyBioSource</v>
      </c>
      <c r="B735" s="1">
        <v>34782</v>
      </c>
      <c r="C735" s="1">
        <v>919950</v>
      </c>
      <c r="D735" s="2">
        <v>45831</v>
      </c>
      <c r="E735" s="2">
        <v>45836</v>
      </c>
      <c r="F735" s="1" t="str">
        <v>MBS269947</v>
      </c>
      <c r="G735" s="1">
        <v>1</v>
      </c>
      <c r="H735" s="1">
        <v>1</v>
      </c>
      <c r="I735" s="1">
        <v>0</v>
      </c>
      <c r="J735" s="1" t="str">
        <v>Ghaziabad</v>
      </c>
      <c r="K735" s="1">
        <v>0</v>
      </c>
      <c r="L735" s="1">
        <f t="shared" si="33"/>
        <v>34782</v>
      </c>
      <c r="M735" s="1">
        <f t="shared" si="34"/>
        <v>34782</v>
      </c>
      <c r="N735" s="1">
        <f t="shared" si="35"/>
        <v>0</v>
      </c>
    </row>
    <row r="736" spans="1:14" x14ac:dyDescent="0.25">
      <c r="A736" s="1" t="str">
        <v>MyBioSource</v>
      </c>
      <c r="B736" s="1">
        <v>60214</v>
      </c>
      <c r="C736" s="1">
        <v>919950</v>
      </c>
      <c r="D736" s="2">
        <v>45831</v>
      </c>
      <c r="E736" s="2">
        <v>45836</v>
      </c>
      <c r="F736" s="1" t="str">
        <v>MBS7269084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60214</v>
      </c>
      <c r="M736" s="1">
        <f t="shared" si="34"/>
        <v>60214</v>
      </c>
      <c r="N736" s="1">
        <f t="shared" si="35"/>
        <v>0</v>
      </c>
    </row>
    <row r="737" spans="1:14" x14ac:dyDescent="0.25">
      <c r="A737" s="1" t="str">
        <v>Misc</v>
      </c>
      <c r="B737" s="1">
        <v>8632</v>
      </c>
      <c r="C737" s="1">
        <v>100039473</v>
      </c>
      <c r="D737" s="2">
        <v>45836</v>
      </c>
      <c r="E737" s="2">
        <v>45836</v>
      </c>
      <c r="F737" s="1" t="str">
        <v>PG-122</v>
      </c>
      <c r="G737" s="1">
        <v>2</v>
      </c>
      <c r="H737" s="1">
        <v>2</v>
      </c>
      <c r="I737" s="1">
        <v>0</v>
      </c>
      <c r="J737" s="1" t="str">
        <v>Delhi</v>
      </c>
      <c r="K737" s="1">
        <v>0</v>
      </c>
      <c r="L737" s="1">
        <f t="shared" si="33"/>
        <v>17264</v>
      </c>
      <c r="M737" s="1">
        <f t="shared" si="34"/>
        <v>17264</v>
      </c>
      <c r="N737" s="1">
        <f t="shared" si="35"/>
        <v>0</v>
      </c>
    </row>
    <row r="738" spans="1:14" x14ac:dyDescent="0.25">
      <c r="A738" s="1" t="str">
        <v>Revvity</v>
      </c>
      <c r="B738" s="1">
        <v>487219.85</v>
      </c>
      <c r="C738" s="1">
        <v>4513060194</v>
      </c>
      <c r="D738" s="2">
        <v>45834</v>
      </c>
      <c r="E738" s="2">
        <v>45838</v>
      </c>
      <c r="F738" s="1" t="str">
        <v>TM125-220</v>
      </c>
      <c r="G738" s="1">
        <v>1</v>
      </c>
      <c r="H738" s="1">
        <v>0</v>
      </c>
      <c r="I738" s="1">
        <v>1</v>
      </c>
      <c r="J738" s="1" t="str">
        <v>STOCK</v>
      </c>
      <c r="K738" s="1" t="str">
        <v>Stock</v>
      </c>
      <c r="L738" s="1">
        <f t="shared" si="33"/>
        <v>487219.85</v>
      </c>
      <c r="M738" s="1">
        <f t="shared" si="34"/>
        <v>0</v>
      </c>
      <c r="N738" s="1">
        <f t="shared" si="35"/>
        <v>487219.85</v>
      </c>
    </row>
    <row r="739" spans="1:14" x14ac:dyDescent="0.25">
      <c r="A739" s="1" t="str">
        <v>Revvity</v>
      </c>
      <c r="B739" s="1">
        <v>135000</v>
      </c>
      <c r="C739" s="1">
        <v>4513060239</v>
      </c>
      <c r="D739" s="2">
        <v>45836</v>
      </c>
      <c r="E739" s="2">
        <v>45838</v>
      </c>
      <c r="F739" s="1" t="str">
        <v>TM-125-220-05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135000</v>
      </c>
      <c r="M739" s="1">
        <f t="shared" si="34"/>
        <v>0</v>
      </c>
      <c r="N739" s="1">
        <f t="shared" si="35"/>
        <v>135000</v>
      </c>
    </row>
    <row r="740" spans="1:14" x14ac:dyDescent="0.25">
      <c r="A740" s="1" t="str">
        <v>BioLegend</v>
      </c>
      <c r="B740" s="1">
        <v>11352</v>
      </c>
      <c r="C740" s="1" t="str">
        <v>EED116673</v>
      </c>
      <c r="D740" s="2">
        <v>45833</v>
      </c>
      <c r="E740" s="2">
        <v>45838</v>
      </c>
      <c r="F740" s="1">
        <v>100216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22704</v>
      </c>
      <c r="M740" s="1">
        <f t="shared" si="34"/>
        <v>22704</v>
      </c>
      <c r="N740" s="1">
        <f t="shared" si="35"/>
        <v>0</v>
      </c>
    </row>
    <row r="741" spans="1:14" x14ac:dyDescent="0.25">
      <c r="A741" s="1" t="str">
        <v>BioLegend</v>
      </c>
      <c r="B741" s="1">
        <v>10454.4</v>
      </c>
      <c r="C741" s="1" t="str">
        <v>EED116673</v>
      </c>
      <c r="D741" s="2">
        <v>45833</v>
      </c>
      <c r="E741" s="2">
        <v>45838</v>
      </c>
      <c r="F741" s="1">
        <v>100722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20908.8</v>
      </c>
      <c r="M741" s="1">
        <f t="shared" si="34"/>
        <v>20908.8</v>
      </c>
      <c r="N741" s="1">
        <f t="shared" si="35"/>
        <v>0</v>
      </c>
    </row>
    <row r="742" spans="1:14" x14ac:dyDescent="0.25">
      <c r="A742" s="1" t="str">
        <v>BioLegend</v>
      </c>
      <c r="B742" s="1">
        <v>17688</v>
      </c>
      <c r="C742" s="1" t="str">
        <v>EED116673</v>
      </c>
      <c r="D742" s="2">
        <v>45833</v>
      </c>
      <c r="E742" s="2">
        <v>45838</v>
      </c>
      <c r="F742" s="1">
        <v>103047</v>
      </c>
      <c r="G742" s="1">
        <v>3</v>
      </c>
      <c r="H742" s="1">
        <v>3</v>
      </c>
      <c r="I742" s="1">
        <v>0</v>
      </c>
      <c r="J742" s="1" t="str">
        <v>Delhi</v>
      </c>
      <c r="K742" s="1">
        <v>0</v>
      </c>
      <c r="L742" s="1">
        <f t="shared" si="33"/>
        <v>53064</v>
      </c>
      <c r="M742" s="1">
        <f t="shared" si="34"/>
        <v>53064</v>
      </c>
      <c r="N742" s="1">
        <f t="shared" si="35"/>
        <v>0</v>
      </c>
    </row>
    <row r="743" spans="1:14" x14ac:dyDescent="0.25">
      <c r="A743" s="1" t="str">
        <v>BioLegend</v>
      </c>
      <c r="B743" s="1">
        <v>17107.2</v>
      </c>
      <c r="C743" s="1" t="str">
        <v>EED116673</v>
      </c>
      <c r="D743" s="2">
        <v>45833</v>
      </c>
      <c r="E743" s="2">
        <v>45838</v>
      </c>
      <c r="F743" s="1">
        <v>104448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34214.400000000001</v>
      </c>
      <c r="M743" s="1">
        <f t="shared" si="34"/>
        <v>34214.400000000001</v>
      </c>
      <c r="N743" s="1">
        <f t="shared" si="35"/>
        <v>0</v>
      </c>
    </row>
    <row r="744" spans="1:14" x14ac:dyDescent="0.25">
      <c r="A744" s="1" t="str">
        <v>BioLegend</v>
      </c>
      <c r="B744" s="1">
        <v>12883.2</v>
      </c>
      <c r="C744" s="1" t="str">
        <v>EED116673</v>
      </c>
      <c r="D744" s="2">
        <v>45833</v>
      </c>
      <c r="E744" s="2">
        <v>45838</v>
      </c>
      <c r="F744" s="1">
        <v>116006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25766.400000000001</v>
      </c>
      <c r="M744" s="1">
        <f t="shared" si="34"/>
        <v>25766.400000000001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12091.2</v>
      </c>
      <c r="C745" s="1" t="str">
        <v>EED116673</v>
      </c>
      <c r="D745" s="2">
        <v>45833</v>
      </c>
      <c r="E745" s="2">
        <v>45838</v>
      </c>
      <c r="F745" s="1">
        <v>117312</v>
      </c>
      <c r="G745" s="1">
        <v>1</v>
      </c>
      <c r="H745" s="1">
        <v>1</v>
      </c>
      <c r="I745" s="1">
        <v>0</v>
      </c>
      <c r="J745" s="1" t="str">
        <v>Delhi</v>
      </c>
      <c r="K745" s="1">
        <v>0</v>
      </c>
      <c r="L745" s="1">
        <f t="shared" si="33"/>
        <v>12091.2</v>
      </c>
      <c r="M745" s="1">
        <f t="shared" si="34"/>
        <v>12091.2</v>
      </c>
      <c r="N745" s="1">
        <f t="shared" si="35"/>
        <v>0</v>
      </c>
    </row>
    <row r="746" spans="1:14" x14ac:dyDescent="0.25">
      <c r="A746" s="1" t="str">
        <v>BioLegend</v>
      </c>
      <c r="B746" s="1">
        <v>19747.2</v>
      </c>
      <c r="C746" s="1" t="str">
        <v>EED116673</v>
      </c>
      <c r="D746" s="2">
        <v>45833</v>
      </c>
      <c r="E746" s="2">
        <v>45838</v>
      </c>
      <c r="F746" s="1">
        <v>154304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19747.2</v>
      </c>
      <c r="M746" s="1">
        <f t="shared" si="34"/>
        <v>19747.2</v>
      </c>
      <c r="N746" s="1">
        <f t="shared" si="35"/>
        <v>0</v>
      </c>
    </row>
    <row r="747" spans="1:14" x14ac:dyDescent="0.25">
      <c r="A747" s="1" t="str">
        <v>BioLegend</v>
      </c>
      <c r="B747" s="1">
        <v>28314</v>
      </c>
      <c r="C747" s="1" t="str">
        <v>EED116673</v>
      </c>
      <c r="D747" s="2">
        <v>45833</v>
      </c>
      <c r="E747" s="2">
        <v>45838</v>
      </c>
      <c r="F747" s="1">
        <v>396414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28314</v>
      </c>
      <c r="M747" s="1">
        <f t="shared" si="34"/>
        <v>28314</v>
      </c>
      <c r="N747" s="1">
        <f t="shared" si="35"/>
        <v>0</v>
      </c>
    </row>
    <row r="748" spans="1:14" x14ac:dyDescent="0.25">
      <c r="A748" s="1" t="str">
        <v>BioLegend</v>
      </c>
      <c r="B748" s="1">
        <v>23628</v>
      </c>
      <c r="C748" s="1" t="str">
        <v>EED116673</v>
      </c>
      <c r="D748" s="2">
        <v>45833</v>
      </c>
      <c r="E748" s="2">
        <v>45838</v>
      </c>
      <c r="F748" s="1">
        <v>400430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23628</v>
      </c>
      <c r="M748" s="1">
        <f t="shared" si="34"/>
        <v>23628</v>
      </c>
      <c r="N748" s="1">
        <f t="shared" si="35"/>
        <v>0</v>
      </c>
    </row>
    <row r="749" spans="1:14" x14ac:dyDescent="0.25">
      <c r="A749" s="1" t="str">
        <v>BioLegend</v>
      </c>
      <c r="B749" s="1">
        <v>16698</v>
      </c>
      <c r="C749" s="1" t="str">
        <v>EED116673</v>
      </c>
      <c r="D749" s="2">
        <v>45833</v>
      </c>
      <c r="E749" s="2">
        <v>45838</v>
      </c>
      <c r="F749" s="1">
        <v>400438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16698</v>
      </c>
      <c r="M749" s="1">
        <f t="shared" si="34"/>
        <v>16698</v>
      </c>
      <c r="N749" s="1">
        <f t="shared" si="35"/>
        <v>0</v>
      </c>
    </row>
    <row r="750" spans="1:14" x14ac:dyDescent="0.25">
      <c r="A750" s="1" t="str">
        <v>BioLegend</v>
      </c>
      <c r="B750" s="1">
        <v>18546</v>
      </c>
      <c r="C750" s="1" t="str">
        <v>EED116673</v>
      </c>
      <c r="D750" s="2">
        <v>45833</v>
      </c>
      <c r="E750" s="2">
        <v>45838</v>
      </c>
      <c r="F750" s="1">
        <v>400441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18546</v>
      </c>
      <c r="M750" s="1">
        <f t="shared" si="34"/>
        <v>18546</v>
      </c>
      <c r="N750" s="1">
        <f t="shared" si="35"/>
        <v>0</v>
      </c>
    </row>
    <row r="751" spans="1:14" x14ac:dyDescent="0.25">
      <c r="A751" s="1" t="str">
        <v>BioLegend</v>
      </c>
      <c r="B751" s="1">
        <v>3432</v>
      </c>
      <c r="C751" s="1" t="str">
        <v>EED116673</v>
      </c>
      <c r="D751" s="2">
        <v>45833</v>
      </c>
      <c r="E751" s="2">
        <v>45838</v>
      </c>
      <c r="F751" s="1">
        <v>420601</v>
      </c>
      <c r="G751" s="1">
        <v>2</v>
      </c>
      <c r="H751" s="1">
        <v>2</v>
      </c>
      <c r="I751" s="1">
        <v>0</v>
      </c>
      <c r="J751" s="1" t="str">
        <v>Delhi</v>
      </c>
      <c r="K751" s="1">
        <v>0</v>
      </c>
      <c r="L751" s="1">
        <f t="shared" si="33"/>
        <v>6864</v>
      </c>
      <c r="M751" s="1">
        <f t="shared" si="34"/>
        <v>6864</v>
      </c>
      <c r="N751" s="1">
        <f t="shared" si="35"/>
        <v>0</v>
      </c>
    </row>
    <row r="752" spans="1:14" x14ac:dyDescent="0.25">
      <c r="A752" s="1" t="str">
        <v>BioLegend</v>
      </c>
      <c r="B752" s="1">
        <v>15972</v>
      </c>
      <c r="C752" s="1" t="str">
        <v>EED116673</v>
      </c>
      <c r="D752" s="2">
        <v>45833</v>
      </c>
      <c r="E752" s="2">
        <v>45838</v>
      </c>
      <c r="F752" s="1">
        <v>505830</v>
      </c>
      <c r="G752" s="1">
        <v>3</v>
      </c>
      <c r="H752" s="1">
        <v>3</v>
      </c>
      <c r="I752" s="1">
        <v>0</v>
      </c>
      <c r="J752" s="1" t="str">
        <v>Delhi</v>
      </c>
      <c r="K752" s="1">
        <v>0</v>
      </c>
      <c r="L752" s="1">
        <f t="shared" si="33"/>
        <v>47916</v>
      </c>
      <c r="M752" s="1">
        <f t="shared" si="34"/>
        <v>47916</v>
      </c>
      <c r="N752" s="1">
        <f t="shared" si="35"/>
        <v>0</v>
      </c>
    </row>
    <row r="753" spans="1:14" x14ac:dyDescent="0.25">
      <c r="A753" s="1" t="str">
        <v>BioLegend</v>
      </c>
      <c r="B753" s="1">
        <v>18678</v>
      </c>
      <c r="C753" s="1" t="str">
        <v>EED116673</v>
      </c>
      <c r="D753" s="2">
        <v>45833</v>
      </c>
      <c r="E753" s="2">
        <v>45838</v>
      </c>
      <c r="F753" s="1">
        <v>505836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18678</v>
      </c>
      <c r="M753" s="1">
        <f t="shared" si="34"/>
        <v>18678</v>
      </c>
      <c r="N753" s="1">
        <f t="shared" si="35"/>
        <v>0</v>
      </c>
    </row>
    <row r="754" spans="1:14" x14ac:dyDescent="0.25">
      <c r="A754" s="1" t="str">
        <v>BioLegend</v>
      </c>
      <c r="B754" s="1">
        <v>18018</v>
      </c>
      <c r="C754" s="1" t="str">
        <v>EED116673</v>
      </c>
      <c r="D754" s="2">
        <v>45833</v>
      </c>
      <c r="E754" s="2">
        <v>45838</v>
      </c>
      <c r="F754" s="1">
        <v>506333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18018</v>
      </c>
      <c r="M754" s="1">
        <f t="shared" si="34"/>
        <v>18018</v>
      </c>
      <c r="N754" s="1">
        <f t="shared" si="35"/>
        <v>0</v>
      </c>
    </row>
    <row r="755" spans="1:14" x14ac:dyDescent="0.25">
      <c r="A755" s="1" t="str">
        <v>BioLegend</v>
      </c>
      <c r="B755" s="1">
        <v>17054.400000000001</v>
      </c>
      <c r="C755" s="1" t="str">
        <v>EED116673</v>
      </c>
      <c r="D755" s="2">
        <v>45833</v>
      </c>
      <c r="E755" s="2">
        <v>45838</v>
      </c>
      <c r="F755" s="1">
        <v>506346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34108.800000000003</v>
      </c>
      <c r="M755" s="1">
        <f t="shared" si="34"/>
        <v>34108.800000000003</v>
      </c>
      <c r="N755" s="1">
        <f t="shared" si="35"/>
        <v>0</v>
      </c>
    </row>
    <row r="756" spans="1:14" x14ac:dyDescent="0.25">
      <c r="A756" s="1" t="str">
        <v>NovaBiosys</v>
      </c>
      <c r="B756" s="1">
        <v>5906.25</v>
      </c>
      <c r="C756" s="1" t="str">
        <v>NBS/25-26/182</v>
      </c>
      <c r="D756" s="2">
        <v>45834</v>
      </c>
      <c r="E756" s="2">
        <v>45839</v>
      </c>
      <c r="F756" s="1">
        <v>93070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5906.25</v>
      </c>
      <c r="M756" s="1">
        <f t="shared" si="34"/>
        <v>5906.25</v>
      </c>
      <c r="N756" s="1">
        <f t="shared" si="35"/>
        <v>0</v>
      </c>
    </row>
    <row r="757" spans="1:14" x14ac:dyDescent="0.25">
      <c r="A757" s="1" t="str">
        <v>Cella Solution</v>
      </c>
      <c r="B757" s="1">
        <v>6969.6</v>
      </c>
      <c r="C757" s="1" t="str">
        <v>25-26/CS/0280</v>
      </c>
      <c r="D757" s="2">
        <v>45838</v>
      </c>
      <c r="E757" s="2">
        <v>45838</v>
      </c>
      <c r="F757" s="1">
        <v>31800022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13939.2</v>
      </c>
      <c r="M757" s="1">
        <f t="shared" si="34"/>
        <v>13939.2</v>
      </c>
      <c r="N757" s="1">
        <f t="shared" si="35"/>
        <v>0</v>
      </c>
    </row>
    <row r="758" spans="1:14" x14ac:dyDescent="0.25">
      <c r="A758" s="1" t="str">
        <v>Cella Solution</v>
      </c>
      <c r="B758" s="1">
        <v>13911</v>
      </c>
      <c r="C758" s="1" t="str">
        <v>25-26/CS/0280</v>
      </c>
      <c r="D758" s="2">
        <v>45838</v>
      </c>
      <c r="E758" s="2">
        <v>45838</v>
      </c>
      <c r="F758" s="1">
        <v>89900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13911</v>
      </c>
      <c r="M758" s="1">
        <f t="shared" si="34"/>
        <v>13911</v>
      </c>
      <c r="N758" s="1">
        <f t="shared" si="35"/>
        <v>0</v>
      </c>
    </row>
    <row r="759" spans="1:14" x14ac:dyDescent="0.25">
      <c r="A759" s="1" t="str">
        <v>Dharmacon</v>
      </c>
      <c r="B759" s="1">
        <v>25608</v>
      </c>
      <c r="C759" s="1" t="str">
        <v>O061725IN3298043G</v>
      </c>
      <c r="D759" s="2">
        <v>45832</v>
      </c>
      <c r="E759" s="2">
        <v>45839</v>
      </c>
      <c r="F759" s="1" t="str">
        <v>M-003104-03-0005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25608</v>
      </c>
      <c r="M759" s="1">
        <f t="shared" si="34"/>
        <v>25608</v>
      </c>
      <c r="N759" s="1">
        <f t="shared" si="35"/>
        <v>0</v>
      </c>
    </row>
    <row r="760" spans="1:14" x14ac:dyDescent="0.25">
      <c r="A760" s="1" t="str">
        <v>Dharmacon</v>
      </c>
      <c r="B760" s="1">
        <v>17688</v>
      </c>
      <c r="C760" s="1" t="str">
        <v>O061725IN3298043G</v>
      </c>
      <c r="D760" s="2">
        <v>45832</v>
      </c>
      <c r="E760" s="2">
        <v>45839</v>
      </c>
      <c r="F760" s="1" t="str">
        <v>IN-001005-01-05</v>
      </c>
      <c r="G760" s="1">
        <v>1</v>
      </c>
      <c r="H760" s="1">
        <v>1</v>
      </c>
      <c r="I760" s="1">
        <v>0</v>
      </c>
      <c r="J760" s="1" t="str">
        <v>Faridabad</v>
      </c>
      <c r="K760" s="1">
        <v>0</v>
      </c>
      <c r="L760" s="1">
        <f t="shared" si="33"/>
        <v>17688</v>
      </c>
      <c r="M760" s="1">
        <f t="shared" si="34"/>
        <v>17688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IH-301032-02-0005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C-301032-01-0005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CN-001000-01-05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32912</v>
      </c>
      <c r="C764" s="1" t="str">
        <v>O061725IN3298043G</v>
      </c>
      <c r="D764" s="2">
        <v>45832</v>
      </c>
      <c r="E764" s="2">
        <v>45839</v>
      </c>
      <c r="F764" s="1" t="str">
        <v>L-065395-00-0005</v>
      </c>
      <c r="G764" s="1">
        <v>1</v>
      </c>
      <c r="H764" s="1">
        <v>1</v>
      </c>
      <c r="I764" s="1">
        <v>0</v>
      </c>
      <c r="J764" s="1" t="str">
        <v>Kolkata</v>
      </c>
      <c r="K764" s="1">
        <v>0</v>
      </c>
      <c r="L764" s="1">
        <f t="shared" si="33"/>
        <v>32912</v>
      </c>
      <c r="M764" s="1">
        <f t="shared" si="34"/>
        <v>32912</v>
      </c>
      <c r="N764" s="1">
        <f t="shared" si="35"/>
        <v>0</v>
      </c>
    </row>
    <row r="765" spans="1:14" x14ac:dyDescent="0.25">
      <c r="A765" s="1" t="str">
        <v>Dharmacon</v>
      </c>
      <c r="B765" s="1">
        <v>16544</v>
      </c>
      <c r="C765" s="1" t="str">
        <v>O061725IN3298043G</v>
      </c>
      <c r="D765" s="2">
        <v>45832</v>
      </c>
      <c r="E765" s="2">
        <v>45839</v>
      </c>
      <c r="F765" s="1" t="str">
        <v>D-001810-10-05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16544</v>
      </c>
      <c r="M765" s="1">
        <f t="shared" si="34"/>
        <v>16544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L-050742-00-0005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25608</v>
      </c>
      <c r="C767" s="1" t="str">
        <v>O061725IN3298043G</v>
      </c>
      <c r="D767" s="2">
        <v>45832</v>
      </c>
      <c r="E767" s="2">
        <v>45839</v>
      </c>
      <c r="F767" s="1" t="str">
        <v>M-003690-01-0005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25608</v>
      </c>
      <c r="M767" s="1">
        <f t="shared" si="34"/>
        <v>25608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L-007338-02-0005</v>
      </c>
      <c r="G768" s="1">
        <v>1</v>
      </c>
      <c r="H768" s="1">
        <v>1</v>
      </c>
      <c r="I768" s="1">
        <v>0</v>
      </c>
      <c r="J768" s="1" t="str">
        <v>Kalyani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L-183094-00-0005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38808</v>
      </c>
      <c r="C770" s="1" t="str">
        <v>O061725IN3298043G</v>
      </c>
      <c r="D770" s="2">
        <v>45832</v>
      </c>
      <c r="E770" s="2">
        <v>45839</v>
      </c>
      <c r="F770" s="1" t="str">
        <v>D-001810-10-20</v>
      </c>
      <c r="G770" s="1">
        <v>1</v>
      </c>
      <c r="H770" s="1">
        <v>1</v>
      </c>
      <c r="I770" s="1">
        <v>0</v>
      </c>
      <c r="J770" s="1" t="str">
        <v>Hyderabad</v>
      </c>
      <c r="K770" s="1">
        <v>0</v>
      </c>
      <c r="L770" s="1">
        <f t="shared" si="33"/>
        <v>38808</v>
      </c>
      <c r="M770" s="1">
        <f t="shared" si="34"/>
        <v>38808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L-004274-00-0005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L-015785-01-0005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L-021247-00-0005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L-003422-00-0005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86240</v>
      </c>
      <c r="C775" s="1" t="str">
        <v>O061725IN3298043G</v>
      </c>
      <c r="D775" s="2">
        <v>45832</v>
      </c>
      <c r="E775" s="2">
        <v>45839</v>
      </c>
      <c r="F775" s="1" t="str">
        <v>G-CUSTOM-1157519</v>
      </c>
      <c r="G775" s="1">
        <v>1</v>
      </c>
      <c r="H775" s="1">
        <v>1</v>
      </c>
      <c r="I775" s="1">
        <v>0</v>
      </c>
      <c r="J775" s="1" t="str">
        <v>Hyderabad</v>
      </c>
      <c r="K775" s="1">
        <v>0</v>
      </c>
      <c r="L775" s="1">
        <f t="shared" si="36"/>
        <v>86240</v>
      </c>
      <c r="M775" s="1">
        <f t="shared" si="37"/>
        <v>86240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L-047897-01-0005</v>
      </c>
      <c r="G776" s="1">
        <v>1</v>
      </c>
      <c r="H776" s="1">
        <v>1</v>
      </c>
      <c r="I776" s="1">
        <v>0</v>
      </c>
      <c r="J776" s="1" t="str">
        <v>Delhi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29040</v>
      </c>
      <c r="C777" s="1" t="str">
        <v>O061725IN3298043G</v>
      </c>
      <c r="D777" s="2">
        <v>45832</v>
      </c>
      <c r="E777" s="2">
        <v>45839</v>
      </c>
      <c r="F777" s="1" t="str">
        <v>V3SH11258-245429352</v>
      </c>
      <c r="G777" s="1">
        <v>1</v>
      </c>
      <c r="H777" s="1">
        <v>1</v>
      </c>
      <c r="I777" s="1">
        <v>0</v>
      </c>
      <c r="J777" s="1" t="str">
        <v>Chandigarh</v>
      </c>
      <c r="K777" s="1">
        <v>0</v>
      </c>
      <c r="L777" s="1">
        <f t="shared" si="36"/>
        <v>29040</v>
      </c>
      <c r="M777" s="1">
        <f t="shared" si="37"/>
        <v>29040</v>
      </c>
      <c r="N777" s="1">
        <f t="shared" si="38"/>
        <v>0</v>
      </c>
    </row>
    <row r="778" spans="1:14" x14ac:dyDescent="0.25">
      <c r="A778" s="1" t="str">
        <v>Dharmacon</v>
      </c>
      <c r="B778" s="1">
        <v>4840</v>
      </c>
      <c r="C778" s="1" t="str">
        <v>O061725IN3298043G</v>
      </c>
      <c r="D778" s="2">
        <v>45832</v>
      </c>
      <c r="E778" s="2">
        <v>45839</v>
      </c>
      <c r="F778" s="1" t="str">
        <v>YSC6273-201936988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4840</v>
      </c>
      <c r="M778" s="1">
        <f t="shared" si="37"/>
        <v>4840</v>
      </c>
      <c r="N778" s="1">
        <f t="shared" si="38"/>
        <v>0</v>
      </c>
    </row>
    <row r="779" spans="1:14" x14ac:dyDescent="0.25">
      <c r="A779" s="1" t="str">
        <v>Dharmacon</v>
      </c>
      <c r="B779" s="1">
        <v>6336</v>
      </c>
      <c r="C779" s="1" t="str">
        <v>O061725IN3298043G</v>
      </c>
      <c r="D779" s="2">
        <v>45832</v>
      </c>
      <c r="E779" s="2">
        <v>45839</v>
      </c>
      <c r="F779" s="1" t="str">
        <v>OEC4987-200829875</v>
      </c>
      <c r="G779" s="1">
        <v>1</v>
      </c>
      <c r="H779" s="1">
        <v>1</v>
      </c>
      <c r="I779" s="1">
        <v>0</v>
      </c>
      <c r="J779" s="1" t="str">
        <v>Kharagpur</v>
      </c>
      <c r="K779" s="1">
        <v>0</v>
      </c>
      <c r="L779" s="1">
        <f t="shared" si="36"/>
        <v>6336</v>
      </c>
      <c r="M779" s="1">
        <f t="shared" si="37"/>
        <v>6336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OEC4987-213606323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OEC4987-213606322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0</v>
      </c>
      <c r="C782" s="1" t="str">
        <v>O061725IN3298043G</v>
      </c>
      <c r="D782" s="2">
        <v>45832</v>
      </c>
      <c r="E782" s="2">
        <v>45839</v>
      </c>
      <c r="F782" s="1" t="str">
        <v>LQ-093328-02-0002</v>
      </c>
      <c r="G782" s="1">
        <v>1</v>
      </c>
      <c r="H782" s="1">
        <v>1</v>
      </c>
      <c r="I782" s="1">
        <v>0</v>
      </c>
      <c r="J782" s="1" t="str">
        <v>Lucknow</v>
      </c>
      <c r="K782" s="1">
        <v>0</v>
      </c>
      <c r="L782" s="1">
        <f t="shared" si="36"/>
        <v>0</v>
      </c>
      <c r="M782" s="1">
        <f t="shared" si="37"/>
        <v>0</v>
      </c>
      <c r="N782" s="1">
        <f t="shared" si="38"/>
        <v>0</v>
      </c>
    </row>
    <row r="783" spans="1:14" x14ac:dyDescent="0.25">
      <c r="A783" s="1" t="str">
        <v>BioXcell</v>
      </c>
      <c r="B783" s="1">
        <v>111355.20000000001</v>
      </c>
      <c r="C783" s="1">
        <v>175023</v>
      </c>
      <c r="D783" s="2">
        <v>45835</v>
      </c>
      <c r="E783" s="2">
        <v>45839</v>
      </c>
      <c r="F783" s="1" t="str">
        <v>BE0079</v>
      </c>
      <c r="G783" s="1">
        <v>1</v>
      </c>
      <c r="H783" s="1">
        <v>1</v>
      </c>
      <c r="I783" s="1">
        <v>0</v>
      </c>
      <c r="J783" s="1" t="str">
        <v>Hyderabad</v>
      </c>
      <c r="K783" s="1">
        <v>0</v>
      </c>
      <c r="L783" s="1">
        <f t="shared" si="36"/>
        <v>111355.20000000001</v>
      </c>
      <c r="M783" s="1">
        <f t="shared" si="37"/>
        <v>111355.20000000001</v>
      </c>
      <c r="N783" s="1">
        <f t="shared" si="38"/>
        <v>0</v>
      </c>
    </row>
    <row r="784" spans="1:14" x14ac:dyDescent="0.25">
      <c r="A784" s="1" t="str">
        <v>Mabtech</v>
      </c>
      <c r="B784" s="1">
        <v>12038.400000000001</v>
      </c>
      <c r="C784" s="1" t="str">
        <v>SE041175</v>
      </c>
      <c r="D784" s="2">
        <v>45835</v>
      </c>
      <c r="E784" s="2">
        <v>45841</v>
      </c>
      <c r="F784" s="1" t="str">
        <v>3617-1</v>
      </c>
      <c r="G784" s="1">
        <v>4</v>
      </c>
      <c r="H784" s="1">
        <v>4</v>
      </c>
      <c r="I784" s="1">
        <v>0</v>
      </c>
      <c r="J784" s="1" t="str">
        <v>Banglore</v>
      </c>
      <c r="K784" s="1">
        <v>0</v>
      </c>
      <c r="L784" s="1">
        <f t="shared" si="36"/>
        <v>48153.600000000006</v>
      </c>
      <c r="M784" s="1">
        <f t="shared" si="37"/>
        <v>48153.600000000006</v>
      </c>
      <c r="N784" s="1">
        <f t="shared" si="38"/>
        <v>0</v>
      </c>
    </row>
    <row r="785" spans="1:14" x14ac:dyDescent="0.25">
      <c r="A785" s="1" t="str">
        <v>Affinity</v>
      </c>
      <c r="B785" s="1">
        <v>11000</v>
      </c>
      <c r="C785" s="1" t="str">
        <v>2506261N-BI</v>
      </c>
      <c r="D785" s="2">
        <v>45838</v>
      </c>
      <c r="E785" s="2">
        <v>45841</v>
      </c>
      <c r="F785" s="1" t="str">
        <v>AF7021</v>
      </c>
      <c r="G785" s="1">
        <v>1</v>
      </c>
      <c r="H785" s="1">
        <v>1</v>
      </c>
      <c r="I785" s="1">
        <v>0</v>
      </c>
      <c r="J785" s="1" t="str">
        <v>Delhi</v>
      </c>
      <c r="K785" s="1">
        <v>0</v>
      </c>
      <c r="L785" s="1">
        <f t="shared" si="36"/>
        <v>11000</v>
      </c>
      <c r="M785" s="1">
        <f t="shared" si="37"/>
        <v>11000</v>
      </c>
      <c r="N785" s="1">
        <f t="shared" si="38"/>
        <v>0</v>
      </c>
    </row>
    <row r="786" spans="1:14" x14ac:dyDescent="0.25">
      <c r="A786" s="1" t="str">
        <v>NovaBiosys</v>
      </c>
      <c r="B786" s="1">
        <v>5906.25</v>
      </c>
      <c r="C786" s="1" t="str">
        <v>NBS/25-26/205</v>
      </c>
      <c r="D786" s="2">
        <v>45840</v>
      </c>
      <c r="E786" s="2">
        <v>45841</v>
      </c>
      <c r="F786" s="1">
        <v>93070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5906.25</v>
      </c>
      <c r="M786" s="1">
        <f t="shared" si="37"/>
        <v>5906.25</v>
      </c>
      <c r="N786" s="1">
        <f t="shared" si="38"/>
        <v>0</v>
      </c>
    </row>
    <row r="787" spans="1:14" x14ac:dyDescent="0.25">
      <c r="A787" s="1" t="str">
        <v>Dharmacon</v>
      </c>
      <c r="B787" s="1">
        <v>64402.8</v>
      </c>
      <c r="C787" s="1" t="str">
        <v>O062425IN3302513G</v>
      </c>
      <c r="D787" s="2">
        <v>45835</v>
      </c>
      <c r="E787" s="2">
        <v>45845</v>
      </c>
      <c r="F787" s="1" t="str">
        <v>CTM-1157442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64402.8</v>
      </c>
      <c r="M787" s="1">
        <f t="shared" si="37"/>
        <v>64402.8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CTM-1157443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CTM-1157444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35464</v>
      </c>
      <c r="C790" s="1" t="str">
        <v>O062425IN3302513G</v>
      </c>
      <c r="D790" s="2">
        <v>45835</v>
      </c>
      <c r="E790" s="2">
        <v>45845</v>
      </c>
      <c r="F790" s="1" t="str">
        <v>D-001810-01-20</v>
      </c>
      <c r="G790" s="1">
        <v>1</v>
      </c>
      <c r="H790" s="1">
        <v>1</v>
      </c>
      <c r="I790" s="1">
        <v>0</v>
      </c>
      <c r="J790" s="1" t="str">
        <v>Hyderabad</v>
      </c>
      <c r="K790" s="1">
        <v>0</v>
      </c>
      <c r="L790" s="1">
        <f t="shared" si="36"/>
        <v>35464</v>
      </c>
      <c r="M790" s="1">
        <f t="shared" si="37"/>
        <v>35464</v>
      </c>
      <c r="N790" s="1">
        <f t="shared" si="38"/>
        <v>0</v>
      </c>
    </row>
    <row r="791" spans="1:14" x14ac:dyDescent="0.25">
      <c r="A791" s="1" t="str">
        <v>Dharmacon</v>
      </c>
      <c r="B791" s="1">
        <v>25608</v>
      </c>
      <c r="C791" s="1" t="str">
        <v>O062425IN3302513G</v>
      </c>
      <c r="D791" s="2">
        <v>45835</v>
      </c>
      <c r="E791" s="2">
        <v>45845</v>
      </c>
      <c r="F791" s="1" t="str">
        <v>M-009837-00-0005</v>
      </c>
      <c r="G791" s="1">
        <v>1</v>
      </c>
      <c r="H791" s="1">
        <v>1</v>
      </c>
      <c r="I791" s="1">
        <v>0</v>
      </c>
      <c r="J791" s="1" t="str">
        <v>Bhuvneshwar</v>
      </c>
      <c r="K791" s="1">
        <v>0</v>
      </c>
      <c r="L791" s="1">
        <f t="shared" si="36"/>
        <v>25608</v>
      </c>
      <c r="M791" s="1">
        <f t="shared" si="37"/>
        <v>25608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M-020466-01-0005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M-018929-00-0005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M-005326-00-0005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M-014650-00-0005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M-004401-03-0005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M-016512-00-0005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66528</v>
      </c>
      <c r="C798" s="1" t="str">
        <v>O062425IN3302513G</v>
      </c>
      <c r="D798" s="2">
        <v>45835</v>
      </c>
      <c r="E798" s="2">
        <v>45845</v>
      </c>
      <c r="F798" s="1" t="str">
        <v>G-CUSTOM-1158658</v>
      </c>
      <c r="G798" s="1">
        <v>1</v>
      </c>
      <c r="H798" s="1">
        <v>1</v>
      </c>
      <c r="I798" s="1">
        <v>0</v>
      </c>
      <c r="J798" s="1" t="str">
        <v>Bhopal</v>
      </c>
      <c r="K798" s="1">
        <v>0</v>
      </c>
      <c r="L798" s="1">
        <f t="shared" si="36"/>
        <v>66528</v>
      </c>
      <c r="M798" s="1">
        <f t="shared" si="37"/>
        <v>66528</v>
      </c>
      <c r="N798" s="1">
        <f t="shared" si="38"/>
        <v>0</v>
      </c>
    </row>
    <row r="799" spans="1:14" x14ac:dyDescent="0.25">
      <c r="A799" s="1" t="str">
        <v>Dharmacon</v>
      </c>
      <c r="B799" s="1">
        <v>7744</v>
      </c>
      <c r="C799" s="1" t="str">
        <v>O062425IN3302513G</v>
      </c>
      <c r="D799" s="2">
        <v>45835</v>
      </c>
      <c r="E799" s="2">
        <v>45845</v>
      </c>
      <c r="F799" s="1" t="str">
        <v>MHS6278-202808614</v>
      </c>
      <c r="G799" s="1">
        <v>1</v>
      </c>
      <c r="H799" s="1">
        <v>1</v>
      </c>
      <c r="I799" s="1">
        <v>0</v>
      </c>
      <c r="J799" s="1" t="str">
        <v>Pune</v>
      </c>
      <c r="K799" s="1">
        <v>0</v>
      </c>
      <c r="L799" s="1">
        <f t="shared" si="36"/>
        <v>7744</v>
      </c>
      <c r="M799" s="1">
        <f t="shared" si="37"/>
        <v>7744</v>
      </c>
      <c r="N799" s="1">
        <f t="shared" si="38"/>
        <v>0</v>
      </c>
    </row>
    <row r="800" spans="1:14" x14ac:dyDescent="0.25">
      <c r="A800" s="1" t="str">
        <v>Dharmacon</v>
      </c>
      <c r="B800" s="1">
        <v>33176</v>
      </c>
      <c r="C800" s="1" t="str">
        <v>O062425IN3302513G</v>
      </c>
      <c r="D800" s="2">
        <v>45835</v>
      </c>
      <c r="E800" s="2">
        <v>45845</v>
      </c>
      <c r="F800" s="1" t="str">
        <v>RHS4740-EG4851</v>
      </c>
      <c r="G800" s="1">
        <v>1</v>
      </c>
      <c r="H800" s="1">
        <v>1</v>
      </c>
      <c r="I800" s="1">
        <v>0</v>
      </c>
      <c r="J800" s="1" t="str">
        <v>Mumbai</v>
      </c>
      <c r="K800" s="1">
        <v>0</v>
      </c>
      <c r="L800" s="1">
        <f t="shared" si="36"/>
        <v>33176</v>
      </c>
      <c r="M800" s="1">
        <f t="shared" si="37"/>
        <v>33176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RHS4740-EG4853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RHS4740-EG4854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RHS4740-EG3673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0.88</v>
      </c>
      <c r="C804" s="1" t="str">
        <v>O062425IN3302513G</v>
      </c>
      <c r="D804" s="2">
        <v>45835</v>
      </c>
      <c r="E804" s="2">
        <v>45845</v>
      </c>
      <c r="F804" s="1" t="str">
        <v>PMAPUD</v>
      </c>
      <c r="G804" s="1">
        <v>1</v>
      </c>
      <c r="H804" s="1">
        <v>1</v>
      </c>
      <c r="I804" s="1">
        <v>0</v>
      </c>
      <c r="J804" s="1" t="str">
        <v>Bhopal</v>
      </c>
      <c r="K804" s="1">
        <v>0</v>
      </c>
      <c r="L804" s="1">
        <f t="shared" si="36"/>
        <v>0.88</v>
      </c>
      <c r="M804" s="1">
        <f t="shared" si="37"/>
        <v>0.88</v>
      </c>
      <c r="N804" s="1">
        <f t="shared" si="38"/>
        <v>0</v>
      </c>
    </row>
    <row r="805" spans="1:14" x14ac:dyDescent="0.25">
      <c r="A805" s="1" t="str">
        <v>BioLegend</v>
      </c>
      <c r="B805" s="1">
        <v>12777.599999999999</v>
      </c>
      <c r="C805" s="1" t="str">
        <v xml:space="preserve">EED116824  </v>
      </c>
      <c r="D805" s="2">
        <v>45835</v>
      </c>
      <c r="E805" s="2">
        <v>45845</v>
      </c>
      <c r="F805" s="1">
        <v>100222</v>
      </c>
      <c r="G805" s="1">
        <v>1</v>
      </c>
      <c r="H805" s="1">
        <v>1</v>
      </c>
      <c r="I805" s="1">
        <v>0</v>
      </c>
      <c r="J805" s="1" t="str">
        <v>Kolkata</v>
      </c>
      <c r="K805" s="1">
        <v>0</v>
      </c>
      <c r="L805" s="1">
        <f t="shared" si="36"/>
        <v>12777.599999999999</v>
      </c>
      <c r="M805" s="1">
        <f t="shared" si="37"/>
        <v>12777.599999999999</v>
      </c>
      <c r="N805" s="1">
        <f t="shared" si="38"/>
        <v>0</v>
      </c>
    </row>
    <row r="806" spans="1:14" x14ac:dyDescent="0.25">
      <c r="A806" s="1" t="str">
        <v>BioLegend</v>
      </c>
      <c r="B806" s="1">
        <v>1584</v>
      </c>
      <c r="C806" s="1" t="str">
        <v xml:space="preserve">EED116824  </v>
      </c>
      <c r="D806" s="2">
        <v>45835</v>
      </c>
      <c r="E806" s="2">
        <v>45845</v>
      </c>
      <c r="F806" s="1">
        <v>100305</v>
      </c>
      <c r="G806" s="1">
        <v>1</v>
      </c>
      <c r="H806" s="1">
        <v>1</v>
      </c>
      <c r="I806" s="1">
        <v>0</v>
      </c>
      <c r="J806" s="1" t="str">
        <v>Delhi</v>
      </c>
      <c r="K806" s="1">
        <v>0</v>
      </c>
      <c r="L806" s="1">
        <f t="shared" si="36"/>
        <v>1584</v>
      </c>
      <c r="M806" s="1">
        <f t="shared" si="37"/>
        <v>1584</v>
      </c>
      <c r="N806" s="1">
        <f t="shared" si="38"/>
        <v>0</v>
      </c>
    </row>
    <row r="807" spans="1:14" x14ac:dyDescent="0.25">
      <c r="A807" s="1" t="str">
        <v>BioLegend</v>
      </c>
      <c r="B807" s="1">
        <v>5544</v>
      </c>
      <c r="C807" s="1" t="str">
        <v xml:space="preserve">EED116824  </v>
      </c>
      <c r="D807" s="2">
        <v>45835</v>
      </c>
      <c r="E807" s="2">
        <v>45845</v>
      </c>
      <c r="F807" s="1">
        <v>100312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5544</v>
      </c>
      <c r="M807" s="1">
        <f t="shared" si="37"/>
        <v>5544</v>
      </c>
      <c r="N807" s="1">
        <f t="shared" si="38"/>
        <v>0</v>
      </c>
    </row>
    <row r="808" spans="1:14" x14ac:dyDescent="0.25">
      <c r="A808" s="1" t="str">
        <v>BioLegend</v>
      </c>
      <c r="B808" s="1">
        <v>15206.400000000001</v>
      </c>
      <c r="C808" s="1" t="str">
        <v xml:space="preserve">EED116824  </v>
      </c>
      <c r="D808" s="2">
        <v>45835</v>
      </c>
      <c r="E808" s="2">
        <v>45845</v>
      </c>
      <c r="F808" s="1">
        <v>100432</v>
      </c>
      <c r="G808" s="1">
        <v>1</v>
      </c>
      <c r="H808" s="1">
        <v>1</v>
      </c>
      <c r="I808" s="1">
        <v>0</v>
      </c>
      <c r="J808" s="1" t="str">
        <v>Bhuvneshwar</v>
      </c>
      <c r="K808" s="1">
        <v>0</v>
      </c>
      <c r="L808" s="1">
        <f t="shared" si="36"/>
        <v>15206.400000000001</v>
      </c>
      <c r="M808" s="1">
        <f t="shared" si="37"/>
        <v>15206.400000000001</v>
      </c>
      <c r="N808" s="1">
        <f t="shared" si="38"/>
        <v>0</v>
      </c>
    </row>
    <row r="809" spans="1:14" x14ac:dyDescent="0.25">
      <c r="A809" s="1" t="str">
        <v>BioLegend</v>
      </c>
      <c r="B809" s="1">
        <v>5227.2</v>
      </c>
      <c r="C809" s="1" t="str">
        <v xml:space="preserve">EED116824  </v>
      </c>
      <c r="D809" s="2">
        <v>45835</v>
      </c>
      <c r="E809" s="2">
        <v>45845</v>
      </c>
      <c r="F809" s="1">
        <v>100706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5227.2</v>
      </c>
      <c r="M809" s="1">
        <f t="shared" si="37"/>
        <v>5227.2</v>
      </c>
      <c r="N809" s="1">
        <f t="shared" si="38"/>
        <v>0</v>
      </c>
    </row>
    <row r="810" spans="1:14" x14ac:dyDescent="0.25">
      <c r="A810" s="1" t="str">
        <v>BioLegend</v>
      </c>
      <c r="B810" s="1">
        <v>2956.8</v>
      </c>
      <c r="C810" s="1" t="str">
        <v xml:space="preserve">EED116824  </v>
      </c>
      <c r="D810" s="2">
        <v>45835</v>
      </c>
      <c r="E810" s="2">
        <v>45845</v>
      </c>
      <c r="F810" s="1">
        <v>101207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2956.8</v>
      </c>
      <c r="M810" s="1">
        <f t="shared" si="37"/>
        <v>2956.8</v>
      </c>
      <c r="N810" s="1">
        <f t="shared" si="38"/>
        <v>0</v>
      </c>
    </row>
    <row r="811" spans="1:14" x14ac:dyDescent="0.25">
      <c r="A811" s="1" t="str">
        <v>BioLegend</v>
      </c>
      <c r="B811" s="1">
        <v>5332.8</v>
      </c>
      <c r="C811" s="1" t="str">
        <v xml:space="preserve">EED116824  </v>
      </c>
      <c r="D811" s="2">
        <v>45835</v>
      </c>
      <c r="E811" s="2">
        <v>45845</v>
      </c>
      <c r="F811" s="1">
        <v>104419</v>
      </c>
      <c r="G811" s="1">
        <v>1</v>
      </c>
      <c r="H811" s="1">
        <v>1</v>
      </c>
      <c r="I811" s="1">
        <v>0</v>
      </c>
      <c r="J811" s="1" t="str">
        <v>Hyderabad</v>
      </c>
      <c r="K811" s="1">
        <v>0</v>
      </c>
      <c r="L811" s="1">
        <f t="shared" si="36"/>
        <v>5332.8</v>
      </c>
      <c r="M811" s="1">
        <f t="shared" si="37"/>
        <v>5332.8</v>
      </c>
      <c r="N811" s="1">
        <f t="shared" si="38"/>
        <v>0</v>
      </c>
    </row>
    <row r="812" spans="1:14" x14ac:dyDescent="0.25">
      <c r="A812" s="1" t="str">
        <v>BioLegend</v>
      </c>
      <c r="B812" s="1">
        <v>2851.2</v>
      </c>
      <c r="C812" s="1" t="str">
        <v xml:space="preserve">EED116824  </v>
      </c>
      <c r="D812" s="2">
        <v>45835</v>
      </c>
      <c r="E812" s="2">
        <v>45845</v>
      </c>
      <c r="F812" s="1">
        <v>116101</v>
      </c>
      <c r="G812" s="1">
        <v>1</v>
      </c>
      <c r="H812" s="1">
        <v>1</v>
      </c>
      <c r="I812" s="1">
        <v>0</v>
      </c>
      <c r="J812" s="1" t="str">
        <v>Delhi</v>
      </c>
      <c r="K812" s="1">
        <v>0</v>
      </c>
      <c r="L812" s="1">
        <f t="shared" si="36"/>
        <v>2851.2</v>
      </c>
      <c r="M812" s="1">
        <f t="shared" si="37"/>
        <v>2851.2</v>
      </c>
      <c r="N812" s="1">
        <f t="shared" si="38"/>
        <v>0</v>
      </c>
    </row>
    <row r="813" spans="1:14" x14ac:dyDescent="0.25">
      <c r="A813" s="1" t="str">
        <v>BioLegend</v>
      </c>
      <c r="B813" s="1">
        <v>4963.2</v>
      </c>
      <c r="C813" s="1" t="str">
        <v xml:space="preserve">EED116824  </v>
      </c>
      <c r="D813" s="2">
        <v>45835</v>
      </c>
      <c r="E813" s="2">
        <v>45845</v>
      </c>
      <c r="F813" s="1">
        <v>117323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4963.2</v>
      </c>
      <c r="M813" s="1">
        <f t="shared" si="37"/>
        <v>4963.2</v>
      </c>
      <c r="N813" s="1">
        <f t="shared" si="38"/>
        <v>0</v>
      </c>
    </row>
    <row r="814" spans="1:14" x14ac:dyDescent="0.25">
      <c r="A814" s="1" t="str">
        <v>BioLegend</v>
      </c>
      <c r="B814" s="1">
        <v>7761.6</v>
      </c>
      <c r="C814" s="1" t="str">
        <v xml:space="preserve">EED116824  </v>
      </c>
      <c r="D814" s="2">
        <v>45835</v>
      </c>
      <c r="E814" s="2">
        <v>45845</v>
      </c>
      <c r="F814" s="1">
        <v>125611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7761.6</v>
      </c>
      <c r="M814" s="1">
        <f t="shared" si="37"/>
        <v>7761.6</v>
      </c>
      <c r="N814" s="1">
        <f t="shared" si="38"/>
        <v>0</v>
      </c>
    </row>
    <row r="815" spans="1:14" x14ac:dyDescent="0.25">
      <c r="A815" s="1" t="str">
        <v>BioLegend</v>
      </c>
      <c r="B815" s="1">
        <v>5227.2</v>
      </c>
      <c r="C815" s="1" t="str">
        <v xml:space="preserve">EED116824  </v>
      </c>
      <c r="D815" s="2">
        <v>45835</v>
      </c>
      <c r="E815" s="2">
        <v>45845</v>
      </c>
      <c r="F815" s="1">
        <v>127617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5227.2</v>
      </c>
      <c r="M815" s="1">
        <f t="shared" si="37"/>
        <v>5227.2</v>
      </c>
      <c r="N815" s="1">
        <f t="shared" si="38"/>
        <v>0</v>
      </c>
    </row>
    <row r="816" spans="1:14" x14ac:dyDescent="0.25">
      <c r="A816" s="1" t="str">
        <v>BioLegend</v>
      </c>
      <c r="B816" s="1">
        <v>17688</v>
      </c>
      <c r="C816" s="1" t="str">
        <v xml:space="preserve">EED116824  </v>
      </c>
      <c r="D816" s="2">
        <v>45835</v>
      </c>
      <c r="E816" s="2">
        <v>45845</v>
      </c>
      <c r="F816" s="1">
        <v>128012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17688</v>
      </c>
      <c r="M816" s="1">
        <f t="shared" si="37"/>
        <v>17688</v>
      </c>
      <c r="N816" s="1">
        <f t="shared" si="38"/>
        <v>0</v>
      </c>
    </row>
    <row r="817" spans="1:14" x14ac:dyDescent="0.25">
      <c r="A817" s="1" t="str">
        <v>BioLegend</v>
      </c>
      <c r="B817" s="1">
        <v>14190</v>
      </c>
      <c r="C817" s="1" t="str">
        <v xml:space="preserve">EED116824  </v>
      </c>
      <c r="D817" s="2">
        <v>45835</v>
      </c>
      <c r="E817" s="2">
        <v>45845</v>
      </c>
      <c r="F817" s="1">
        <v>129817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14190</v>
      </c>
      <c r="M817" s="1">
        <f t="shared" si="37"/>
        <v>14190</v>
      </c>
      <c r="N817" s="1">
        <f t="shared" si="38"/>
        <v>0</v>
      </c>
    </row>
    <row r="818" spans="1:14" x14ac:dyDescent="0.25">
      <c r="A818" s="1" t="str">
        <v>BioLegend</v>
      </c>
      <c r="B818" s="1">
        <v>7867.2000000000007</v>
      </c>
      <c r="C818" s="1" t="str">
        <v xml:space="preserve">EED116824  </v>
      </c>
      <c r="D818" s="2">
        <v>45835</v>
      </c>
      <c r="E818" s="2">
        <v>45845</v>
      </c>
      <c r="F818" s="1">
        <v>300005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7867.2000000000007</v>
      </c>
      <c r="M818" s="1">
        <f t="shared" si="37"/>
        <v>7867.2000000000007</v>
      </c>
      <c r="N818" s="1">
        <f t="shared" si="38"/>
        <v>0</v>
      </c>
    </row>
    <row r="819" spans="1:14" x14ac:dyDescent="0.25">
      <c r="A819" s="1" t="str">
        <v>BioLegend</v>
      </c>
      <c r="B819" s="1">
        <v>20908.8</v>
      </c>
      <c r="C819" s="1" t="str">
        <v xml:space="preserve">EED116824  </v>
      </c>
      <c r="D819" s="2">
        <v>45835</v>
      </c>
      <c r="E819" s="2">
        <v>45845</v>
      </c>
      <c r="F819" s="1">
        <v>300332</v>
      </c>
      <c r="G819" s="1">
        <v>2</v>
      </c>
      <c r="H819" s="1">
        <v>2</v>
      </c>
      <c r="I819" s="1">
        <v>0</v>
      </c>
      <c r="J819" s="1" t="str">
        <v>Kolkata</v>
      </c>
      <c r="K819" s="1">
        <v>0</v>
      </c>
      <c r="L819" s="1">
        <f t="shared" si="36"/>
        <v>41817.599999999999</v>
      </c>
      <c r="M819" s="1">
        <f t="shared" si="37"/>
        <v>41817.599999999999</v>
      </c>
      <c r="N819" s="1">
        <f t="shared" si="38"/>
        <v>0</v>
      </c>
    </row>
    <row r="820" spans="1:14" x14ac:dyDescent="0.25">
      <c r="A820" s="1" t="str">
        <v>BioLegend</v>
      </c>
      <c r="B820" s="1">
        <v>18216</v>
      </c>
      <c r="C820" s="1" t="str">
        <v xml:space="preserve">EED116824  </v>
      </c>
      <c r="D820" s="2">
        <v>45835</v>
      </c>
      <c r="E820" s="2">
        <v>45845</v>
      </c>
      <c r="F820" s="1">
        <v>302820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18216</v>
      </c>
      <c r="M820" s="1">
        <f t="shared" si="37"/>
        <v>18216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302934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15734.400000000001</v>
      </c>
      <c r="M821" s="1">
        <f t="shared" si="37"/>
        <v>15734.400000000001</v>
      </c>
      <c r="N821" s="1">
        <f t="shared" si="38"/>
        <v>0</v>
      </c>
    </row>
    <row r="822" spans="1:14" x14ac:dyDescent="0.25">
      <c r="A822" s="1" t="str">
        <v>BioLegend</v>
      </c>
      <c r="B822" s="1">
        <v>13992</v>
      </c>
      <c r="C822" s="1" t="str">
        <v xml:space="preserve">EED116824  </v>
      </c>
      <c r="D822" s="2">
        <v>45835</v>
      </c>
      <c r="E822" s="2">
        <v>45845</v>
      </c>
      <c r="F822" s="1">
        <v>304022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13992</v>
      </c>
      <c r="M822" s="1">
        <f t="shared" si="37"/>
        <v>13992</v>
      </c>
      <c r="N822" s="1">
        <f t="shared" si="38"/>
        <v>0</v>
      </c>
    </row>
    <row r="823" spans="1:14" x14ac:dyDescent="0.25">
      <c r="A823" s="1" t="str">
        <v>BioLegend</v>
      </c>
      <c r="B823" s="1">
        <v>8131.2000000000007</v>
      </c>
      <c r="C823" s="1" t="str">
        <v xml:space="preserve">EED116824  </v>
      </c>
      <c r="D823" s="2">
        <v>45835</v>
      </c>
      <c r="E823" s="2">
        <v>45845</v>
      </c>
      <c r="F823" s="1">
        <v>309719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8131.2000000000007</v>
      </c>
      <c r="M823" s="1">
        <f t="shared" si="37"/>
        <v>8131.2000000000007</v>
      </c>
      <c r="N823" s="1">
        <f t="shared" si="38"/>
        <v>0</v>
      </c>
    </row>
    <row r="824" spans="1:14" x14ac:dyDescent="0.25">
      <c r="A824" s="1" t="str">
        <v>BioLegend</v>
      </c>
      <c r="B824" s="1">
        <v>25146</v>
      </c>
      <c r="C824" s="1" t="str">
        <v xml:space="preserve">EED116824  </v>
      </c>
      <c r="D824" s="2">
        <v>45835</v>
      </c>
      <c r="E824" s="2">
        <v>45845</v>
      </c>
      <c r="F824" s="1">
        <v>311122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25146</v>
      </c>
      <c r="M824" s="1">
        <f t="shared" si="37"/>
        <v>25146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312815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7867.2000000000007</v>
      </c>
      <c r="M825" s="1">
        <f t="shared" si="37"/>
        <v>7867.2000000000007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9662.4</v>
      </c>
      <c r="C826" s="1" t="str">
        <v xml:space="preserve">EED116824  </v>
      </c>
      <c r="D826" s="2">
        <v>45835</v>
      </c>
      <c r="E826" s="2">
        <v>45845</v>
      </c>
      <c r="F826" s="1">
        <v>320107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9662.4</v>
      </c>
      <c r="M826" s="1">
        <f t="shared" si="37"/>
        <v>9662.4</v>
      </c>
      <c r="N826" s="1">
        <f t="shared" si="38"/>
        <v>0</v>
      </c>
    </row>
    <row r="827" spans="1:14" x14ac:dyDescent="0.25">
      <c r="A827" s="1" t="str">
        <v>BioLegend</v>
      </c>
      <c r="B827" s="1">
        <v>13569.599999999999</v>
      </c>
      <c r="C827" s="1" t="str">
        <v xml:space="preserve">EED116824  </v>
      </c>
      <c r="D827" s="2">
        <v>45835</v>
      </c>
      <c r="E827" s="2">
        <v>45845</v>
      </c>
      <c r="F827" s="1">
        <v>323006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13569.599999999999</v>
      </c>
      <c r="M827" s="1">
        <f t="shared" si="37"/>
        <v>13569.599999999999</v>
      </c>
      <c r="N827" s="1">
        <f t="shared" si="38"/>
        <v>0</v>
      </c>
    </row>
    <row r="828" spans="1:14" x14ac:dyDescent="0.25">
      <c r="A828" s="1" t="str">
        <v>BioLegend</v>
      </c>
      <c r="B828" s="1">
        <v>27984</v>
      </c>
      <c r="C828" s="1" t="str">
        <v xml:space="preserve">EED116824  </v>
      </c>
      <c r="D828" s="2">
        <v>45835</v>
      </c>
      <c r="E828" s="2">
        <v>45845</v>
      </c>
      <c r="F828" s="1">
        <v>323028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27984</v>
      </c>
      <c r="M828" s="1">
        <f t="shared" si="37"/>
        <v>27984</v>
      </c>
      <c r="N828" s="1">
        <f t="shared" si="38"/>
        <v>0</v>
      </c>
    </row>
    <row r="829" spans="1:14" x14ac:dyDescent="0.25">
      <c r="A829" s="1" t="str">
        <v>BioLegend</v>
      </c>
      <c r="B829" s="1">
        <v>22651.199999999997</v>
      </c>
      <c r="C829" s="1" t="str">
        <v xml:space="preserve">EED116824  </v>
      </c>
      <c r="D829" s="2">
        <v>45835</v>
      </c>
      <c r="E829" s="2">
        <v>45845</v>
      </c>
      <c r="F829" s="1">
        <v>332306</v>
      </c>
      <c r="G829" s="1">
        <v>2</v>
      </c>
      <c r="H829" s="1">
        <v>2</v>
      </c>
      <c r="I829" s="1">
        <v>0</v>
      </c>
      <c r="J829" s="1" t="str">
        <v>Mumbai</v>
      </c>
      <c r="K829" s="1">
        <v>0</v>
      </c>
      <c r="L829" s="1">
        <f t="shared" si="36"/>
        <v>45302.399999999994</v>
      </c>
      <c r="M829" s="1">
        <f t="shared" si="37"/>
        <v>45302.399999999994</v>
      </c>
      <c r="N829" s="1">
        <f t="shared" si="38"/>
        <v>0</v>
      </c>
    </row>
    <row r="830" spans="1:14" x14ac:dyDescent="0.25">
      <c r="A830" s="1" t="str">
        <v>BioLegend</v>
      </c>
      <c r="B830" s="1">
        <v>12091.2</v>
      </c>
      <c r="C830" s="1" t="str">
        <v xml:space="preserve">EED116824  </v>
      </c>
      <c r="D830" s="2">
        <v>45835</v>
      </c>
      <c r="E830" s="2">
        <v>45845</v>
      </c>
      <c r="F830" s="1">
        <v>344750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12091.2</v>
      </c>
      <c r="M830" s="1">
        <f t="shared" si="37"/>
        <v>12091.2</v>
      </c>
      <c r="N830" s="1">
        <f t="shared" si="38"/>
        <v>0</v>
      </c>
    </row>
    <row r="831" spans="1:14" x14ac:dyDescent="0.25">
      <c r="A831" s="1" t="str">
        <v>BioLegend</v>
      </c>
      <c r="B831" s="1">
        <v>12738</v>
      </c>
      <c r="C831" s="1" t="str">
        <v xml:space="preserve">EED116824  </v>
      </c>
      <c r="D831" s="2">
        <v>45835</v>
      </c>
      <c r="E831" s="2">
        <v>45845</v>
      </c>
      <c r="F831" s="1">
        <v>348219</v>
      </c>
      <c r="G831" s="1">
        <v>2</v>
      </c>
      <c r="H831" s="1">
        <v>2</v>
      </c>
      <c r="I831" s="1">
        <v>0</v>
      </c>
      <c r="J831" s="1" t="str">
        <v>Kolkata</v>
      </c>
      <c r="K831" s="1">
        <v>0</v>
      </c>
      <c r="L831" s="1">
        <f t="shared" si="36"/>
        <v>25476</v>
      </c>
      <c r="M831" s="1">
        <f t="shared" si="37"/>
        <v>25476</v>
      </c>
      <c r="N831" s="1">
        <f t="shared" si="38"/>
        <v>0</v>
      </c>
    </row>
    <row r="832" spans="1:14" x14ac:dyDescent="0.25">
      <c r="A832" s="1" t="str">
        <v>BioLegend</v>
      </c>
      <c r="B832" s="1">
        <v>7761.6</v>
      </c>
      <c r="C832" s="1" t="str">
        <v xml:space="preserve">EED116824  </v>
      </c>
      <c r="D832" s="2">
        <v>45835</v>
      </c>
      <c r="E832" s="2">
        <v>45845</v>
      </c>
      <c r="F832" s="1">
        <v>356607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7761.6</v>
      </c>
      <c r="M832" s="1">
        <f t="shared" si="37"/>
        <v>7761.6</v>
      </c>
      <c r="N832" s="1">
        <f t="shared" si="38"/>
        <v>0</v>
      </c>
    </row>
    <row r="833" spans="1:14" x14ac:dyDescent="0.25">
      <c r="A833" s="1" t="str">
        <v>BioLegend</v>
      </c>
      <c r="B833" s="1">
        <v>20169.599999999999</v>
      </c>
      <c r="C833" s="1" t="str">
        <v xml:space="preserve">EED116824  </v>
      </c>
      <c r="D833" s="2">
        <v>45835</v>
      </c>
      <c r="E833" s="2">
        <v>45845</v>
      </c>
      <c r="F833" s="1">
        <v>368504</v>
      </c>
      <c r="G833" s="1">
        <v>1</v>
      </c>
      <c r="H833" s="1">
        <v>1</v>
      </c>
      <c r="I833" s="1">
        <v>0</v>
      </c>
      <c r="J833" s="1" t="str">
        <v>Mumbai</v>
      </c>
      <c r="K833" s="1">
        <v>0</v>
      </c>
      <c r="L833" s="1">
        <f t="shared" si="36"/>
        <v>20169.599999999999</v>
      </c>
      <c r="M833" s="1">
        <f t="shared" si="37"/>
        <v>20169.599999999999</v>
      </c>
      <c r="N833" s="1">
        <f t="shared" si="38"/>
        <v>0</v>
      </c>
    </row>
    <row r="834" spans="1:14" x14ac:dyDescent="0.25">
      <c r="A834" s="1" t="str">
        <v>BioLegend</v>
      </c>
      <c r="B834" s="1">
        <v>10876.8</v>
      </c>
      <c r="C834" s="1" t="str">
        <v xml:space="preserve">EED116824  </v>
      </c>
      <c r="D834" s="2">
        <v>45835</v>
      </c>
      <c r="E834" s="2">
        <v>45845</v>
      </c>
      <c r="F834" s="1">
        <v>420302</v>
      </c>
      <c r="G834" s="1">
        <v>4</v>
      </c>
      <c r="H834" s="1">
        <v>4</v>
      </c>
      <c r="I834" s="1">
        <v>0</v>
      </c>
      <c r="J834" s="1" t="str">
        <v>Mumbai</v>
      </c>
      <c r="K834" s="1">
        <v>0</v>
      </c>
      <c r="L834" s="1">
        <f t="shared" si="36"/>
        <v>43507.199999999997</v>
      </c>
      <c r="M834" s="1">
        <f t="shared" si="37"/>
        <v>43507.199999999997</v>
      </c>
      <c r="N834" s="1">
        <f t="shared" si="38"/>
        <v>0</v>
      </c>
    </row>
    <row r="835" spans="1:14" x14ac:dyDescent="0.25">
      <c r="A835" s="1" t="str">
        <v>BioLegend</v>
      </c>
      <c r="B835" s="1">
        <v>7444.7999999999993</v>
      </c>
      <c r="C835" s="1" t="str">
        <v xml:space="preserve">EED116824  </v>
      </c>
      <c r="D835" s="2">
        <v>45835</v>
      </c>
      <c r="E835" s="2">
        <v>45845</v>
      </c>
      <c r="F835" s="1">
        <v>421601</v>
      </c>
      <c r="G835" s="1">
        <v>1</v>
      </c>
      <c r="H835" s="1">
        <v>1</v>
      </c>
      <c r="I835" s="1">
        <v>0</v>
      </c>
      <c r="J835" s="1" t="str">
        <v>Hyderabad</v>
      </c>
      <c r="K835" s="1">
        <v>0</v>
      </c>
      <c r="L835" s="1">
        <f t="shared" ref="L835:L898" si="39">G835*B835</f>
        <v>7444.7999999999993</v>
      </c>
      <c r="M835" s="1">
        <f t="shared" ref="M835:M898" si="40">H835*B835</f>
        <v>7444.7999999999993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4699.2</v>
      </c>
      <c r="C836" s="1" t="str">
        <v xml:space="preserve">EED116824  </v>
      </c>
      <c r="D836" s="2">
        <v>45835</v>
      </c>
      <c r="E836" s="2">
        <v>45845</v>
      </c>
      <c r="F836" s="1">
        <v>423111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4699.2</v>
      </c>
      <c r="M836" s="1">
        <f t="shared" si="40"/>
        <v>4699.2</v>
      </c>
      <c r="N836" s="1">
        <f t="shared" si="41"/>
        <v>0</v>
      </c>
    </row>
    <row r="837" spans="1:14" x14ac:dyDescent="0.25">
      <c r="A837" s="1" t="str">
        <v>BioLegend</v>
      </c>
      <c r="B837" s="1">
        <v>16104</v>
      </c>
      <c r="C837" s="1" t="str">
        <v xml:space="preserve">EED116824  </v>
      </c>
      <c r="D837" s="2">
        <v>45835</v>
      </c>
      <c r="E837" s="2">
        <v>45845</v>
      </c>
      <c r="F837" s="1">
        <v>430104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16104</v>
      </c>
      <c r="M837" s="1">
        <f t="shared" si="40"/>
        <v>16104</v>
      </c>
      <c r="N837" s="1">
        <f t="shared" si="41"/>
        <v>0</v>
      </c>
    </row>
    <row r="838" spans="1:14" x14ac:dyDescent="0.25">
      <c r="A838" s="1" t="str">
        <v>BioLegend</v>
      </c>
      <c r="B838" s="1">
        <v>5808</v>
      </c>
      <c r="C838" s="1" t="str">
        <v xml:space="preserve">EED116824  </v>
      </c>
      <c r="D838" s="2">
        <v>45835</v>
      </c>
      <c r="E838" s="2">
        <v>45845</v>
      </c>
      <c r="F838" s="1">
        <v>505808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5808</v>
      </c>
      <c r="M838" s="1">
        <f t="shared" si="40"/>
        <v>5808</v>
      </c>
      <c r="N838" s="1">
        <f t="shared" si="41"/>
        <v>0</v>
      </c>
    </row>
    <row r="839" spans="1:14" x14ac:dyDescent="0.25">
      <c r="A839" s="1" t="str">
        <v>BioLegend</v>
      </c>
      <c r="B839" s="1">
        <v>5913.6</v>
      </c>
      <c r="C839" s="1" t="str">
        <v xml:space="preserve">EED116824  </v>
      </c>
      <c r="D839" s="2">
        <v>45835</v>
      </c>
      <c r="E839" s="2">
        <v>45845</v>
      </c>
      <c r="F839" s="1">
        <v>505816</v>
      </c>
      <c r="G839" s="1">
        <v>2</v>
      </c>
      <c r="H839" s="1">
        <v>2</v>
      </c>
      <c r="I839" s="1">
        <v>0</v>
      </c>
      <c r="J839" s="1" t="str">
        <v>Hyderabad</v>
      </c>
      <c r="K839" s="1">
        <v>0</v>
      </c>
      <c r="L839" s="1">
        <f t="shared" si="39"/>
        <v>11827.2</v>
      </c>
      <c r="M839" s="1">
        <f t="shared" si="40"/>
        <v>11827.2</v>
      </c>
      <c r="N839" s="1">
        <f t="shared" si="41"/>
        <v>0</v>
      </c>
    </row>
    <row r="840" spans="1:14" x14ac:dyDescent="0.25">
      <c r="A840" s="1" t="str">
        <v>BioLegend</v>
      </c>
      <c r="B840" s="1">
        <v>13041.599999999999</v>
      </c>
      <c r="C840" s="1" t="str">
        <v xml:space="preserve">EED116824  </v>
      </c>
      <c r="D840" s="2">
        <v>45835</v>
      </c>
      <c r="E840" s="2">
        <v>45845</v>
      </c>
      <c r="F840" s="1">
        <v>506507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13041.599999999999</v>
      </c>
      <c r="M840" s="1">
        <f t="shared" si="40"/>
        <v>13041.599999999999</v>
      </c>
      <c r="N840" s="1">
        <f t="shared" si="41"/>
        <v>0</v>
      </c>
    </row>
    <row r="841" spans="1:14" x14ac:dyDescent="0.25">
      <c r="A841" s="1" t="str">
        <v>BioLegend</v>
      </c>
      <c r="B841" s="1">
        <v>11299.2</v>
      </c>
      <c r="C841" s="1" t="str">
        <v xml:space="preserve">EED116824  </v>
      </c>
      <c r="D841" s="2">
        <v>45835</v>
      </c>
      <c r="E841" s="2">
        <v>45845</v>
      </c>
      <c r="F841" s="1">
        <v>506804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11299.2</v>
      </c>
      <c r="M841" s="1">
        <f t="shared" si="40"/>
        <v>11299.2</v>
      </c>
      <c r="N841" s="1">
        <f t="shared" si="41"/>
        <v>0</v>
      </c>
    </row>
    <row r="842" spans="1:14" x14ac:dyDescent="0.25">
      <c r="A842" s="1" t="str">
        <v>BioLegend</v>
      </c>
      <c r="B842" s="1">
        <v>15628.8</v>
      </c>
      <c r="C842" s="1" t="str">
        <v xml:space="preserve">EED116824  </v>
      </c>
      <c r="D842" s="2">
        <v>45835</v>
      </c>
      <c r="E842" s="2">
        <v>45845</v>
      </c>
      <c r="F842" s="1">
        <v>506916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15628.8</v>
      </c>
      <c r="M842" s="1">
        <f t="shared" si="40"/>
        <v>15628.8</v>
      </c>
      <c r="N842" s="1">
        <f t="shared" si="41"/>
        <v>0</v>
      </c>
    </row>
    <row r="843" spans="1:14" x14ac:dyDescent="0.25">
      <c r="A843" s="1" t="str">
        <v>BioLegend</v>
      </c>
      <c r="B843" s="1">
        <v>18321.599999999999</v>
      </c>
      <c r="C843" s="1" t="str">
        <v xml:space="preserve">EED116824  </v>
      </c>
      <c r="D843" s="2">
        <v>45835</v>
      </c>
      <c r="E843" s="2">
        <v>45845</v>
      </c>
      <c r="F843" s="1">
        <v>591706</v>
      </c>
      <c r="G843" s="1">
        <v>2</v>
      </c>
      <c r="H843" s="1">
        <v>2</v>
      </c>
      <c r="I843" s="1">
        <v>0</v>
      </c>
      <c r="J843" s="1" t="str">
        <v>Kolkata</v>
      </c>
      <c r="K843" s="1">
        <v>0</v>
      </c>
      <c r="L843" s="1">
        <f t="shared" si="39"/>
        <v>36643.199999999997</v>
      </c>
      <c r="M843" s="1">
        <f t="shared" si="40"/>
        <v>36643.199999999997</v>
      </c>
      <c r="N843" s="1">
        <f t="shared" si="41"/>
        <v>0</v>
      </c>
    </row>
    <row r="844" spans="1:14" x14ac:dyDescent="0.25">
      <c r="A844" s="1" t="str">
        <v>BioLegend</v>
      </c>
      <c r="B844" s="1">
        <v>14572.8</v>
      </c>
      <c r="C844" s="1" t="str">
        <v xml:space="preserve">EED116824  </v>
      </c>
      <c r="D844" s="2">
        <v>45835</v>
      </c>
      <c r="E844" s="2">
        <v>45845</v>
      </c>
      <c r="F844" s="1">
        <v>801701</v>
      </c>
      <c r="G844" s="1">
        <v>1</v>
      </c>
      <c r="H844" s="1">
        <v>1</v>
      </c>
      <c r="I844" s="1">
        <v>0</v>
      </c>
      <c r="J844" s="1" t="str">
        <v>Jodhpur</v>
      </c>
      <c r="K844" s="1">
        <v>0</v>
      </c>
      <c r="L844" s="1">
        <f t="shared" si="39"/>
        <v>14572.8</v>
      </c>
      <c r="M844" s="1">
        <f t="shared" si="40"/>
        <v>14572.8</v>
      </c>
      <c r="N844" s="1">
        <f t="shared" si="41"/>
        <v>0</v>
      </c>
    </row>
    <row r="845" spans="1:14" x14ac:dyDescent="0.25">
      <c r="A845" s="1" t="str">
        <v>BioLegend</v>
      </c>
      <c r="B845" s="1">
        <v>4065.6000000000004</v>
      </c>
      <c r="C845" s="1" t="str">
        <v xml:space="preserve">EED116824  </v>
      </c>
      <c r="D845" s="2">
        <v>45835</v>
      </c>
      <c r="E845" s="2">
        <v>45845</v>
      </c>
      <c r="F845" s="1">
        <v>100236</v>
      </c>
      <c r="G845" s="1">
        <v>1</v>
      </c>
      <c r="H845" s="1">
        <v>1</v>
      </c>
      <c r="I845" s="1">
        <v>0</v>
      </c>
      <c r="J845" s="1" t="str">
        <v>Bhuvneshwar</v>
      </c>
      <c r="K845" s="1">
        <v>0</v>
      </c>
      <c r="L845" s="1">
        <f t="shared" si="39"/>
        <v>4065.6000000000004</v>
      </c>
      <c r="M845" s="1">
        <f t="shared" si="40"/>
        <v>4065.6000000000004</v>
      </c>
      <c r="N845" s="1">
        <f t="shared" si="41"/>
        <v>0</v>
      </c>
    </row>
    <row r="846" spans="1:14" x14ac:dyDescent="0.25">
      <c r="A846" s="1" t="str">
        <v>BioLegend</v>
      </c>
      <c r="B846" s="1">
        <v>15206.400000000001</v>
      </c>
      <c r="C846" s="1" t="str">
        <v xml:space="preserve">EED116824  </v>
      </c>
      <c r="D846" s="2">
        <v>45835</v>
      </c>
      <c r="E846" s="2">
        <v>45845</v>
      </c>
      <c r="F846" s="1">
        <v>100432</v>
      </c>
      <c r="G846" s="1">
        <v>1</v>
      </c>
      <c r="H846" s="1">
        <v>1</v>
      </c>
      <c r="I846" s="1">
        <v>0</v>
      </c>
      <c r="J846" s="1" t="str">
        <v>Delhi</v>
      </c>
      <c r="K846" s="1">
        <v>0</v>
      </c>
      <c r="L846" s="1">
        <f t="shared" si="39"/>
        <v>15206.400000000001</v>
      </c>
      <c r="M846" s="1">
        <f t="shared" si="40"/>
        <v>15206.400000000001</v>
      </c>
      <c r="N846" s="1">
        <f t="shared" si="41"/>
        <v>0</v>
      </c>
    </row>
    <row r="847" spans="1:14" x14ac:dyDescent="0.25">
      <c r="A847" s="1" t="str">
        <v>BioLegend</v>
      </c>
      <c r="B847" s="1">
        <v>12091.2</v>
      </c>
      <c r="C847" s="1" t="str">
        <v xml:space="preserve">EED116824  </v>
      </c>
      <c r="D847" s="2">
        <v>45835</v>
      </c>
      <c r="E847" s="2">
        <v>45845</v>
      </c>
      <c r="F847" s="1">
        <v>100612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12091.2</v>
      </c>
      <c r="M847" s="1">
        <f t="shared" si="40"/>
        <v>12091.2</v>
      </c>
      <c r="N847" s="1">
        <f t="shared" si="41"/>
        <v>0</v>
      </c>
    </row>
    <row r="848" spans="1:14" x14ac:dyDescent="0.25">
      <c r="A848" s="1" t="str">
        <v>BioLegend</v>
      </c>
      <c r="B848" s="1">
        <v>5649.6</v>
      </c>
      <c r="C848" s="1" t="str">
        <v xml:space="preserve">EED116824  </v>
      </c>
      <c r="D848" s="2">
        <v>45835</v>
      </c>
      <c r="E848" s="2">
        <v>45845</v>
      </c>
      <c r="F848" s="1">
        <v>100708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5649.6</v>
      </c>
      <c r="M848" s="1">
        <f t="shared" si="40"/>
        <v>5649.6</v>
      </c>
      <c r="N848" s="1">
        <f t="shared" si="41"/>
        <v>0</v>
      </c>
    </row>
    <row r="849" spans="1:14" x14ac:dyDescent="0.25">
      <c r="A849" s="1" t="str">
        <v>BioLegend</v>
      </c>
      <c r="B849" s="1">
        <v>7180.7999999999993</v>
      </c>
      <c r="C849" s="1" t="str">
        <v xml:space="preserve">EED116824  </v>
      </c>
      <c r="D849" s="2">
        <v>45835</v>
      </c>
      <c r="E849" s="2">
        <v>45845</v>
      </c>
      <c r="F849" s="1">
        <v>101823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7180.7999999999993</v>
      </c>
      <c r="M849" s="1">
        <f t="shared" si="40"/>
        <v>7180.7999999999993</v>
      </c>
      <c r="N849" s="1">
        <f t="shared" si="41"/>
        <v>0</v>
      </c>
    </row>
    <row r="850" spans="1:14" x14ac:dyDescent="0.25">
      <c r="A850" s="1" t="str">
        <v>BioLegend</v>
      </c>
      <c r="B850" s="1">
        <v>8659.1999999999989</v>
      </c>
      <c r="C850" s="1" t="str">
        <v xml:space="preserve">EED116824  </v>
      </c>
      <c r="D850" s="2">
        <v>45835</v>
      </c>
      <c r="E850" s="2">
        <v>45845</v>
      </c>
      <c r="F850" s="1">
        <v>102116</v>
      </c>
      <c r="G850" s="1">
        <v>2</v>
      </c>
      <c r="H850" s="1">
        <v>2</v>
      </c>
      <c r="I850" s="1">
        <v>0</v>
      </c>
      <c r="J850" s="1" t="str">
        <v>Kerala</v>
      </c>
      <c r="K850" s="1">
        <v>0</v>
      </c>
      <c r="L850" s="1">
        <f t="shared" si="39"/>
        <v>17318.399999999998</v>
      </c>
      <c r="M850" s="1">
        <f t="shared" si="40"/>
        <v>17318.399999999998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1</v>
      </c>
      <c r="H851" s="1">
        <v>1</v>
      </c>
      <c r="I851" s="1">
        <v>0</v>
      </c>
      <c r="J851" s="1" t="str">
        <v>Kerala</v>
      </c>
      <c r="K851" s="1">
        <v>0</v>
      </c>
      <c r="L851" s="1">
        <f t="shared" si="39"/>
        <v>8659.1999999999989</v>
      </c>
      <c r="M851" s="1">
        <f t="shared" si="40"/>
        <v>8659.1999999999989</v>
      </c>
      <c r="N851" s="1">
        <f t="shared" si="41"/>
        <v>0</v>
      </c>
    </row>
    <row r="852" spans="1:14" x14ac:dyDescent="0.25">
      <c r="A852" s="1" t="str">
        <v>BioLegend</v>
      </c>
      <c r="B852" s="1">
        <v>12724.8</v>
      </c>
      <c r="C852" s="1" t="str">
        <v xml:space="preserve">EED116824  </v>
      </c>
      <c r="D852" s="2">
        <v>45835</v>
      </c>
      <c r="E852" s="2">
        <v>45845</v>
      </c>
      <c r="F852" s="1">
        <v>102720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12724.8</v>
      </c>
      <c r="M852" s="1">
        <f t="shared" si="40"/>
        <v>12724.8</v>
      </c>
      <c r="N852" s="1">
        <f t="shared" si="41"/>
        <v>0</v>
      </c>
    </row>
    <row r="853" spans="1:14" x14ac:dyDescent="0.25">
      <c r="A853" s="1" t="str">
        <v>BioLegend</v>
      </c>
      <c r="B853" s="1">
        <v>13094.400000000001</v>
      </c>
      <c r="C853" s="1" t="str">
        <v xml:space="preserve">EED116824  </v>
      </c>
      <c r="D853" s="2">
        <v>45835</v>
      </c>
      <c r="E853" s="2">
        <v>45845</v>
      </c>
      <c r="F853" s="1">
        <v>103028</v>
      </c>
      <c r="G853" s="1">
        <v>1</v>
      </c>
      <c r="H853" s="1">
        <v>1</v>
      </c>
      <c r="I853" s="1">
        <v>0</v>
      </c>
      <c r="J853" s="1" t="str">
        <v>Kolkata</v>
      </c>
      <c r="K853" s="1">
        <v>0</v>
      </c>
      <c r="L853" s="1">
        <f t="shared" si="39"/>
        <v>13094.400000000001</v>
      </c>
      <c r="M853" s="1">
        <f t="shared" si="40"/>
        <v>13094.400000000001</v>
      </c>
      <c r="N853" s="1">
        <f t="shared" si="41"/>
        <v>0</v>
      </c>
    </row>
    <row r="854" spans="1:14" x14ac:dyDescent="0.25">
      <c r="A854" s="1" t="str">
        <v>BioLegend</v>
      </c>
      <c r="B854" s="1">
        <v>4540.8</v>
      </c>
      <c r="C854" s="1" t="str">
        <v xml:space="preserve">EED116824  </v>
      </c>
      <c r="D854" s="2">
        <v>45835</v>
      </c>
      <c r="E854" s="2">
        <v>45845</v>
      </c>
      <c r="F854" s="1">
        <v>103106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4540.8</v>
      </c>
      <c r="M854" s="1">
        <f t="shared" si="40"/>
        <v>4540.8</v>
      </c>
      <c r="N854" s="1">
        <f t="shared" si="41"/>
        <v>0</v>
      </c>
    </row>
    <row r="855" spans="1:14" x14ac:dyDescent="0.25">
      <c r="A855" s="1" t="str">
        <v>BioLegend</v>
      </c>
      <c r="B855" s="1">
        <v>12091.2</v>
      </c>
      <c r="C855" s="1" t="str">
        <v xml:space="preserve">EED116824  </v>
      </c>
      <c r="D855" s="2">
        <v>45835</v>
      </c>
      <c r="E855" s="2">
        <v>45845</v>
      </c>
      <c r="F855" s="1">
        <v>104420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12091.2</v>
      </c>
      <c r="M855" s="1">
        <f t="shared" si="40"/>
        <v>12091.2</v>
      </c>
      <c r="N855" s="1">
        <f t="shared" si="41"/>
        <v>0</v>
      </c>
    </row>
    <row r="856" spans="1:14" x14ac:dyDescent="0.25">
      <c r="A856" s="1" t="str">
        <v>BioLegend</v>
      </c>
      <c r="B856" s="1">
        <v>19338</v>
      </c>
      <c r="C856" s="1" t="str">
        <v xml:space="preserve">EED116824  </v>
      </c>
      <c r="D856" s="2">
        <v>45835</v>
      </c>
      <c r="E856" s="2">
        <v>45845</v>
      </c>
      <c r="F856" s="1">
        <v>104732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19338</v>
      </c>
      <c r="M856" s="1">
        <f t="shared" si="40"/>
        <v>19338</v>
      </c>
      <c r="N856" s="1">
        <f t="shared" si="41"/>
        <v>0</v>
      </c>
    </row>
    <row r="857" spans="1:14" x14ac:dyDescent="0.25">
      <c r="A857" s="1" t="str">
        <v>BioLegend</v>
      </c>
      <c r="B857" s="1">
        <v>5068.8</v>
      </c>
      <c r="C857" s="1" t="str">
        <v xml:space="preserve">EED116824  </v>
      </c>
      <c r="D857" s="2">
        <v>45835</v>
      </c>
      <c r="E857" s="2">
        <v>45845</v>
      </c>
      <c r="F857" s="1">
        <v>105011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5068.8</v>
      </c>
      <c r="M857" s="1">
        <f t="shared" si="40"/>
        <v>5068.8</v>
      </c>
      <c r="N857" s="1">
        <f t="shared" si="41"/>
        <v>0</v>
      </c>
    </row>
    <row r="858" spans="1:14" x14ac:dyDescent="0.25">
      <c r="A858" s="1" t="str">
        <v>BioLegend</v>
      </c>
      <c r="B858" s="1">
        <v>7444.7999999999993</v>
      </c>
      <c r="C858" s="1" t="str">
        <v xml:space="preserve">EED116824  </v>
      </c>
      <c r="D858" s="2">
        <v>45835</v>
      </c>
      <c r="E858" s="2">
        <v>45845</v>
      </c>
      <c r="F858" s="1">
        <v>105719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7444.7999999999993</v>
      </c>
      <c r="M858" s="1">
        <f t="shared" si="40"/>
        <v>7444.7999999999993</v>
      </c>
      <c r="N858" s="1">
        <f t="shared" si="41"/>
        <v>0</v>
      </c>
    </row>
    <row r="859" spans="1:14" x14ac:dyDescent="0.25">
      <c r="A859" s="1" t="str">
        <v>BioLegend</v>
      </c>
      <c r="B859" s="1">
        <v>18902.400000000001</v>
      </c>
      <c r="C859" s="1" t="str">
        <v xml:space="preserve">EED116824  </v>
      </c>
      <c r="D859" s="2">
        <v>45835</v>
      </c>
      <c r="E859" s="2">
        <v>45845</v>
      </c>
      <c r="F859" s="1">
        <v>106338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18902.400000000001</v>
      </c>
      <c r="M859" s="1">
        <f t="shared" si="40"/>
        <v>18902.400000000001</v>
      </c>
      <c r="N859" s="1">
        <f t="shared" si="41"/>
        <v>0</v>
      </c>
    </row>
    <row r="860" spans="1:14" x14ac:dyDescent="0.25">
      <c r="A860" s="1" t="str">
        <v>BioLegend</v>
      </c>
      <c r="B860" s="1">
        <v>4382.3999999999996</v>
      </c>
      <c r="C860" s="1" t="str">
        <v xml:space="preserve">EED116824  </v>
      </c>
      <c r="D860" s="2">
        <v>45835</v>
      </c>
      <c r="E860" s="2">
        <v>45845</v>
      </c>
      <c r="F860" s="1">
        <v>108111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4382.3999999999996</v>
      </c>
      <c r="M860" s="1">
        <f t="shared" si="40"/>
        <v>4382.3999999999996</v>
      </c>
      <c r="N860" s="1">
        <f t="shared" si="41"/>
        <v>0</v>
      </c>
    </row>
    <row r="861" spans="1:14" x14ac:dyDescent="0.25">
      <c r="A861" s="1" t="str">
        <v>BioLegend</v>
      </c>
      <c r="B861" s="1">
        <v>17688</v>
      </c>
      <c r="C861" s="1" t="str">
        <v xml:space="preserve">EED116824  </v>
      </c>
      <c r="D861" s="2">
        <v>45835</v>
      </c>
      <c r="E861" s="2">
        <v>45845</v>
      </c>
      <c r="F861" s="1">
        <v>113828</v>
      </c>
      <c r="G861" s="1">
        <v>1</v>
      </c>
      <c r="H861" s="1">
        <v>1</v>
      </c>
      <c r="I861" s="1">
        <v>0</v>
      </c>
      <c r="J861" s="1" t="str">
        <v>Kolkata</v>
      </c>
      <c r="K861" s="1">
        <v>0</v>
      </c>
      <c r="L861" s="1">
        <f t="shared" si="39"/>
        <v>17688</v>
      </c>
      <c r="M861" s="1">
        <f t="shared" si="40"/>
        <v>17688</v>
      </c>
      <c r="N861" s="1">
        <f t="shared" si="41"/>
        <v>0</v>
      </c>
    </row>
    <row r="862" spans="1:14" x14ac:dyDescent="0.25">
      <c r="A862" s="1" t="str">
        <v>BioLegend</v>
      </c>
      <c r="B862" s="1">
        <v>7075.2000000000007</v>
      </c>
      <c r="C862" s="1" t="str">
        <v xml:space="preserve">EED116824  </v>
      </c>
      <c r="D862" s="2">
        <v>45835</v>
      </c>
      <c r="E862" s="2">
        <v>45845</v>
      </c>
      <c r="F862" s="1">
        <v>115508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7075.2000000000007</v>
      </c>
      <c r="M862" s="1">
        <f t="shared" si="40"/>
        <v>7075.2000000000007</v>
      </c>
      <c r="N862" s="1">
        <f t="shared" si="41"/>
        <v>0</v>
      </c>
    </row>
    <row r="863" spans="1:14" x14ac:dyDescent="0.25">
      <c r="A863" s="1" t="str">
        <v>BioLegend</v>
      </c>
      <c r="B863" s="1">
        <v>4963.2</v>
      </c>
      <c r="C863" s="1" t="str">
        <v xml:space="preserve">EED116824  </v>
      </c>
      <c r="D863" s="2">
        <v>45835</v>
      </c>
      <c r="E863" s="2">
        <v>45845</v>
      </c>
      <c r="F863" s="1">
        <v>115526</v>
      </c>
      <c r="G863" s="1">
        <v>1</v>
      </c>
      <c r="H863" s="1">
        <v>1</v>
      </c>
      <c r="I863" s="1">
        <v>0</v>
      </c>
      <c r="J863" s="1" t="str">
        <v>Punjab</v>
      </c>
      <c r="K863" s="1">
        <v>0</v>
      </c>
      <c r="L863" s="1">
        <f t="shared" si="39"/>
        <v>4963.2</v>
      </c>
      <c r="M863" s="1">
        <f t="shared" si="40"/>
        <v>4963.2</v>
      </c>
      <c r="N863" s="1">
        <f t="shared" si="41"/>
        <v>0</v>
      </c>
    </row>
    <row r="864" spans="1:14" x14ac:dyDescent="0.25">
      <c r="A864" s="1" t="str">
        <v>BioLegend</v>
      </c>
      <c r="B864" s="1">
        <v>7761.6</v>
      </c>
      <c r="C864" s="1" t="str">
        <v xml:space="preserve">EED116824  </v>
      </c>
      <c r="D864" s="2">
        <v>45835</v>
      </c>
      <c r="E864" s="2">
        <v>45845</v>
      </c>
      <c r="F864" s="1">
        <v>115923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7761.6</v>
      </c>
      <c r="M864" s="1">
        <f t="shared" si="40"/>
        <v>7761.6</v>
      </c>
      <c r="N864" s="1">
        <f t="shared" si="41"/>
        <v>0</v>
      </c>
    </row>
    <row r="865" spans="1:14" x14ac:dyDescent="0.25">
      <c r="A865" s="1" t="str">
        <v>BioLegend</v>
      </c>
      <c r="B865" s="1">
        <v>7603.2000000000007</v>
      </c>
      <c r="C865" s="1" t="str">
        <v xml:space="preserve">EED116824  </v>
      </c>
      <c r="D865" s="2">
        <v>45835</v>
      </c>
      <c r="E865" s="2">
        <v>45845</v>
      </c>
      <c r="F865" s="1">
        <v>118108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7603.2000000000007</v>
      </c>
      <c r="M865" s="1">
        <f t="shared" si="40"/>
        <v>7603.2000000000007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17688</v>
      </c>
      <c r="C866" s="1" t="str">
        <v xml:space="preserve">EED116824  </v>
      </c>
      <c r="D866" s="2">
        <v>45835</v>
      </c>
      <c r="E866" s="2">
        <v>45845</v>
      </c>
      <c r="F866" s="1">
        <v>124210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17688</v>
      </c>
      <c r="M866" s="1">
        <f t="shared" si="40"/>
        <v>17688</v>
      </c>
      <c r="N866" s="1">
        <f t="shared" si="41"/>
        <v>0</v>
      </c>
    </row>
    <row r="867" spans="1:14" x14ac:dyDescent="0.25">
      <c r="A867" s="1" t="str">
        <v>BioLegend</v>
      </c>
      <c r="B867" s="1">
        <v>14256</v>
      </c>
      <c r="C867" s="1" t="str">
        <v xml:space="preserve">EED116824  </v>
      </c>
      <c r="D867" s="2">
        <v>45835</v>
      </c>
      <c r="E867" s="2">
        <v>45845</v>
      </c>
      <c r="F867" s="1">
        <v>124312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14256</v>
      </c>
      <c r="M867" s="1">
        <f t="shared" si="40"/>
        <v>14256</v>
      </c>
      <c r="N867" s="1">
        <f t="shared" si="41"/>
        <v>0</v>
      </c>
    </row>
    <row r="868" spans="1:14" x14ac:dyDescent="0.25">
      <c r="A868" s="1" t="str">
        <v>BioLegend</v>
      </c>
      <c r="B868" s="1">
        <v>12408</v>
      </c>
      <c r="C868" s="1" t="str">
        <v xml:space="preserve">EED116824  </v>
      </c>
      <c r="D868" s="2">
        <v>45835</v>
      </c>
      <c r="E868" s="2">
        <v>45845</v>
      </c>
      <c r="F868" s="1">
        <v>126606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12408</v>
      </c>
      <c r="M868" s="1">
        <f t="shared" si="40"/>
        <v>12408</v>
      </c>
      <c r="N868" s="1">
        <f t="shared" si="41"/>
        <v>0</v>
      </c>
    </row>
    <row r="869" spans="1:14" x14ac:dyDescent="0.25">
      <c r="A869" s="1" t="str">
        <v>BioLegend</v>
      </c>
      <c r="B869" s="1">
        <v>16420.8</v>
      </c>
      <c r="C869" s="1" t="str">
        <v xml:space="preserve">EED116824  </v>
      </c>
      <c r="D869" s="2">
        <v>45835</v>
      </c>
      <c r="E869" s="2">
        <v>45845</v>
      </c>
      <c r="F869" s="1">
        <v>126618</v>
      </c>
      <c r="G869" s="1">
        <v>1</v>
      </c>
      <c r="H869" s="1">
        <v>1</v>
      </c>
      <c r="I869" s="1">
        <v>0</v>
      </c>
      <c r="J869" s="1" t="str">
        <v>Kolkata</v>
      </c>
      <c r="K869" s="1">
        <v>0</v>
      </c>
      <c r="L869" s="1">
        <f t="shared" si="39"/>
        <v>16420.8</v>
      </c>
      <c r="M869" s="1">
        <f t="shared" si="40"/>
        <v>16420.8</v>
      </c>
      <c r="N869" s="1">
        <f t="shared" si="41"/>
        <v>0</v>
      </c>
    </row>
    <row r="870" spans="1:14" x14ac:dyDescent="0.25">
      <c r="A870" s="1" t="str">
        <v>BioLegend</v>
      </c>
      <c r="B870" s="1">
        <v>14572.8</v>
      </c>
      <c r="C870" s="1" t="str">
        <v xml:space="preserve">EED116824  </v>
      </c>
      <c r="D870" s="2">
        <v>45835</v>
      </c>
      <c r="E870" s="2">
        <v>45845</v>
      </c>
      <c r="F870" s="1">
        <v>128004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14572.8</v>
      </c>
      <c r="M870" s="1">
        <f t="shared" si="40"/>
        <v>14572.8</v>
      </c>
      <c r="N870" s="1">
        <f t="shared" si="41"/>
        <v>0</v>
      </c>
    </row>
    <row r="871" spans="1:14" x14ac:dyDescent="0.25">
      <c r="A871" s="1" t="str">
        <v>BioLegend</v>
      </c>
      <c r="B871" s="1">
        <v>28828.800000000003</v>
      </c>
      <c r="C871" s="1" t="str">
        <v xml:space="preserve">EED116824  </v>
      </c>
      <c r="D871" s="2">
        <v>45835</v>
      </c>
      <c r="E871" s="2">
        <v>45845</v>
      </c>
      <c r="F871" s="1">
        <v>133310</v>
      </c>
      <c r="G871" s="1">
        <v>1</v>
      </c>
      <c r="H871" s="1">
        <v>1</v>
      </c>
      <c r="I871" s="1">
        <v>0</v>
      </c>
      <c r="J871" s="1" t="str">
        <v>Punjab</v>
      </c>
      <c r="K871" s="1">
        <v>0</v>
      </c>
      <c r="L871" s="1">
        <f t="shared" si="39"/>
        <v>28828.800000000003</v>
      </c>
      <c r="M871" s="1">
        <f t="shared" si="40"/>
        <v>28828.800000000003</v>
      </c>
      <c r="N871" s="1">
        <f t="shared" si="41"/>
        <v>0</v>
      </c>
    </row>
    <row r="872" spans="1:14" x14ac:dyDescent="0.25">
      <c r="A872" s="1" t="str">
        <v>BioLegend</v>
      </c>
      <c r="B872" s="1">
        <v>19272</v>
      </c>
      <c r="C872" s="1" t="str">
        <v xml:space="preserve">EED116824  </v>
      </c>
      <c r="D872" s="2">
        <v>45835</v>
      </c>
      <c r="E872" s="2">
        <v>45845</v>
      </c>
      <c r="F872" s="1">
        <v>134019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19272</v>
      </c>
      <c r="M872" s="1">
        <f t="shared" si="40"/>
        <v>19272</v>
      </c>
      <c r="N872" s="1">
        <f t="shared" si="41"/>
        <v>0</v>
      </c>
    </row>
    <row r="873" spans="1:14" x14ac:dyDescent="0.25">
      <c r="A873" s="1" t="str">
        <v>BioLegend</v>
      </c>
      <c r="B873" s="1">
        <v>19998</v>
      </c>
      <c r="C873" s="1" t="str">
        <v xml:space="preserve">EED116824  </v>
      </c>
      <c r="D873" s="2">
        <v>45835</v>
      </c>
      <c r="E873" s="2">
        <v>45845</v>
      </c>
      <c r="F873" s="1">
        <v>134021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19998</v>
      </c>
      <c r="M873" s="1">
        <f t="shared" si="40"/>
        <v>19998</v>
      </c>
      <c r="N873" s="1">
        <f t="shared" si="41"/>
        <v>0</v>
      </c>
    </row>
    <row r="874" spans="1:14" x14ac:dyDescent="0.25">
      <c r="A874" s="1" t="str">
        <v>BioLegend</v>
      </c>
      <c r="B874" s="1">
        <v>18321.599999999999</v>
      </c>
      <c r="C874" s="1" t="str">
        <v xml:space="preserve">EED116824  </v>
      </c>
      <c r="D874" s="2">
        <v>45835</v>
      </c>
      <c r="E874" s="2">
        <v>45845</v>
      </c>
      <c r="F874" s="1">
        <v>135216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18321.599999999999</v>
      </c>
      <c r="M874" s="1">
        <f t="shared" si="40"/>
        <v>18321.599999999999</v>
      </c>
      <c r="N874" s="1">
        <f t="shared" si="41"/>
        <v>0</v>
      </c>
    </row>
    <row r="875" spans="1:14" x14ac:dyDescent="0.25">
      <c r="A875" s="1" t="str">
        <v>BioLegend</v>
      </c>
      <c r="B875" s="1">
        <v>14150.400000000001</v>
      </c>
      <c r="C875" s="1" t="str">
        <v xml:space="preserve">EED116824  </v>
      </c>
      <c r="D875" s="2">
        <v>45835</v>
      </c>
      <c r="E875" s="2">
        <v>45845</v>
      </c>
      <c r="F875" s="1">
        <v>140704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14150.400000000001</v>
      </c>
      <c r="M875" s="1">
        <f t="shared" si="40"/>
        <v>14150.400000000001</v>
      </c>
      <c r="N875" s="1">
        <f t="shared" si="41"/>
        <v>0</v>
      </c>
    </row>
    <row r="876" spans="1:14" x14ac:dyDescent="0.25">
      <c r="A876" s="1" t="str">
        <v>BioLegend</v>
      </c>
      <c r="B876" s="1">
        <v>19852.8</v>
      </c>
      <c r="C876" s="1" t="str">
        <v xml:space="preserve">EED116824  </v>
      </c>
      <c r="D876" s="2">
        <v>45835</v>
      </c>
      <c r="E876" s="2">
        <v>45845</v>
      </c>
      <c r="F876" s="1">
        <v>142506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19852.8</v>
      </c>
      <c r="M876" s="1">
        <f t="shared" si="40"/>
        <v>19852.8</v>
      </c>
      <c r="N876" s="1">
        <f t="shared" si="41"/>
        <v>0</v>
      </c>
    </row>
    <row r="877" spans="1:14" x14ac:dyDescent="0.25">
      <c r="A877" s="1" t="str">
        <v>BioLegend</v>
      </c>
      <c r="B877" s="1">
        <v>17292</v>
      </c>
      <c r="C877" s="1" t="str">
        <v xml:space="preserve">EED116824  </v>
      </c>
      <c r="D877" s="2">
        <v>45835</v>
      </c>
      <c r="E877" s="2">
        <v>45845</v>
      </c>
      <c r="F877" s="1">
        <v>142521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17292</v>
      </c>
      <c r="M877" s="1">
        <f t="shared" si="40"/>
        <v>17292</v>
      </c>
      <c r="N877" s="1">
        <f t="shared" si="41"/>
        <v>0</v>
      </c>
    </row>
    <row r="878" spans="1:14" x14ac:dyDescent="0.25">
      <c r="A878" s="1" t="str">
        <v>BioLegend</v>
      </c>
      <c r="B878" s="1">
        <v>16420.8</v>
      </c>
      <c r="C878" s="1" t="str">
        <v xml:space="preserve">EED116824  </v>
      </c>
      <c r="D878" s="2">
        <v>45835</v>
      </c>
      <c r="E878" s="2">
        <v>45845</v>
      </c>
      <c r="F878" s="1">
        <v>150408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16420.8</v>
      </c>
      <c r="M878" s="1">
        <f t="shared" si="40"/>
        <v>16420.8</v>
      </c>
      <c r="N878" s="1">
        <f t="shared" si="41"/>
        <v>0</v>
      </c>
    </row>
    <row r="879" spans="1:14" x14ac:dyDescent="0.25">
      <c r="A879" s="1" t="str">
        <v>BioLegend</v>
      </c>
      <c r="B879" s="1">
        <v>4963.2</v>
      </c>
      <c r="C879" s="1" t="str">
        <v xml:space="preserve">EED116824  </v>
      </c>
      <c r="D879" s="2">
        <v>45835</v>
      </c>
      <c r="E879" s="2">
        <v>45845</v>
      </c>
      <c r="F879" s="1">
        <v>158015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4963.2</v>
      </c>
      <c r="M879" s="1">
        <f t="shared" si="40"/>
        <v>4963.2</v>
      </c>
      <c r="N879" s="1">
        <f t="shared" si="41"/>
        <v>0</v>
      </c>
    </row>
    <row r="880" spans="1:14" x14ac:dyDescent="0.25">
      <c r="A880" s="1" t="str">
        <v>BioLegend</v>
      </c>
      <c r="B880" s="1">
        <v>4118.3999999999996</v>
      </c>
      <c r="C880" s="1" t="str">
        <v xml:space="preserve">EED116824  </v>
      </c>
      <c r="D880" s="2">
        <v>45835</v>
      </c>
      <c r="E880" s="2">
        <v>45845</v>
      </c>
      <c r="F880" s="1">
        <v>160903</v>
      </c>
      <c r="G880" s="1">
        <v>1</v>
      </c>
      <c r="H880" s="1">
        <v>1</v>
      </c>
      <c r="I880" s="1">
        <v>0</v>
      </c>
      <c r="J880" s="1" t="str">
        <v>Punjab</v>
      </c>
      <c r="K880" s="1">
        <v>0</v>
      </c>
      <c r="L880" s="1">
        <f t="shared" si="39"/>
        <v>4118.3999999999996</v>
      </c>
      <c r="M880" s="1">
        <f t="shared" si="40"/>
        <v>4118.3999999999996</v>
      </c>
      <c r="N880" s="1">
        <f t="shared" si="41"/>
        <v>0</v>
      </c>
    </row>
    <row r="881" spans="1:14" x14ac:dyDescent="0.25">
      <c r="A881" s="1" t="str">
        <v>BioLegend</v>
      </c>
      <c r="B881" s="1">
        <v>4224</v>
      </c>
      <c r="C881" s="1" t="str">
        <v xml:space="preserve">EED116824  </v>
      </c>
      <c r="D881" s="2">
        <v>45835</v>
      </c>
      <c r="E881" s="2">
        <v>45845</v>
      </c>
      <c r="F881" s="1">
        <v>166403</v>
      </c>
      <c r="G881" s="1">
        <v>1</v>
      </c>
      <c r="H881" s="1">
        <v>1</v>
      </c>
      <c r="I881" s="1">
        <v>0</v>
      </c>
      <c r="J881" s="1" t="str">
        <v>Kolkata</v>
      </c>
      <c r="K881" s="1">
        <v>0</v>
      </c>
      <c r="L881" s="1">
        <f t="shared" si="39"/>
        <v>4224</v>
      </c>
      <c r="M881" s="1">
        <f t="shared" si="40"/>
        <v>4224</v>
      </c>
      <c r="N881" s="1">
        <f t="shared" si="41"/>
        <v>0</v>
      </c>
    </row>
    <row r="882" spans="1:14" x14ac:dyDescent="0.25">
      <c r="A882" s="1" t="str">
        <v>BioLegend</v>
      </c>
      <c r="B882" s="1">
        <v>18480</v>
      </c>
      <c r="C882" s="1" t="str">
        <v xml:space="preserve">EED116824  </v>
      </c>
      <c r="D882" s="2">
        <v>45835</v>
      </c>
      <c r="E882" s="2">
        <v>45845</v>
      </c>
      <c r="F882" s="1">
        <v>300006</v>
      </c>
      <c r="G882" s="1">
        <v>1</v>
      </c>
      <c r="H882" s="1">
        <v>1</v>
      </c>
      <c r="I882" s="1">
        <v>0</v>
      </c>
      <c r="J882" s="1" t="str">
        <v>Pune</v>
      </c>
      <c r="K882" s="1">
        <v>0</v>
      </c>
      <c r="L882" s="1">
        <f t="shared" si="39"/>
        <v>18480</v>
      </c>
      <c r="M882" s="1">
        <f t="shared" si="40"/>
        <v>18480</v>
      </c>
      <c r="N882" s="1">
        <f t="shared" si="41"/>
        <v>0</v>
      </c>
    </row>
    <row r="883" spans="1:14" x14ac:dyDescent="0.25">
      <c r="A883" s="1" t="str">
        <v>BioLegend</v>
      </c>
      <c r="B883" s="1">
        <v>3220.8</v>
      </c>
      <c r="C883" s="1" t="str">
        <v xml:space="preserve">EED116824  </v>
      </c>
      <c r="D883" s="2">
        <v>45835</v>
      </c>
      <c r="E883" s="2">
        <v>45845</v>
      </c>
      <c r="F883" s="1">
        <v>300308</v>
      </c>
      <c r="G883" s="1">
        <v>2</v>
      </c>
      <c r="H883" s="1">
        <v>2</v>
      </c>
      <c r="I883" s="1">
        <v>0</v>
      </c>
      <c r="J883" s="1" t="str">
        <v>Coimbatore</v>
      </c>
      <c r="K883" s="1">
        <v>0</v>
      </c>
      <c r="L883" s="1">
        <f t="shared" si="39"/>
        <v>6441.6</v>
      </c>
      <c r="M883" s="1">
        <f t="shared" si="40"/>
        <v>6441.6</v>
      </c>
      <c r="N883" s="1">
        <f t="shared" si="41"/>
        <v>0</v>
      </c>
    </row>
    <row r="884" spans="1:14" x14ac:dyDescent="0.25">
      <c r="A884" s="1" t="str">
        <v>BioLegend</v>
      </c>
      <c r="B884" s="1">
        <v>4382.3999999999996</v>
      </c>
      <c r="C884" s="1" t="str">
        <v xml:space="preserve">EED116824  </v>
      </c>
      <c r="D884" s="2">
        <v>45835</v>
      </c>
      <c r="E884" s="2">
        <v>45845</v>
      </c>
      <c r="F884" s="1">
        <v>300312</v>
      </c>
      <c r="G884" s="1">
        <v>5</v>
      </c>
      <c r="H884" s="1">
        <v>5</v>
      </c>
      <c r="I884" s="1">
        <v>0</v>
      </c>
      <c r="J884" s="1" t="str">
        <v>Karnataka</v>
      </c>
      <c r="K884" s="1">
        <v>0</v>
      </c>
      <c r="L884" s="1">
        <f t="shared" si="39"/>
        <v>21912</v>
      </c>
      <c r="M884" s="1">
        <f t="shared" si="40"/>
        <v>21912</v>
      </c>
      <c r="N884" s="1">
        <f t="shared" si="41"/>
        <v>0</v>
      </c>
    </row>
    <row r="885" spans="1:14" x14ac:dyDescent="0.25">
      <c r="A885" s="1" t="str">
        <v>BioLegend</v>
      </c>
      <c r="B885" s="1">
        <v>2640</v>
      </c>
      <c r="C885" s="1" t="str">
        <v xml:space="preserve">EED116824  </v>
      </c>
      <c r="D885" s="2">
        <v>45835</v>
      </c>
      <c r="E885" s="2">
        <v>45845</v>
      </c>
      <c r="F885" s="1">
        <v>300406</v>
      </c>
      <c r="G885" s="1">
        <v>4</v>
      </c>
      <c r="H885" s="1">
        <v>4</v>
      </c>
      <c r="I885" s="1">
        <v>0</v>
      </c>
      <c r="J885" s="1" t="str">
        <v>Karnataka</v>
      </c>
      <c r="K885" s="1">
        <v>0</v>
      </c>
      <c r="L885" s="1">
        <f t="shared" si="39"/>
        <v>10560</v>
      </c>
      <c r="M885" s="1">
        <f t="shared" si="40"/>
        <v>10560</v>
      </c>
      <c r="N885" s="1">
        <f t="shared" si="41"/>
        <v>0</v>
      </c>
    </row>
    <row r="886" spans="1:14" x14ac:dyDescent="0.25">
      <c r="A886" s="1" t="str">
        <v>BioLegend</v>
      </c>
      <c r="B886" s="1">
        <v>17688</v>
      </c>
      <c r="C886" s="1" t="str">
        <v xml:space="preserve">EED116824  </v>
      </c>
      <c r="D886" s="2">
        <v>45835</v>
      </c>
      <c r="E886" s="2">
        <v>45845</v>
      </c>
      <c r="F886" s="1">
        <v>300428</v>
      </c>
      <c r="G886" s="1">
        <v>1</v>
      </c>
      <c r="H886" s="1">
        <v>1</v>
      </c>
      <c r="I886" s="1">
        <v>0</v>
      </c>
      <c r="J886" s="1" t="str">
        <v>Bhuvneshwar</v>
      </c>
      <c r="K886" s="1">
        <v>0</v>
      </c>
      <c r="L886" s="1">
        <f t="shared" si="39"/>
        <v>17688</v>
      </c>
      <c r="M886" s="1">
        <f t="shared" si="40"/>
        <v>17688</v>
      </c>
      <c r="N886" s="1">
        <f t="shared" si="41"/>
        <v>0</v>
      </c>
    </row>
    <row r="887" spans="1:14" x14ac:dyDescent="0.25">
      <c r="A887" s="1" t="str">
        <v>BioLegend</v>
      </c>
      <c r="B887" s="1">
        <v>10032</v>
      </c>
      <c r="C887" s="1" t="str">
        <v xml:space="preserve">EED116824  </v>
      </c>
      <c r="D887" s="2">
        <v>45835</v>
      </c>
      <c r="E887" s="2">
        <v>45845</v>
      </c>
      <c r="F887" s="1">
        <v>302077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10032</v>
      </c>
      <c r="M887" s="1">
        <f t="shared" si="40"/>
        <v>10032</v>
      </c>
      <c r="N887" s="1">
        <f t="shared" si="41"/>
        <v>0</v>
      </c>
    </row>
    <row r="888" spans="1:14" x14ac:dyDescent="0.25">
      <c r="A888" s="1" t="str">
        <v>BioLegend</v>
      </c>
      <c r="B888" s="1">
        <v>6811.2000000000007</v>
      </c>
      <c r="C888" s="1" t="str">
        <v xml:space="preserve">EED116824  </v>
      </c>
      <c r="D888" s="2">
        <v>45835</v>
      </c>
      <c r="E888" s="2">
        <v>45845</v>
      </c>
      <c r="F888" s="1">
        <v>302109</v>
      </c>
      <c r="G888" s="1">
        <v>2</v>
      </c>
      <c r="H888" s="1">
        <v>2</v>
      </c>
      <c r="I888" s="1">
        <v>0</v>
      </c>
      <c r="J888" s="1" t="str">
        <v>Mumbai</v>
      </c>
      <c r="K888" s="1">
        <v>0</v>
      </c>
      <c r="L888" s="1">
        <f t="shared" si="39"/>
        <v>13622.400000000001</v>
      </c>
      <c r="M888" s="1">
        <f t="shared" si="40"/>
        <v>13622.400000000001</v>
      </c>
      <c r="N888" s="1">
        <f t="shared" si="41"/>
        <v>0</v>
      </c>
    </row>
    <row r="889" spans="1:14" x14ac:dyDescent="0.25">
      <c r="A889" s="1" t="str">
        <v>BioLegend</v>
      </c>
      <c r="B889" s="1">
        <v>25146</v>
      </c>
      <c r="C889" s="1" t="str">
        <v xml:space="preserve">EED116824  </v>
      </c>
      <c r="D889" s="2">
        <v>45835</v>
      </c>
      <c r="E889" s="2">
        <v>45845</v>
      </c>
      <c r="F889" s="1">
        <v>302630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25146</v>
      </c>
      <c r="M889" s="1">
        <f t="shared" si="40"/>
        <v>25146</v>
      </c>
      <c r="N889" s="1">
        <f t="shared" si="41"/>
        <v>0</v>
      </c>
    </row>
    <row r="890" spans="1:14" x14ac:dyDescent="0.25">
      <c r="A890" s="1" t="str">
        <v>BioLegend</v>
      </c>
      <c r="B890" s="1">
        <v>13305.599999999999</v>
      </c>
      <c r="C890" s="1" t="str">
        <v xml:space="preserve">EED116824  </v>
      </c>
      <c r="D890" s="2">
        <v>45835</v>
      </c>
      <c r="E890" s="2">
        <v>45845</v>
      </c>
      <c r="F890" s="1">
        <v>303706</v>
      </c>
      <c r="G890" s="1">
        <v>1</v>
      </c>
      <c r="H890" s="1">
        <v>0</v>
      </c>
      <c r="I890" s="1">
        <v>1</v>
      </c>
      <c r="J890" s="1" t="str">
        <v>Mumbai</v>
      </c>
      <c r="K890" s="1" t="str">
        <v>PO Awaited</v>
      </c>
      <c r="L890" s="1">
        <f t="shared" si="39"/>
        <v>13305.599999999999</v>
      </c>
      <c r="M890" s="1">
        <f t="shared" si="40"/>
        <v>0</v>
      </c>
      <c r="N890" s="1">
        <f t="shared" si="41"/>
        <v>13305.599999999999</v>
      </c>
    </row>
    <row r="891" spans="1:14" x14ac:dyDescent="0.25">
      <c r="A891" s="1" t="str">
        <v>BioLegend</v>
      </c>
      <c r="B891" s="1">
        <v>13992</v>
      </c>
      <c r="C891" s="1" t="str">
        <v xml:space="preserve">EED116824  </v>
      </c>
      <c r="D891" s="2">
        <v>45835</v>
      </c>
      <c r="E891" s="2">
        <v>45845</v>
      </c>
      <c r="F891" s="1">
        <v>304024</v>
      </c>
      <c r="G891" s="1">
        <v>1</v>
      </c>
      <c r="H891" s="1">
        <v>1</v>
      </c>
      <c r="I891" s="1">
        <v>0</v>
      </c>
      <c r="J891" s="1" t="str">
        <v>Banglore</v>
      </c>
      <c r="K891" s="1">
        <v>0</v>
      </c>
      <c r="L891" s="1">
        <f t="shared" si="39"/>
        <v>13992</v>
      </c>
      <c r="M891" s="1">
        <f t="shared" si="40"/>
        <v>13992</v>
      </c>
      <c r="N891" s="1">
        <f t="shared" si="41"/>
        <v>0</v>
      </c>
    </row>
    <row r="892" spans="1:14" x14ac:dyDescent="0.25">
      <c r="A892" s="1" t="str">
        <v>BioLegend</v>
      </c>
      <c r="B892" s="1">
        <v>1478.4</v>
      </c>
      <c r="C892" s="1" t="str">
        <v xml:space="preserve">EED116824  </v>
      </c>
      <c r="D892" s="2">
        <v>45835</v>
      </c>
      <c r="E892" s="2">
        <v>45845</v>
      </c>
      <c r="F892" s="1">
        <v>304105</v>
      </c>
      <c r="G892" s="1">
        <v>1</v>
      </c>
      <c r="H892" s="1">
        <v>1</v>
      </c>
      <c r="I892" s="1">
        <v>0</v>
      </c>
      <c r="J892" s="1" t="str">
        <v>Chandigarh</v>
      </c>
      <c r="K892" s="1">
        <v>0</v>
      </c>
      <c r="L892" s="1">
        <f t="shared" si="39"/>
        <v>1478.4</v>
      </c>
      <c r="M892" s="1">
        <f t="shared" si="40"/>
        <v>1478.4</v>
      </c>
      <c r="N892" s="1">
        <f t="shared" si="41"/>
        <v>0</v>
      </c>
    </row>
    <row r="893" spans="1:14" x14ac:dyDescent="0.25">
      <c r="A893" s="1" t="str">
        <v>BioLegend</v>
      </c>
      <c r="B893" s="1">
        <v>16368</v>
      </c>
      <c r="C893" s="1" t="str">
        <v xml:space="preserve">EED116824  </v>
      </c>
      <c r="D893" s="2">
        <v>45835</v>
      </c>
      <c r="E893" s="2">
        <v>45845</v>
      </c>
      <c r="F893" s="1">
        <v>305227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16368</v>
      </c>
      <c r="M893" s="1">
        <f t="shared" si="40"/>
        <v>16368</v>
      </c>
      <c r="N893" s="1">
        <f t="shared" si="41"/>
        <v>0</v>
      </c>
    </row>
    <row r="894" spans="1:14" x14ac:dyDescent="0.25">
      <c r="A894" s="1" t="str">
        <v>BioLegend</v>
      </c>
      <c r="B894" s="1">
        <v>9292.7999999999993</v>
      </c>
      <c r="C894" s="1" t="str">
        <v xml:space="preserve">EED116824  </v>
      </c>
      <c r="D894" s="2">
        <v>45835</v>
      </c>
      <c r="E894" s="2">
        <v>45845</v>
      </c>
      <c r="F894" s="1">
        <v>305461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9292.7999999999993</v>
      </c>
      <c r="M894" s="1">
        <f t="shared" si="40"/>
        <v>9292.7999999999993</v>
      </c>
      <c r="N894" s="1">
        <f t="shared" si="41"/>
        <v>0</v>
      </c>
    </row>
    <row r="895" spans="1:14" x14ac:dyDescent="0.25">
      <c r="A895" s="1" t="str">
        <v>BioLegend</v>
      </c>
      <c r="B895" s="1">
        <v>6811.2000000000007</v>
      </c>
      <c r="C895" s="1" t="str">
        <v xml:space="preserve">EED116824  </v>
      </c>
      <c r="D895" s="2">
        <v>45835</v>
      </c>
      <c r="E895" s="2">
        <v>45845</v>
      </c>
      <c r="F895" s="1">
        <v>306505</v>
      </c>
      <c r="G895" s="1">
        <v>1</v>
      </c>
      <c r="H895" s="1">
        <v>1</v>
      </c>
      <c r="I895" s="1">
        <v>0</v>
      </c>
      <c r="J895" s="1" t="str">
        <v>Kolkata</v>
      </c>
      <c r="K895" s="1">
        <v>0</v>
      </c>
      <c r="L895" s="1">
        <f t="shared" si="39"/>
        <v>6811.2000000000007</v>
      </c>
      <c r="M895" s="1">
        <f t="shared" si="40"/>
        <v>6811.2000000000007</v>
      </c>
      <c r="N895" s="1">
        <f t="shared" si="41"/>
        <v>0</v>
      </c>
    </row>
    <row r="896" spans="1:14" x14ac:dyDescent="0.25">
      <c r="A896" s="1" t="str">
        <v>BioLegend</v>
      </c>
      <c r="B896" s="1">
        <v>13992</v>
      </c>
      <c r="C896" s="1" t="str">
        <v xml:space="preserve">EED116824  </v>
      </c>
      <c r="D896" s="2">
        <v>45835</v>
      </c>
      <c r="E896" s="2">
        <v>45845</v>
      </c>
      <c r="F896" s="1">
        <v>307626</v>
      </c>
      <c r="G896" s="1">
        <v>1</v>
      </c>
      <c r="H896" s="1">
        <v>1</v>
      </c>
      <c r="I896" s="1">
        <v>0</v>
      </c>
      <c r="J896" s="1" t="str">
        <v>Punjab</v>
      </c>
      <c r="K896" s="1">
        <v>0</v>
      </c>
      <c r="L896" s="1">
        <f t="shared" si="39"/>
        <v>13992</v>
      </c>
      <c r="M896" s="1">
        <f t="shared" si="40"/>
        <v>13992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307673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12738</v>
      </c>
      <c r="C898" s="1" t="str">
        <v xml:space="preserve">EED116824  </v>
      </c>
      <c r="D898" s="2">
        <v>45835</v>
      </c>
      <c r="E898" s="2">
        <v>45845</v>
      </c>
      <c r="F898" s="1">
        <v>308119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12738</v>
      </c>
      <c r="M898" s="1">
        <f t="shared" si="40"/>
        <v>12738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310918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311115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15206.400000000001</v>
      </c>
      <c r="C901" s="1" t="str">
        <v xml:space="preserve">EED116824  </v>
      </c>
      <c r="D901" s="2">
        <v>45835</v>
      </c>
      <c r="E901" s="2">
        <v>45845</v>
      </c>
      <c r="F901" s="1">
        <v>311430</v>
      </c>
      <c r="G901" s="1">
        <v>1</v>
      </c>
      <c r="H901" s="1">
        <v>1</v>
      </c>
      <c r="I901" s="1">
        <v>0</v>
      </c>
      <c r="J901" s="1" t="str">
        <v>Punjab</v>
      </c>
      <c r="K901" s="1">
        <v>0</v>
      </c>
      <c r="L901" s="1">
        <f t="shared" si="42"/>
        <v>15206.400000000001</v>
      </c>
      <c r="M901" s="1">
        <f t="shared" si="43"/>
        <v>15206.400000000001</v>
      </c>
      <c r="N901" s="1">
        <f t="shared" si="44"/>
        <v>0</v>
      </c>
    </row>
    <row r="902" spans="1:14" x14ac:dyDescent="0.25">
      <c r="A902" s="1" t="str">
        <v>BioLegend</v>
      </c>
      <c r="B902" s="1">
        <v>14784</v>
      </c>
      <c r="C902" s="1" t="str">
        <v xml:space="preserve">EED116824  </v>
      </c>
      <c r="D902" s="2">
        <v>45835</v>
      </c>
      <c r="E902" s="2">
        <v>45845</v>
      </c>
      <c r="F902" s="1">
        <v>311504</v>
      </c>
      <c r="G902" s="1">
        <v>1</v>
      </c>
      <c r="H902" s="1">
        <v>1</v>
      </c>
      <c r="I902" s="1">
        <v>0</v>
      </c>
      <c r="J902" s="1" t="str">
        <v>Tamilnadu</v>
      </c>
      <c r="K902" s="1">
        <v>0</v>
      </c>
      <c r="L902" s="1">
        <f t="shared" si="42"/>
        <v>14784</v>
      </c>
      <c r="M902" s="1">
        <f t="shared" si="43"/>
        <v>14784</v>
      </c>
      <c r="N902" s="1">
        <f t="shared" si="44"/>
        <v>0</v>
      </c>
    </row>
    <row r="903" spans="1:14" x14ac:dyDescent="0.25">
      <c r="A903" s="1" t="str">
        <v>BioLegend</v>
      </c>
      <c r="B903" s="1">
        <v>18321.599999999999</v>
      </c>
      <c r="C903" s="1" t="str">
        <v xml:space="preserve">EED116824  </v>
      </c>
      <c r="D903" s="2">
        <v>45835</v>
      </c>
      <c r="E903" s="2">
        <v>45845</v>
      </c>
      <c r="F903" s="1">
        <v>314520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18321.599999999999</v>
      </c>
      <c r="M903" s="1">
        <f t="shared" si="43"/>
        <v>18321.599999999999</v>
      </c>
      <c r="N903" s="1">
        <f t="shared" si="44"/>
        <v>0</v>
      </c>
    </row>
    <row r="904" spans="1:14" x14ac:dyDescent="0.25">
      <c r="A904" s="1" t="str">
        <v>BioLegend</v>
      </c>
      <c r="B904" s="1">
        <v>1478.4</v>
      </c>
      <c r="C904" s="1" t="str">
        <v xml:space="preserve">EED116824  </v>
      </c>
      <c r="D904" s="2">
        <v>45835</v>
      </c>
      <c r="E904" s="2">
        <v>45845</v>
      </c>
      <c r="F904" s="1">
        <v>317307</v>
      </c>
      <c r="G904" s="1">
        <v>2</v>
      </c>
      <c r="H904" s="1">
        <v>2</v>
      </c>
      <c r="I904" s="1">
        <v>0</v>
      </c>
      <c r="J904" s="1" t="str">
        <v>Kolkata</v>
      </c>
      <c r="K904" s="1">
        <v>0</v>
      </c>
      <c r="L904" s="1">
        <f t="shared" si="42"/>
        <v>2956.8</v>
      </c>
      <c r="M904" s="1">
        <f t="shared" si="43"/>
        <v>2956.8</v>
      </c>
      <c r="N904" s="1">
        <f t="shared" si="44"/>
        <v>0</v>
      </c>
    </row>
    <row r="905" spans="1:14" x14ac:dyDescent="0.25">
      <c r="A905" s="1" t="str">
        <v>BioLegend</v>
      </c>
      <c r="B905" s="1">
        <v>24090</v>
      </c>
      <c r="C905" s="1" t="str">
        <v xml:space="preserve">EED116824  </v>
      </c>
      <c r="D905" s="2">
        <v>45835</v>
      </c>
      <c r="E905" s="2">
        <v>45845</v>
      </c>
      <c r="F905" s="1">
        <v>317332</v>
      </c>
      <c r="G905" s="1">
        <v>1</v>
      </c>
      <c r="H905" s="1">
        <v>1</v>
      </c>
      <c r="I905" s="1">
        <v>0</v>
      </c>
      <c r="J905" s="1" t="str">
        <v>Banglore</v>
      </c>
      <c r="K905" s="1">
        <v>0</v>
      </c>
      <c r="L905" s="1">
        <f t="shared" si="42"/>
        <v>24090</v>
      </c>
      <c r="M905" s="1">
        <f t="shared" si="43"/>
        <v>24090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317409</v>
      </c>
      <c r="G906" s="1">
        <v>1</v>
      </c>
      <c r="H906" s="1">
        <v>1</v>
      </c>
      <c r="I906" s="1">
        <v>0</v>
      </c>
      <c r="J906" s="1" t="str">
        <v>Kolkata</v>
      </c>
      <c r="K906" s="1">
        <v>0</v>
      </c>
      <c r="L906" s="1">
        <f t="shared" si="42"/>
        <v>1478.4</v>
      </c>
      <c r="M906" s="1">
        <f t="shared" si="43"/>
        <v>1478.4</v>
      </c>
      <c r="N906" s="1">
        <f t="shared" si="44"/>
        <v>0</v>
      </c>
    </row>
    <row r="907" spans="1:14" x14ac:dyDescent="0.25">
      <c r="A907" s="1" t="str">
        <v>BioLegend</v>
      </c>
      <c r="B907" s="1">
        <v>27984</v>
      </c>
      <c r="C907" s="1" t="str">
        <v xml:space="preserve">EED116824  </v>
      </c>
      <c r="D907" s="2">
        <v>45835</v>
      </c>
      <c r="E907" s="2">
        <v>45845</v>
      </c>
      <c r="F907" s="1">
        <v>317438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27984</v>
      </c>
      <c r="M907" s="1">
        <f t="shared" si="43"/>
        <v>27984</v>
      </c>
      <c r="N907" s="1">
        <f t="shared" si="44"/>
        <v>0</v>
      </c>
    </row>
    <row r="908" spans="1:14" x14ac:dyDescent="0.25">
      <c r="A908" s="1" t="str">
        <v>BioLegend</v>
      </c>
      <c r="B908" s="1">
        <v>14150.400000000001</v>
      </c>
      <c r="C908" s="1" t="str">
        <v xml:space="preserve">EED116824  </v>
      </c>
      <c r="D908" s="2">
        <v>45835</v>
      </c>
      <c r="E908" s="2">
        <v>45845</v>
      </c>
      <c r="F908" s="1">
        <v>318306</v>
      </c>
      <c r="G908" s="1">
        <v>1</v>
      </c>
      <c r="H908" s="1">
        <v>1</v>
      </c>
      <c r="I908" s="1">
        <v>0</v>
      </c>
      <c r="J908" s="1" t="str">
        <v>Bhuvneshwar</v>
      </c>
      <c r="K908" s="1">
        <v>0</v>
      </c>
      <c r="L908" s="1">
        <f t="shared" si="42"/>
        <v>14150.400000000001</v>
      </c>
      <c r="M908" s="1">
        <f t="shared" si="43"/>
        <v>14150.400000000001</v>
      </c>
      <c r="N908" s="1">
        <f t="shared" si="44"/>
        <v>0</v>
      </c>
    </row>
    <row r="909" spans="1:14" x14ac:dyDescent="0.25">
      <c r="A909" s="1" t="str">
        <v>BioLegend</v>
      </c>
      <c r="B909" s="1">
        <v>19536</v>
      </c>
      <c r="C909" s="1" t="str">
        <v xml:space="preserve">EED116824  </v>
      </c>
      <c r="D909" s="2">
        <v>45835</v>
      </c>
      <c r="E909" s="2">
        <v>45845</v>
      </c>
      <c r="F909" s="1">
        <v>320114</v>
      </c>
      <c r="G909" s="1">
        <v>1</v>
      </c>
      <c r="H909" s="1">
        <v>1</v>
      </c>
      <c r="I909" s="1">
        <v>0</v>
      </c>
      <c r="J909" s="1" t="str">
        <v>Chandigarh</v>
      </c>
      <c r="K909" s="1">
        <v>0</v>
      </c>
      <c r="L909" s="1">
        <f t="shared" si="42"/>
        <v>19536</v>
      </c>
      <c r="M909" s="1">
        <f t="shared" si="43"/>
        <v>19536</v>
      </c>
      <c r="N909" s="1">
        <f t="shared" si="44"/>
        <v>0</v>
      </c>
    </row>
    <row r="910" spans="1:14" x14ac:dyDescent="0.25">
      <c r="A910" s="1" t="str">
        <v>BioLegend</v>
      </c>
      <c r="B910" s="1">
        <v>16104</v>
      </c>
      <c r="C910" s="1" t="str">
        <v xml:space="preserve">EED116824  </v>
      </c>
      <c r="D910" s="2">
        <v>45835</v>
      </c>
      <c r="E910" s="2">
        <v>45845</v>
      </c>
      <c r="F910" s="1">
        <v>321120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16104</v>
      </c>
      <c r="M910" s="1">
        <f t="shared" si="43"/>
        <v>16104</v>
      </c>
      <c r="N910" s="1">
        <f t="shared" si="44"/>
        <v>0</v>
      </c>
    </row>
    <row r="911" spans="1:14" x14ac:dyDescent="0.25">
      <c r="A911" s="1" t="str">
        <v>BioLegend</v>
      </c>
      <c r="B911" s="1">
        <v>20169.599999999999</v>
      </c>
      <c r="C911" s="1" t="str">
        <v xml:space="preserve">EED116824  </v>
      </c>
      <c r="D911" s="2">
        <v>45835</v>
      </c>
      <c r="E911" s="2">
        <v>45845</v>
      </c>
      <c r="F911" s="1">
        <v>321122</v>
      </c>
      <c r="G911" s="1">
        <v>1</v>
      </c>
      <c r="H911" s="1">
        <v>1</v>
      </c>
      <c r="I911" s="1">
        <v>0</v>
      </c>
      <c r="J911" s="1" t="str">
        <v>Punjab</v>
      </c>
      <c r="K911" s="1">
        <v>0</v>
      </c>
      <c r="L911" s="1">
        <f t="shared" si="42"/>
        <v>20169.599999999999</v>
      </c>
      <c r="M911" s="1">
        <f t="shared" si="43"/>
        <v>20169.599999999999</v>
      </c>
      <c r="N911" s="1">
        <f t="shared" si="44"/>
        <v>0</v>
      </c>
    </row>
    <row r="912" spans="1:14" x14ac:dyDescent="0.25">
      <c r="A912" s="1" t="str">
        <v>BioLegend</v>
      </c>
      <c r="B912" s="1">
        <v>7761.6</v>
      </c>
      <c r="C912" s="1" t="str">
        <v xml:space="preserve">EED116824  </v>
      </c>
      <c r="D912" s="2">
        <v>45835</v>
      </c>
      <c r="E912" s="2">
        <v>45845</v>
      </c>
      <c r="F912" s="1">
        <v>324217</v>
      </c>
      <c r="G912" s="1">
        <v>1</v>
      </c>
      <c r="H912" s="1">
        <v>1</v>
      </c>
      <c r="I912" s="1">
        <v>0</v>
      </c>
      <c r="J912" s="1" t="str">
        <v>Kolkata</v>
      </c>
      <c r="K912" s="1">
        <v>0</v>
      </c>
      <c r="L912" s="1">
        <f t="shared" si="42"/>
        <v>7761.6</v>
      </c>
      <c r="M912" s="1">
        <f t="shared" si="43"/>
        <v>7761.6</v>
      </c>
      <c r="N912" s="1">
        <f t="shared" si="44"/>
        <v>0</v>
      </c>
    </row>
    <row r="913" spans="1:14" x14ac:dyDescent="0.25">
      <c r="A913" s="1" t="str">
        <v>BioLegend</v>
      </c>
      <c r="B913" s="1">
        <v>15246</v>
      </c>
      <c r="C913" s="1" t="str">
        <v xml:space="preserve">EED116824  </v>
      </c>
      <c r="D913" s="2">
        <v>45835</v>
      </c>
      <c r="E913" s="2">
        <v>45845</v>
      </c>
      <c r="F913" s="1">
        <v>328239</v>
      </c>
      <c r="G913" s="1">
        <v>1</v>
      </c>
      <c r="H913" s="1">
        <v>1</v>
      </c>
      <c r="I913" s="1">
        <v>0</v>
      </c>
      <c r="J913" s="1" t="str">
        <v>Banglore</v>
      </c>
      <c r="K913" s="1">
        <v>0</v>
      </c>
      <c r="L913" s="1">
        <f t="shared" si="42"/>
        <v>15246</v>
      </c>
      <c r="M913" s="1">
        <f t="shared" si="43"/>
        <v>15246</v>
      </c>
      <c r="N913" s="1">
        <f t="shared" si="44"/>
        <v>0</v>
      </c>
    </row>
    <row r="914" spans="1:14" x14ac:dyDescent="0.25">
      <c r="A914" s="1" t="str">
        <v>BioLegend</v>
      </c>
      <c r="B914" s="1">
        <v>8395.2000000000007</v>
      </c>
      <c r="C914" s="1" t="str">
        <v xml:space="preserve">EED116824  </v>
      </c>
      <c r="D914" s="2">
        <v>45835</v>
      </c>
      <c r="E914" s="2">
        <v>45845</v>
      </c>
      <c r="F914" s="1">
        <v>328629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8395.2000000000007</v>
      </c>
      <c r="M914" s="1">
        <f t="shared" si="43"/>
        <v>8395.2000000000007</v>
      </c>
      <c r="N914" s="1">
        <f t="shared" si="44"/>
        <v>0</v>
      </c>
    </row>
    <row r="915" spans="1:14" x14ac:dyDescent="0.25">
      <c r="A915" s="1" t="str">
        <v>BioLegend</v>
      </c>
      <c r="B915" s="1">
        <v>27984</v>
      </c>
      <c r="C915" s="1" t="str">
        <v xml:space="preserve">EED116824  </v>
      </c>
      <c r="D915" s="2">
        <v>45835</v>
      </c>
      <c r="E915" s="2">
        <v>45845</v>
      </c>
      <c r="F915" s="1">
        <v>329740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27984</v>
      </c>
      <c r="M915" s="1">
        <f t="shared" si="43"/>
        <v>27984</v>
      </c>
      <c r="N915" s="1">
        <f t="shared" si="44"/>
        <v>0</v>
      </c>
    </row>
    <row r="916" spans="1:14" x14ac:dyDescent="0.25">
      <c r="A916" s="1" t="str">
        <v>BioLegend</v>
      </c>
      <c r="B916" s="1">
        <v>26532</v>
      </c>
      <c r="C916" s="1" t="str">
        <v xml:space="preserve">EED116824  </v>
      </c>
      <c r="D916" s="2">
        <v>45835</v>
      </c>
      <c r="E916" s="2">
        <v>45845</v>
      </c>
      <c r="F916" s="1">
        <v>329920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26532</v>
      </c>
      <c r="M916" s="1">
        <f t="shared" si="43"/>
        <v>26532</v>
      </c>
      <c r="N916" s="1">
        <f t="shared" si="44"/>
        <v>0</v>
      </c>
    </row>
    <row r="917" spans="1:14" x14ac:dyDescent="0.25">
      <c r="A917" s="1" t="str">
        <v>BioLegend</v>
      </c>
      <c r="B917" s="1">
        <v>20169.599999999999</v>
      </c>
      <c r="C917" s="1" t="str">
        <v xml:space="preserve">EED116824  </v>
      </c>
      <c r="D917" s="2">
        <v>45835</v>
      </c>
      <c r="E917" s="2">
        <v>45845</v>
      </c>
      <c r="F917" s="1">
        <v>333614</v>
      </c>
      <c r="G917" s="1">
        <v>1</v>
      </c>
      <c r="H917" s="1">
        <v>1</v>
      </c>
      <c r="I917" s="1">
        <v>0</v>
      </c>
      <c r="J917" s="1" t="str">
        <v>Bhuvneshwar</v>
      </c>
      <c r="K917" s="1">
        <v>0</v>
      </c>
      <c r="L917" s="1">
        <f t="shared" si="42"/>
        <v>20169.599999999999</v>
      </c>
      <c r="M917" s="1">
        <f t="shared" si="43"/>
        <v>20169.599999999999</v>
      </c>
      <c r="N917" s="1">
        <f t="shared" si="44"/>
        <v>0</v>
      </c>
    </row>
    <row r="918" spans="1:14" x14ac:dyDescent="0.25">
      <c r="A918" s="1" t="str">
        <v>BioLegend</v>
      </c>
      <c r="B918" s="1">
        <v>12091.2</v>
      </c>
      <c r="C918" s="1" t="str">
        <v xml:space="preserve">EED116824  </v>
      </c>
      <c r="D918" s="2">
        <v>45835</v>
      </c>
      <c r="E918" s="2">
        <v>45845</v>
      </c>
      <c r="F918" s="1">
        <v>334110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12091.2</v>
      </c>
      <c r="M918" s="1">
        <f t="shared" si="43"/>
        <v>12091.2</v>
      </c>
      <c r="N918" s="1">
        <f t="shared" si="44"/>
        <v>0</v>
      </c>
    </row>
    <row r="919" spans="1:14" x14ac:dyDescent="0.25">
      <c r="A919" s="1" t="str">
        <v>BioLegend</v>
      </c>
      <c r="B919" s="1">
        <v>28710</v>
      </c>
      <c r="C919" s="1" t="str">
        <v xml:space="preserve">EED116824  </v>
      </c>
      <c r="D919" s="2">
        <v>45835</v>
      </c>
      <c r="E919" s="2">
        <v>45845</v>
      </c>
      <c r="F919" s="1">
        <v>334338</v>
      </c>
      <c r="G919" s="1">
        <v>1</v>
      </c>
      <c r="H919" s="1">
        <v>1</v>
      </c>
      <c r="I919" s="1">
        <v>0</v>
      </c>
      <c r="J919" s="1" t="str">
        <v>Punjab</v>
      </c>
      <c r="K919" s="1">
        <v>0</v>
      </c>
      <c r="L919" s="1">
        <f t="shared" si="42"/>
        <v>28710</v>
      </c>
      <c r="M919" s="1">
        <f t="shared" si="43"/>
        <v>28710</v>
      </c>
      <c r="N919" s="1">
        <f t="shared" si="44"/>
        <v>0</v>
      </c>
    </row>
    <row r="920" spans="1:14" x14ac:dyDescent="0.25">
      <c r="A920" s="1" t="str">
        <v>BioLegend</v>
      </c>
      <c r="B920" s="1">
        <v>9926.4</v>
      </c>
      <c r="C920" s="1" t="str">
        <v xml:space="preserve">EED116824  </v>
      </c>
      <c r="D920" s="2">
        <v>45835</v>
      </c>
      <c r="E920" s="2">
        <v>45845</v>
      </c>
      <c r="F920" s="1">
        <v>344133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9926.4</v>
      </c>
      <c r="M920" s="1">
        <f t="shared" si="43"/>
        <v>9926.4</v>
      </c>
      <c r="N920" s="1">
        <f t="shared" si="44"/>
        <v>0</v>
      </c>
    </row>
    <row r="921" spans="1:14" x14ac:dyDescent="0.25">
      <c r="A921" s="1" t="str">
        <v>BioLegend</v>
      </c>
      <c r="B921" s="1">
        <v>12513.599999999999</v>
      </c>
      <c r="C921" s="1" t="str">
        <v xml:space="preserve">EED116824  </v>
      </c>
      <c r="D921" s="2">
        <v>45835</v>
      </c>
      <c r="E921" s="2">
        <v>45845</v>
      </c>
      <c r="F921" s="1">
        <v>344622</v>
      </c>
      <c r="G921" s="1">
        <v>1</v>
      </c>
      <c r="H921" s="1">
        <v>1</v>
      </c>
      <c r="I921" s="1">
        <v>0</v>
      </c>
      <c r="J921" s="1" t="str">
        <v>Chandigarh</v>
      </c>
      <c r="K921" s="1">
        <v>0</v>
      </c>
      <c r="L921" s="1">
        <f t="shared" si="42"/>
        <v>12513.599999999999</v>
      </c>
      <c r="M921" s="1">
        <f t="shared" si="43"/>
        <v>12513.599999999999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12738</v>
      </c>
      <c r="C922" s="1" t="str">
        <v xml:space="preserve">EED116824  </v>
      </c>
      <c r="D922" s="2">
        <v>45835</v>
      </c>
      <c r="E922" s="2">
        <v>45845</v>
      </c>
      <c r="F922" s="1">
        <v>344747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12738</v>
      </c>
      <c r="M922" s="1">
        <f t="shared" si="43"/>
        <v>12738</v>
      </c>
      <c r="N922" s="1">
        <f t="shared" si="44"/>
        <v>0</v>
      </c>
    </row>
    <row r="923" spans="1:14" x14ac:dyDescent="0.25">
      <c r="A923" s="1" t="str">
        <v>BioLegend</v>
      </c>
      <c r="B923" s="1">
        <v>6547.2000000000007</v>
      </c>
      <c r="C923" s="1" t="str">
        <v xml:space="preserve">EED116824  </v>
      </c>
      <c r="D923" s="2">
        <v>45835</v>
      </c>
      <c r="E923" s="2">
        <v>45845</v>
      </c>
      <c r="F923" s="1">
        <v>344769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6547.2000000000007</v>
      </c>
      <c r="M923" s="1">
        <f t="shared" si="43"/>
        <v>6547.2000000000007</v>
      </c>
      <c r="N923" s="1">
        <f t="shared" si="44"/>
        <v>0</v>
      </c>
    </row>
    <row r="924" spans="1:14" x14ac:dyDescent="0.25">
      <c r="A924" s="1" t="str">
        <v>BioLegend</v>
      </c>
      <c r="B924" s="1">
        <v>29436</v>
      </c>
      <c r="C924" s="1" t="str">
        <v xml:space="preserve">EED116824  </v>
      </c>
      <c r="D924" s="2">
        <v>45835</v>
      </c>
      <c r="E924" s="2">
        <v>45845</v>
      </c>
      <c r="F924" s="1">
        <v>345024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29436</v>
      </c>
      <c r="M924" s="1">
        <f t="shared" si="43"/>
        <v>29436</v>
      </c>
      <c r="N924" s="1">
        <f t="shared" si="44"/>
        <v>0</v>
      </c>
    </row>
    <row r="925" spans="1:14" x14ac:dyDescent="0.25">
      <c r="A925" s="1" t="str">
        <v>BioLegend</v>
      </c>
      <c r="B925" s="1">
        <v>17212.8</v>
      </c>
      <c r="C925" s="1" t="str">
        <v xml:space="preserve">EED116824  </v>
      </c>
      <c r="D925" s="2">
        <v>45835</v>
      </c>
      <c r="E925" s="2">
        <v>45845</v>
      </c>
      <c r="F925" s="1">
        <v>345108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17212.8</v>
      </c>
      <c r="M925" s="1">
        <f t="shared" si="43"/>
        <v>17212.8</v>
      </c>
      <c r="N925" s="1">
        <f t="shared" si="44"/>
        <v>0</v>
      </c>
    </row>
    <row r="926" spans="1:14" x14ac:dyDescent="0.25">
      <c r="A926" s="1" t="str">
        <v>BioLegend</v>
      </c>
      <c r="B926" s="1">
        <v>7761.6</v>
      </c>
      <c r="C926" s="1" t="str">
        <v xml:space="preserve">EED116824  </v>
      </c>
      <c r="D926" s="2">
        <v>45835</v>
      </c>
      <c r="E926" s="2">
        <v>45845</v>
      </c>
      <c r="F926" s="1">
        <v>346109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7761.6</v>
      </c>
      <c r="M926" s="1">
        <f t="shared" si="43"/>
        <v>7761.6</v>
      </c>
      <c r="N926" s="1">
        <f t="shared" si="44"/>
        <v>0</v>
      </c>
    </row>
    <row r="927" spans="1:14" x14ac:dyDescent="0.25">
      <c r="A927" s="1" t="str">
        <v>BioLegend</v>
      </c>
      <c r="B927" s="1">
        <v>3748.8</v>
      </c>
      <c r="C927" s="1" t="str">
        <v xml:space="preserve">EED116824  </v>
      </c>
      <c r="D927" s="2">
        <v>45835</v>
      </c>
      <c r="E927" s="2">
        <v>45845</v>
      </c>
      <c r="F927" s="1">
        <v>348211</v>
      </c>
      <c r="G927" s="1">
        <v>1</v>
      </c>
      <c r="H927" s="1">
        <v>1</v>
      </c>
      <c r="I927" s="1">
        <v>0</v>
      </c>
      <c r="J927" s="1" t="str">
        <v>Chandigarh</v>
      </c>
      <c r="K927" s="1">
        <v>0</v>
      </c>
      <c r="L927" s="1">
        <f t="shared" si="42"/>
        <v>3748.8</v>
      </c>
      <c r="M927" s="1">
        <f t="shared" si="43"/>
        <v>3748.8</v>
      </c>
      <c r="N927" s="1">
        <f t="shared" si="44"/>
        <v>0</v>
      </c>
    </row>
    <row r="928" spans="1:14" x14ac:dyDescent="0.25">
      <c r="A928" s="1" t="str">
        <v>BioLegend</v>
      </c>
      <c r="B928" s="1">
        <v>17054.400000000001</v>
      </c>
      <c r="C928" s="1" t="str">
        <v xml:space="preserve">EED116824  </v>
      </c>
      <c r="D928" s="2">
        <v>45835</v>
      </c>
      <c r="E928" s="2">
        <v>45845</v>
      </c>
      <c r="F928" s="1">
        <v>353218</v>
      </c>
      <c r="G928" s="1">
        <v>4</v>
      </c>
      <c r="H928" s="1">
        <v>4</v>
      </c>
      <c r="I928" s="1">
        <v>0</v>
      </c>
      <c r="J928" s="1" t="str">
        <v>Karnataka</v>
      </c>
      <c r="K928" s="1">
        <v>0</v>
      </c>
      <c r="L928" s="1">
        <f t="shared" si="42"/>
        <v>68217.600000000006</v>
      </c>
      <c r="M928" s="1">
        <f t="shared" si="43"/>
        <v>68217.600000000006</v>
      </c>
      <c r="N928" s="1">
        <f t="shared" si="44"/>
        <v>0</v>
      </c>
    </row>
    <row r="929" spans="1:14" x14ac:dyDescent="0.25">
      <c r="A929" s="1" t="str">
        <v>BioLegend</v>
      </c>
      <c r="B929" s="1">
        <v>27258</v>
      </c>
      <c r="C929" s="1" t="str">
        <v xml:space="preserve">EED116824  </v>
      </c>
      <c r="D929" s="2">
        <v>45835</v>
      </c>
      <c r="E929" s="2">
        <v>45845</v>
      </c>
      <c r="F929" s="1">
        <v>356518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27258</v>
      </c>
      <c r="M929" s="1">
        <f t="shared" si="43"/>
        <v>27258</v>
      </c>
      <c r="N929" s="1">
        <f t="shared" si="44"/>
        <v>0</v>
      </c>
    </row>
    <row r="930" spans="1:14" x14ac:dyDescent="0.25">
      <c r="A930" s="1" t="str">
        <v>BioLegend</v>
      </c>
      <c r="B930" s="1">
        <v>28710</v>
      </c>
      <c r="C930" s="1" t="str">
        <v xml:space="preserve">EED116824  </v>
      </c>
      <c r="D930" s="2">
        <v>45835</v>
      </c>
      <c r="E930" s="2">
        <v>45845</v>
      </c>
      <c r="F930" s="1">
        <v>356930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28710</v>
      </c>
      <c r="M930" s="1">
        <f t="shared" si="43"/>
        <v>28710</v>
      </c>
      <c r="N930" s="1">
        <f t="shared" si="44"/>
        <v>0</v>
      </c>
    </row>
    <row r="931" spans="1:14" x14ac:dyDescent="0.25">
      <c r="A931" s="1" t="str">
        <v>BioLegend</v>
      </c>
      <c r="B931" s="1">
        <v>19008</v>
      </c>
      <c r="C931" s="1" t="str">
        <v xml:space="preserve">EED116824  </v>
      </c>
      <c r="D931" s="2">
        <v>45835</v>
      </c>
      <c r="E931" s="2">
        <v>45845</v>
      </c>
      <c r="F931" s="1">
        <v>357504</v>
      </c>
      <c r="G931" s="1">
        <v>2</v>
      </c>
      <c r="H931" s="1">
        <v>2</v>
      </c>
      <c r="I931" s="1">
        <v>0</v>
      </c>
      <c r="J931" s="1" t="str">
        <v>Mumbai</v>
      </c>
      <c r="K931" s="1">
        <v>0</v>
      </c>
      <c r="L931" s="1">
        <f t="shared" si="42"/>
        <v>38016</v>
      </c>
      <c r="M931" s="1">
        <f t="shared" si="43"/>
        <v>38016</v>
      </c>
      <c r="N931" s="1">
        <f t="shared" si="44"/>
        <v>0</v>
      </c>
    </row>
    <row r="932" spans="1:14" x14ac:dyDescent="0.25">
      <c r="A932" s="1" t="str">
        <v>BioLegend</v>
      </c>
      <c r="B932" s="1">
        <v>7867.2000000000007</v>
      </c>
      <c r="C932" s="1" t="str">
        <v xml:space="preserve">EED116824  </v>
      </c>
      <c r="D932" s="2">
        <v>45835</v>
      </c>
      <c r="E932" s="2">
        <v>45845</v>
      </c>
      <c r="F932" s="1">
        <v>357905</v>
      </c>
      <c r="G932" s="1">
        <v>1</v>
      </c>
      <c r="H932" s="1">
        <v>1</v>
      </c>
      <c r="I932" s="1">
        <v>0</v>
      </c>
      <c r="J932" s="1" t="str">
        <v>Kolkata</v>
      </c>
      <c r="K932" s="1">
        <v>0</v>
      </c>
      <c r="L932" s="1">
        <f t="shared" si="42"/>
        <v>7867.2000000000007</v>
      </c>
      <c r="M932" s="1">
        <f t="shared" si="43"/>
        <v>7867.2000000000007</v>
      </c>
      <c r="N932" s="1">
        <f t="shared" si="44"/>
        <v>0</v>
      </c>
    </row>
    <row r="933" spans="1:14" x14ac:dyDescent="0.25">
      <c r="A933" s="1" t="str">
        <v>BioLegend</v>
      </c>
      <c r="B933" s="1">
        <v>8395.2000000000007</v>
      </c>
      <c r="C933" s="1" t="str">
        <v xml:space="preserve">EED116824  </v>
      </c>
      <c r="D933" s="2">
        <v>45835</v>
      </c>
      <c r="E933" s="2">
        <v>45845</v>
      </c>
      <c r="F933" s="1">
        <v>360707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8395.2000000000007</v>
      </c>
      <c r="M933" s="1">
        <f t="shared" si="43"/>
        <v>8395.2000000000007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20169.599999999999</v>
      </c>
      <c r="C934" s="1" t="str">
        <v xml:space="preserve">EED116824  </v>
      </c>
      <c r="D934" s="2">
        <v>45835</v>
      </c>
      <c r="E934" s="2">
        <v>45845</v>
      </c>
      <c r="F934" s="1">
        <v>361710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20169.599999999999</v>
      </c>
      <c r="M934" s="1">
        <f t="shared" si="43"/>
        <v>20169.599999999999</v>
      </c>
      <c r="N934" s="1">
        <f t="shared" si="44"/>
        <v>0</v>
      </c>
    </row>
    <row r="935" spans="1:14" x14ac:dyDescent="0.25">
      <c r="A935" s="1" t="str">
        <v>BioLegend</v>
      </c>
      <c r="B935" s="1">
        <v>6600</v>
      </c>
      <c r="C935" s="1" t="str">
        <v xml:space="preserve">EED116824  </v>
      </c>
      <c r="D935" s="2">
        <v>45835</v>
      </c>
      <c r="E935" s="2">
        <v>45845</v>
      </c>
      <c r="F935" s="1">
        <v>362503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6600</v>
      </c>
      <c r="M935" s="1">
        <f t="shared" si="43"/>
        <v>6600</v>
      </c>
      <c r="N935" s="1">
        <f t="shared" si="44"/>
        <v>0</v>
      </c>
    </row>
    <row r="936" spans="1:14" x14ac:dyDescent="0.25">
      <c r="A936" s="1" t="str">
        <v>BioLegend</v>
      </c>
      <c r="B936" s="1">
        <v>26532</v>
      </c>
      <c r="C936" s="1" t="str">
        <v xml:space="preserve">EED116824  </v>
      </c>
      <c r="D936" s="2">
        <v>45835</v>
      </c>
      <c r="E936" s="2">
        <v>45845</v>
      </c>
      <c r="F936" s="1">
        <v>369314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26532</v>
      </c>
      <c r="M936" s="1">
        <f t="shared" si="43"/>
        <v>26532</v>
      </c>
      <c r="N936" s="1">
        <f t="shared" si="44"/>
        <v>0</v>
      </c>
    </row>
    <row r="937" spans="1:14" x14ac:dyDescent="0.25">
      <c r="A937" s="1" t="str">
        <v>BioLegend</v>
      </c>
      <c r="B937" s="1">
        <v>15153.599999999999</v>
      </c>
      <c r="C937" s="1" t="str">
        <v xml:space="preserve">EED116824  </v>
      </c>
      <c r="D937" s="2">
        <v>45835</v>
      </c>
      <c r="E937" s="2">
        <v>45845</v>
      </c>
      <c r="F937" s="1">
        <v>369604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15153.599999999999</v>
      </c>
      <c r="M937" s="1">
        <f t="shared" si="43"/>
        <v>15153.599999999999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15364.8</v>
      </c>
      <c r="C938" s="1" t="str">
        <v xml:space="preserve">EED116824  </v>
      </c>
      <c r="D938" s="2">
        <v>45835</v>
      </c>
      <c r="E938" s="2">
        <v>45845</v>
      </c>
      <c r="F938" s="1">
        <v>374208</v>
      </c>
      <c r="G938" s="1">
        <v>1</v>
      </c>
      <c r="H938" s="1">
        <v>1</v>
      </c>
      <c r="I938" s="1">
        <v>0</v>
      </c>
      <c r="J938" s="1" t="str">
        <v>Punjab</v>
      </c>
      <c r="K938" s="1">
        <v>0</v>
      </c>
      <c r="L938" s="1">
        <f t="shared" si="42"/>
        <v>15364.8</v>
      </c>
      <c r="M938" s="1">
        <f t="shared" si="43"/>
        <v>15364.8</v>
      </c>
      <c r="N938" s="1">
        <f t="shared" si="44"/>
        <v>0</v>
      </c>
    </row>
    <row r="939" spans="1:14" x14ac:dyDescent="0.25">
      <c r="A939" s="1" t="str">
        <v>BioLegend</v>
      </c>
      <c r="B939" s="1">
        <v>9662.4</v>
      </c>
      <c r="C939" s="1" t="str">
        <v xml:space="preserve">EED116824  </v>
      </c>
      <c r="D939" s="2">
        <v>45835</v>
      </c>
      <c r="E939" s="2">
        <v>45845</v>
      </c>
      <c r="F939" s="1">
        <v>375406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9662.4</v>
      </c>
      <c r="M939" s="1">
        <f t="shared" si="43"/>
        <v>9662.4</v>
      </c>
      <c r="N939" s="1">
        <f t="shared" si="44"/>
        <v>0</v>
      </c>
    </row>
    <row r="940" spans="1:14" x14ac:dyDescent="0.25">
      <c r="A940" s="1" t="str">
        <v>BioLegend</v>
      </c>
      <c r="B940" s="1">
        <v>13622.400000000001</v>
      </c>
      <c r="C940" s="1" t="str">
        <v xml:space="preserve">EED116824  </v>
      </c>
      <c r="D940" s="2">
        <v>45835</v>
      </c>
      <c r="E940" s="2">
        <v>45845</v>
      </c>
      <c r="F940" s="1">
        <v>379206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13622.400000000001</v>
      </c>
      <c r="M940" s="1">
        <f t="shared" si="43"/>
        <v>13622.400000000001</v>
      </c>
      <c r="N940" s="1">
        <f t="shared" si="44"/>
        <v>0</v>
      </c>
    </row>
    <row r="941" spans="1:14" x14ac:dyDescent="0.25">
      <c r="A941" s="1" t="str">
        <v>BioLegend</v>
      </c>
      <c r="B941" s="1">
        <v>19483.2</v>
      </c>
      <c r="C941" s="1" t="str">
        <v xml:space="preserve">EED116824  </v>
      </c>
      <c r="D941" s="2">
        <v>45835</v>
      </c>
      <c r="E941" s="2">
        <v>45845</v>
      </c>
      <c r="F941" s="1">
        <v>381504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19483.2</v>
      </c>
      <c r="M941" s="1">
        <f t="shared" si="43"/>
        <v>19483.2</v>
      </c>
      <c r="N941" s="1">
        <f t="shared" si="44"/>
        <v>0</v>
      </c>
    </row>
    <row r="942" spans="1:14" x14ac:dyDescent="0.25">
      <c r="A942" s="1" t="str">
        <v>BioLegend</v>
      </c>
      <c r="B942" s="1">
        <v>20169.599999999999</v>
      </c>
      <c r="C942" s="1" t="str">
        <v xml:space="preserve">EED116824  </v>
      </c>
      <c r="D942" s="2">
        <v>45835</v>
      </c>
      <c r="E942" s="2">
        <v>45845</v>
      </c>
      <c r="F942" s="1">
        <v>389212</v>
      </c>
      <c r="G942" s="1">
        <v>1</v>
      </c>
      <c r="H942" s="1">
        <v>1</v>
      </c>
      <c r="I942" s="1">
        <v>0</v>
      </c>
      <c r="J942" s="1" t="str">
        <v>Tamilnadu</v>
      </c>
      <c r="K942" s="1">
        <v>0</v>
      </c>
      <c r="L942" s="1">
        <f t="shared" si="42"/>
        <v>20169.599999999999</v>
      </c>
      <c r="M942" s="1">
        <f t="shared" si="43"/>
        <v>20169.599999999999</v>
      </c>
      <c r="N942" s="1">
        <f t="shared" si="44"/>
        <v>0</v>
      </c>
    </row>
    <row r="943" spans="1:14" x14ac:dyDescent="0.25">
      <c r="A943" s="1" t="str">
        <v>BioLegend</v>
      </c>
      <c r="B943" s="1">
        <v>10560</v>
      </c>
      <c r="C943" s="1" t="str">
        <v xml:space="preserve">EED116824  </v>
      </c>
      <c r="D943" s="2">
        <v>45835</v>
      </c>
      <c r="E943" s="2">
        <v>45845</v>
      </c>
      <c r="F943" s="1">
        <v>398315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10560</v>
      </c>
      <c r="M943" s="1">
        <f t="shared" si="43"/>
        <v>10560</v>
      </c>
      <c r="N943" s="1">
        <f t="shared" si="44"/>
        <v>0</v>
      </c>
    </row>
    <row r="944" spans="1:14" x14ac:dyDescent="0.25">
      <c r="A944" s="1" t="str">
        <v>BioLegend</v>
      </c>
      <c r="B944" s="1">
        <v>1584</v>
      </c>
      <c r="C944" s="1" t="str">
        <v xml:space="preserve">EED116824  </v>
      </c>
      <c r="D944" s="2">
        <v>45835</v>
      </c>
      <c r="E944" s="2">
        <v>45845</v>
      </c>
      <c r="F944" s="1">
        <v>400107</v>
      </c>
      <c r="G944" s="1">
        <v>1</v>
      </c>
      <c r="H944" s="1">
        <v>1</v>
      </c>
      <c r="I944" s="1">
        <v>0</v>
      </c>
      <c r="J944" s="1" t="str">
        <v>Punjab</v>
      </c>
      <c r="K944" s="1">
        <v>0</v>
      </c>
      <c r="L944" s="1">
        <f t="shared" si="42"/>
        <v>1584</v>
      </c>
      <c r="M944" s="1">
        <f t="shared" si="43"/>
        <v>1584</v>
      </c>
      <c r="N944" s="1">
        <f t="shared" si="44"/>
        <v>0</v>
      </c>
    </row>
    <row r="945" spans="1:14" x14ac:dyDescent="0.25">
      <c r="A945" s="1" t="str">
        <v>BioLegend</v>
      </c>
      <c r="B945" s="1">
        <v>6811.2000000000007</v>
      </c>
      <c r="C945" s="1" t="str">
        <v xml:space="preserve">EED116824  </v>
      </c>
      <c r="D945" s="2">
        <v>45835</v>
      </c>
      <c r="E945" s="2">
        <v>45845</v>
      </c>
      <c r="F945" s="1">
        <v>400114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6811.2000000000007</v>
      </c>
      <c r="M945" s="1">
        <f t="shared" si="43"/>
        <v>6811.2000000000007</v>
      </c>
      <c r="N945" s="1">
        <f t="shared" si="44"/>
        <v>0</v>
      </c>
    </row>
    <row r="946" spans="1:14" x14ac:dyDescent="0.25">
      <c r="A946" s="1" t="str">
        <v>BioLegend</v>
      </c>
      <c r="B946" s="1">
        <v>4646.3999999999996</v>
      </c>
      <c r="C946" s="1" t="str">
        <v xml:space="preserve">EED116824  </v>
      </c>
      <c r="D946" s="2">
        <v>45835</v>
      </c>
      <c r="E946" s="2">
        <v>45845</v>
      </c>
      <c r="F946" s="1">
        <v>400120</v>
      </c>
      <c r="G946" s="1">
        <v>2</v>
      </c>
      <c r="H946" s="1">
        <v>2</v>
      </c>
      <c r="I946" s="1">
        <v>0</v>
      </c>
      <c r="J946" s="1" t="str">
        <v>Karnataka</v>
      </c>
      <c r="K946" s="1">
        <v>0</v>
      </c>
      <c r="L946" s="1">
        <f t="shared" si="42"/>
        <v>9292.7999999999993</v>
      </c>
      <c r="M946" s="1">
        <f t="shared" si="43"/>
        <v>9292.7999999999993</v>
      </c>
      <c r="N946" s="1">
        <f t="shared" si="44"/>
        <v>0</v>
      </c>
    </row>
    <row r="947" spans="1:14" x14ac:dyDescent="0.25">
      <c r="A947" s="1" t="str">
        <v>BioLegend</v>
      </c>
      <c r="B947" s="1">
        <v>5649.6</v>
      </c>
      <c r="C947" s="1" t="str">
        <v xml:space="preserve">EED116824  </v>
      </c>
      <c r="D947" s="2">
        <v>45835</v>
      </c>
      <c r="E947" s="2">
        <v>45845</v>
      </c>
      <c r="F947" s="1">
        <v>400121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5649.6</v>
      </c>
      <c r="M947" s="1">
        <f t="shared" si="43"/>
        <v>5649.6</v>
      </c>
      <c r="N947" s="1">
        <f t="shared" si="44"/>
        <v>0</v>
      </c>
    </row>
    <row r="948" spans="1:14" x14ac:dyDescent="0.25">
      <c r="A948" s="1" t="str">
        <v>BioLegend</v>
      </c>
      <c r="B948" s="1">
        <v>4382.3999999999996</v>
      </c>
      <c r="C948" s="1" t="str">
        <v xml:space="preserve">EED116824  </v>
      </c>
      <c r="D948" s="2">
        <v>45835</v>
      </c>
      <c r="E948" s="2">
        <v>45845</v>
      </c>
      <c r="F948" s="1">
        <v>400143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4382.3999999999996</v>
      </c>
      <c r="M948" s="1">
        <f t="shared" si="43"/>
        <v>4382.3999999999996</v>
      </c>
      <c r="N948" s="1">
        <f t="shared" si="44"/>
        <v>0</v>
      </c>
    </row>
    <row r="949" spans="1:14" x14ac:dyDescent="0.25">
      <c r="A949" s="1" t="str">
        <v>BioLegend</v>
      </c>
      <c r="B949" s="1">
        <v>12724.8</v>
      </c>
      <c r="C949" s="1" t="str">
        <v xml:space="preserve">EED116824  </v>
      </c>
      <c r="D949" s="2">
        <v>45835</v>
      </c>
      <c r="E949" s="2">
        <v>45845</v>
      </c>
      <c r="F949" s="1">
        <v>400150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12724.8</v>
      </c>
      <c r="M949" s="1">
        <f t="shared" si="43"/>
        <v>12724.8</v>
      </c>
      <c r="N949" s="1">
        <f t="shared" si="44"/>
        <v>0</v>
      </c>
    </row>
    <row r="950" spans="1:14" x14ac:dyDescent="0.25">
      <c r="A950" s="1" t="str">
        <v>BioLegend</v>
      </c>
      <c r="B950" s="1">
        <v>13464</v>
      </c>
      <c r="C950" s="1" t="str">
        <v xml:space="preserve">EED116824  </v>
      </c>
      <c r="D950" s="2">
        <v>45835</v>
      </c>
      <c r="E950" s="2">
        <v>45845</v>
      </c>
      <c r="F950" s="1">
        <v>400163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13464</v>
      </c>
      <c r="M950" s="1">
        <f t="shared" si="43"/>
        <v>13464</v>
      </c>
      <c r="N950" s="1">
        <f t="shared" si="44"/>
        <v>0</v>
      </c>
    </row>
    <row r="951" spans="1:14" x14ac:dyDescent="0.25">
      <c r="A951" s="1" t="str">
        <v>BioLegend</v>
      </c>
      <c r="B951" s="1">
        <v>1953.6</v>
      </c>
      <c r="C951" s="1" t="str">
        <v xml:space="preserve">EED116824  </v>
      </c>
      <c r="D951" s="2">
        <v>45835</v>
      </c>
      <c r="E951" s="2">
        <v>45845</v>
      </c>
      <c r="F951" s="1">
        <v>400211</v>
      </c>
      <c r="G951" s="1">
        <v>1</v>
      </c>
      <c r="H951" s="1">
        <v>1</v>
      </c>
      <c r="I951" s="1">
        <v>0</v>
      </c>
      <c r="J951" s="1" t="str">
        <v>Kolkata</v>
      </c>
      <c r="K951" s="1">
        <v>0</v>
      </c>
      <c r="L951" s="1">
        <f t="shared" si="42"/>
        <v>1953.6</v>
      </c>
      <c r="M951" s="1">
        <f t="shared" si="43"/>
        <v>1953.6</v>
      </c>
      <c r="N951" s="1">
        <f t="shared" si="44"/>
        <v>0</v>
      </c>
    </row>
    <row r="952" spans="1:14" x14ac:dyDescent="0.25">
      <c r="A952" s="1" t="str">
        <v>BioLegend</v>
      </c>
      <c r="B952" s="1">
        <v>5016</v>
      </c>
      <c r="C952" s="1" t="str">
        <v xml:space="preserve">EED116824  </v>
      </c>
      <c r="D952" s="2">
        <v>45835</v>
      </c>
      <c r="E952" s="2">
        <v>45845</v>
      </c>
      <c r="F952" s="1">
        <v>400220</v>
      </c>
      <c r="G952" s="1">
        <v>3</v>
      </c>
      <c r="H952" s="1">
        <v>3</v>
      </c>
      <c r="I952" s="1">
        <v>0</v>
      </c>
      <c r="J952" s="1" t="str">
        <v>Karnataka</v>
      </c>
      <c r="K952" s="1">
        <v>0</v>
      </c>
      <c r="L952" s="1">
        <f t="shared" si="42"/>
        <v>15048</v>
      </c>
      <c r="M952" s="1">
        <f t="shared" si="43"/>
        <v>15048</v>
      </c>
      <c r="N952" s="1">
        <f t="shared" si="44"/>
        <v>0</v>
      </c>
    </row>
    <row r="953" spans="1:14" x14ac:dyDescent="0.25">
      <c r="A953" s="1" t="str">
        <v>BioLegend</v>
      </c>
      <c r="B953" s="1">
        <v>10876.8</v>
      </c>
      <c r="C953" s="1" t="str">
        <v xml:space="preserve">EED116824  </v>
      </c>
      <c r="D953" s="2">
        <v>45835</v>
      </c>
      <c r="E953" s="2">
        <v>45845</v>
      </c>
      <c r="F953" s="1">
        <v>400234</v>
      </c>
      <c r="G953" s="1">
        <v>2</v>
      </c>
      <c r="H953" s="1">
        <v>2</v>
      </c>
      <c r="I953" s="1">
        <v>0</v>
      </c>
      <c r="J953" s="1" t="str">
        <v>Karnataka</v>
      </c>
      <c r="K953" s="1">
        <v>0</v>
      </c>
      <c r="L953" s="1">
        <f t="shared" si="42"/>
        <v>21753.599999999999</v>
      </c>
      <c r="M953" s="1">
        <f t="shared" si="43"/>
        <v>21753.599999999999</v>
      </c>
      <c r="N953" s="1">
        <f t="shared" si="44"/>
        <v>0</v>
      </c>
    </row>
    <row r="954" spans="1:14" x14ac:dyDescent="0.25">
      <c r="A954" s="1" t="str">
        <v>BioLegend</v>
      </c>
      <c r="B954" s="1">
        <v>5596.8</v>
      </c>
      <c r="C954" s="1" t="str">
        <v xml:space="preserve">EED116824  </v>
      </c>
      <c r="D954" s="2">
        <v>45835</v>
      </c>
      <c r="E954" s="2">
        <v>45845</v>
      </c>
      <c r="F954" s="1">
        <v>400253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5596.8</v>
      </c>
      <c r="M954" s="1">
        <f t="shared" si="43"/>
        <v>5596.8</v>
      </c>
      <c r="N954" s="1">
        <f t="shared" si="44"/>
        <v>0</v>
      </c>
    </row>
    <row r="955" spans="1:14" x14ac:dyDescent="0.25">
      <c r="A955" s="1" t="str">
        <v>BioLegend</v>
      </c>
      <c r="B955" s="1">
        <v>26532</v>
      </c>
      <c r="C955" s="1" t="str">
        <v xml:space="preserve">EED116824  </v>
      </c>
      <c r="D955" s="2">
        <v>45835</v>
      </c>
      <c r="E955" s="2">
        <v>45845</v>
      </c>
      <c r="F955" s="1">
        <v>400268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53064</v>
      </c>
      <c r="M955" s="1">
        <f t="shared" si="43"/>
        <v>53064</v>
      </c>
      <c r="N955" s="1">
        <f t="shared" si="44"/>
        <v>0</v>
      </c>
    </row>
    <row r="956" spans="1:14" x14ac:dyDescent="0.25">
      <c r="A956" s="1" t="str">
        <v>BioLegend</v>
      </c>
      <c r="B956" s="1">
        <v>4752</v>
      </c>
      <c r="C956" s="1" t="str">
        <v xml:space="preserve">EED116824  </v>
      </c>
      <c r="D956" s="2">
        <v>45835</v>
      </c>
      <c r="E956" s="2">
        <v>45845</v>
      </c>
      <c r="F956" s="1">
        <v>400322</v>
      </c>
      <c r="G956" s="1">
        <v>1</v>
      </c>
      <c r="H956" s="1">
        <v>1</v>
      </c>
      <c r="I956" s="1">
        <v>0</v>
      </c>
      <c r="J956" s="1" t="str">
        <v>Bhuvneshwar</v>
      </c>
      <c r="K956" s="1">
        <v>0</v>
      </c>
      <c r="L956" s="1">
        <f t="shared" si="42"/>
        <v>4752</v>
      </c>
      <c r="M956" s="1">
        <f t="shared" si="43"/>
        <v>4752</v>
      </c>
      <c r="N956" s="1">
        <f t="shared" si="44"/>
        <v>0</v>
      </c>
    </row>
    <row r="957" spans="1:14" x14ac:dyDescent="0.25">
      <c r="A957" s="1" t="str">
        <v>BioLegend</v>
      </c>
      <c r="B957" s="1">
        <v>2851.2</v>
      </c>
      <c r="C957" s="1" t="str">
        <v xml:space="preserve">EED116824  </v>
      </c>
      <c r="D957" s="2">
        <v>45835</v>
      </c>
      <c r="E957" s="2">
        <v>45845</v>
      </c>
      <c r="F957" s="1">
        <v>400511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2851.2</v>
      </c>
      <c r="M957" s="1">
        <f t="shared" si="43"/>
        <v>2851.2</v>
      </c>
      <c r="N957" s="1">
        <f t="shared" si="44"/>
        <v>0</v>
      </c>
    </row>
    <row r="958" spans="1:14" x14ac:dyDescent="0.25">
      <c r="A958" s="1" t="str">
        <v>BioLegend</v>
      </c>
      <c r="B958" s="1">
        <v>5649.6</v>
      </c>
      <c r="C958" s="1" t="str">
        <v xml:space="preserve">EED116824  </v>
      </c>
      <c r="D958" s="2">
        <v>45835</v>
      </c>
      <c r="E958" s="2">
        <v>45845</v>
      </c>
      <c r="F958" s="1">
        <v>400512</v>
      </c>
      <c r="G958" s="1">
        <v>1</v>
      </c>
      <c r="H958" s="1">
        <v>1</v>
      </c>
      <c r="I958" s="1">
        <v>0</v>
      </c>
      <c r="J958" s="1" t="str">
        <v>Delhi</v>
      </c>
      <c r="K958" s="1">
        <v>0</v>
      </c>
      <c r="L958" s="1">
        <f t="shared" si="42"/>
        <v>5649.6</v>
      </c>
      <c r="M958" s="1">
        <f t="shared" si="43"/>
        <v>5649.6</v>
      </c>
      <c r="N958" s="1">
        <f t="shared" si="44"/>
        <v>0</v>
      </c>
    </row>
    <row r="959" spans="1:14" x14ac:dyDescent="0.25">
      <c r="A959" s="1" t="str">
        <v>BioLegend</v>
      </c>
      <c r="B959" s="1">
        <v>10876.8</v>
      </c>
      <c r="C959" s="1" t="str">
        <v xml:space="preserve">EED116824  </v>
      </c>
      <c r="D959" s="2">
        <v>45835</v>
      </c>
      <c r="E959" s="2">
        <v>45845</v>
      </c>
      <c r="F959" s="1">
        <v>400527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10876.8</v>
      </c>
      <c r="M959" s="1">
        <f t="shared" si="43"/>
        <v>10876.8</v>
      </c>
      <c r="N959" s="1">
        <f t="shared" si="44"/>
        <v>0</v>
      </c>
    </row>
    <row r="960" spans="1:14" x14ac:dyDescent="0.25">
      <c r="A960" s="1" t="str">
        <v>BioLegend</v>
      </c>
      <c r="B960" s="1">
        <v>5913.6</v>
      </c>
      <c r="C960" s="1" t="str">
        <v xml:space="preserve">EED116824  </v>
      </c>
      <c r="D960" s="2">
        <v>45835</v>
      </c>
      <c r="E960" s="2">
        <v>45845</v>
      </c>
      <c r="F960" s="1">
        <v>400557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5913.6</v>
      </c>
      <c r="M960" s="1">
        <f t="shared" si="43"/>
        <v>5913.6</v>
      </c>
      <c r="N960" s="1">
        <f t="shared" si="44"/>
        <v>0</v>
      </c>
    </row>
    <row r="961" spans="1:14" x14ac:dyDescent="0.25">
      <c r="A961" s="1" t="str">
        <v>BioLegend</v>
      </c>
      <c r="B961" s="1">
        <v>9292.7999999999993</v>
      </c>
      <c r="C961" s="1" t="str">
        <v xml:space="preserve">EED116824  </v>
      </c>
      <c r="D961" s="2">
        <v>45835</v>
      </c>
      <c r="E961" s="2">
        <v>45845</v>
      </c>
      <c r="F961" s="1">
        <v>400625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9292.7999999999993</v>
      </c>
      <c r="M961" s="1">
        <f t="shared" si="43"/>
        <v>9292.7999999999993</v>
      </c>
      <c r="N961" s="1">
        <f t="shared" si="44"/>
        <v>0</v>
      </c>
    </row>
    <row r="962" spans="1:14" x14ac:dyDescent="0.25">
      <c r="A962" s="1" t="str">
        <v>BioLegend</v>
      </c>
      <c r="B962" s="1">
        <v>1900.8000000000002</v>
      </c>
      <c r="C962" s="1" t="str">
        <v xml:space="preserve">EED116824  </v>
      </c>
      <c r="D962" s="2">
        <v>45835</v>
      </c>
      <c r="E962" s="2">
        <v>45845</v>
      </c>
      <c r="F962" s="1">
        <v>400633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1900.8000000000002</v>
      </c>
      <c r="M962" s="1">
        <f t="shared" si="43"/>
        <v>1900.8000000000002</v>
      </c>
      <c r="N962" s="1">
        <f t="shared" si="44"/>
        <v>0</v>
      </c>
    </row>
    <row r="963" spans="1:14" x14ac:dyDescent="0.25">
      <c r="A963" s="1" t="str">
        <v>BioLegend</v>
      </c>
      <c r="B963" s="1">
        <v>5174.3999999999996</v>
      </c>
      <c r="C963" s="1" t="str">
        <v xml:space="preserve">EED116824  </v>
      </c>
      <c r="D963" s="2">
        <v>45835</v>
      </c>
      <c r="E963" s="2">
        <v>45845</v>
      </c>
      <c r="F963" s="1">
        <v>400636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5174.3999999999996</v>
      </c>
      <c r="M963" s="1">
        <f t="shared" ref="M963:M1026" si="46">H963*B963</f>
        <v>5174.3999999999996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3748.8</v>
      </c>
      <c r="C964" s="1" t="str">
        <v xml:space="preserve">EED116824  </v>
      </c>
      <c r="D964" s="2">
        <v>45835</v>
      </c>
      <c r="E964" s="2">
        <v>45845</v>
      </c>
      <c r="F964" s="1">
        <v>400703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3748.8</v>
      </c>
      <c r="M964" s="1">
        <f t="shared" si="46"/>
        <v>3748.8</v>
      </c>
      <c r="N964" s="1">
        <f t="shared" si="47"/>
        <v>0</v>
      </c>
    </row>
    <row r="965" spans="1:14" x14ac:dyDescent="0.25">
      <c r="A965" s="1" t="str">
        <v>BioLegend</v>
      </c>
      <c r="B965" s="1">
        <v>440</v>
      </c>
      <c r="C965" s="1" t="str">
        <v xml:space="preserve">EED116824  </v>
      </c>
      <c r="D965" s="2">
        <v>45835</v>
      </c>
      <c r="E965" s="2">
        <v>45845</v>
      </c>
      <c r="F965" s="1">
        <v>405103</v>
      </c>
      <c r="G965" s="1">
        <v>1</v>
      </c>
      <c r="H965" s="1">
        <v>1</v>
      </c>
      <c r="I965" s="1">
        <v>0</v>
      </c>
      <c r="J965" s="1" t="str">
        <v>Jammu</v>
      </c>
      <c r="K965" s="1">
        <v>0</v>
      </c>
      <c r="L965" s="1">
        <f t="shared" si="45"/>
        <v>440</v>
      </c>
      <c r="M965" s="1">
        <f t="shared" si="46"/>
        <v>440</v>
      </c>
      <c r="N965" s="1">
        <f t="shared" si="47"/>
        <v>0</v>
      </c>
    </row>
    <row r="966" spans="1:14" x14ac:dyDescent="0.25">
      <c r="A966" s="1" t="str">
        <v>BioLegend</v>
      </c>
      <c r="B966" s="1">
        <v>2956.8</v>
      </c>
      <c r="C966" s="1" t="str">
        <v xml:space="preserve">EED116824  </v>
      </c>
      <c r="D966" s="2">
        <v>45835</v>
      </c>
      <c r="E966" s="2">
        <v>45845</v>
      </c>
      <c r="F966" s="1">
        <v>405203</v>
      </c>
      <c r="G966" s="1">
        <v>1</v>
      </c>
      <c r="H966" s="1">
        <v>1</v>
      </c>
      <c r="I966" s="1">
        <v>0</v>
      </c>
      <c r="J966" s="1" t="str">
        <v>Chandigarh</v>
      </c>
      <c r="K966" s="1">
        <v>0</v>
      </c>
      <c r="L966" s="1">
        <f t="shared" si="45"/>
        <v>2956.8</v>
      </c>
      <c r="M966" s="1">
        <f t="shared" si="46"/>
        <v>2956.8</v>
      </c>
      <c r="N966" s="1">
        <f t="shared" si="47"/>
        <v>0</v>
      </c>
    </row>
    <row r="967" spans="1:14" x14ac:dyDescent="0.25">
      <c r="A967" s="1" t="str">
        <v>BioLegend</v>
      </c>
      <c r="B967" s="1">
        <v>13992</v>
      </c>
      <c r="C967" s="1" t="str">
        <v xml:space="preserve">EED116824  </v>
      </c>
      <c r="D967" s="2">
        <v>45835</v>
      </c>
      <c r="E967" s="2">
        <v>45845</v>
      </c>
      <c r="F967" s="1">
        <v>405334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13992</v>
      </c>
      <c r="M967" s="1">
        <f t="shared" si="46"/>
        <v>13992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406516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4382.3999999999996</v>
      </c>
      <c r="C969" s="1" t="str">
        <v xml:space="preserve">EED116824  </v>
      </c>
      <c r="D969" s="2">
        <v>45835</v>
      </c>
      <c r="E969" s="2">
        <v>45845</v>
      </c>
      <c r="F969" s="1">
        <v>407105</v>
      </c>
      <c r="G969" s="1">
        <v>1</v>
      </c>
      <c r="H969" s="1">
        <v>1</v>
      </c>
      <c r="I969" s="1">
        <v>0</v>
      </c>
      <c r="J969" s="1" t="str">
        <v>Kolkata</v>
      </c>
      <c r="K969" s="1">
        <v>0</v>
      </c>
      <c r="L969" s="1">
        <f t="shared" si="45"/>
        <v>4382.3999999999996</v>
      </c>
      <c r="M969" s="1">
        <f t="shared" si="46"/>
        <v>4382.3999999999996</v>
      </c>
      <c r="N969" s="1">
        <f t="shared" si="47"/>
        <v>0</v>
      </c>
    </row>
    <row r="970" spans="1:14" x14ac:dyDescent="0.25">
      <c r="A970" s="1" t="str">
        <v>BioLegend</v>
      </c>
      <c r="B970" s="1">
        <v>17054.400000000001</v>
      </c>
      <c r="C970" s="1" t="str">
        <v xml:space="preserve">EED116824  </v>
      </c>
      <c r="D970" s="2">
        <v>45835</v>
      </c>
      <c r="E970" s="2">
        <v>45845</v>
      </c>
      <c r="F970" s="1">
        <v>410708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17054.400000000001</v>
      </c>
      <c r="M970" s="1">
        <f t="shared" si="46"/>
        <v>17054.400000000001</v>
      </c>
      <c r="N970" s="1">
        <f t="shared" si="47"/>
        <v>0</v>
      </c>
    </row>
    <row r="971" spans="1:14" x14ac:dyDescent="0.25">
      <c r="A971" s="1" t="str">
        <v>BioLegend</v>
      </c>
      <c r="B971" s="1">
        <v>4699.2</v>
      </c>
      <c r="C971" s="1" t="str">
        <v xml:space="preserve">EED116824  </v>
      </c>
      <c r="D971" s="2">
        <v>45835</v>
      </c>
      <c r="E971" s="2">
        <v>45845</v>
      </c>
      <c r="F971" s="1">
        <v>420201</v>
      </c>
      <c r="G971" s="1">
        <v>1</v>
      </c>
      <c r="H971" s="1">
        <v>1</v>
      </c>
      <c r="I971" s="1">
        <v>0</v>
      </c>
      <c r="J971" s="1" t="str">
        <v>Coimbatore</v>
      </c>
      <c r="K971" s="1">
        <v>0</v>
      </c>
      <c r="L971" s="1">
        <f t="shared" si="45"/>
        <v>4699.2</v>
      </c>
      <c r="M971" s="1">
        <f t="shared" si="46"/>
        <v>4699.2</v>
      </c>
      <c r="N971" s="1">
        <f t="shared" si="47"/>
        <v>0</v>
      </c>
    </row>
    <row r="972" spans="1:14" x14ac:dyDescent="0.25">
      <c r="A972" s="1" t="str">
        <v>BioLegend</v>
      </c>
      <c r="B972" s="1">
        <v>2851.2</v>
      </c>
      <c r="C972" s="1" t="str">
        <v xml:space="preserve">EED116824  </v>
      </c>
      <c r="D972" s="2">
        <v>45835</v>
      </c>
      <c r="E972" s="2">
        <v>45845</v>
      </c>
      <c r="F972" s="1">
        <v>420701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2851.2</v>
      </c>
      <c r="M972" s="1">
        <f t="shared" si="46"/>
        <v>2851.2</v>
      </c>
      <c r="N972" s="1">
        <f t="shared" si="47"/>
        <v>0</v>
      </c>
    </row>
    <row r="973" spans="1:14" x14ac:dyDescent="0.25">
      <c r="A973" s="1" t="str">
        <v>BioLegend</v>
      </c>
      <c r="B973" s="1">
        <v>12091.2</v>
      </c>
      <c r="C973" s="1" t="str">
        <v xml:space="preserve">EED116824  </v>
      </c>
      <c r="D973" s="2">
        <v>45835</v>
      </c>
      <c r="E973" s="2">
        <v>45845</v>
      </c>
      <c r="F973" s="1">
        <v>422302</v>
      </c>
      <c r="G973" s="1">
        <v>1</v>
      </c>
      <c r="H973" s="1">
        <v>1</v>
      </c>
      <c r="I973" s="1">
        <v>0</v>
      </c>
      <c r="J973" s="1" t="str">
        <v>Tamilnadu</v>
      </c>
      <c r="K973" s="1">
        <v>0</v>
      </c>
      <c r="L973" s="1">
        <f t="shared" si="45"/>
        <v>12091.2</v>
      </c>
      <c r="M973" s="1">
        <f t="shared" si="46"/>
        <v>12091.2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Punjab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423101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4382.3999999999996</v>
      </c>
      <c r="C976" s="1" t="str">
        <v xml:space="preserve">EED116824  </v>
      </c>
      <c r="D976" s="2">
        <v>45835</v>
      </c>
      <c r="E976" s="2">
        <v>45845</v>
      </c>
      <c r="F976" s="1">
        <v>423113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4382.3999999999996</v>
      </c>
      <c r="M976" s="1">
        <f t="shared" si="46"/>
        <v>4382.3999999999996</v>
      </c>
      <c r="N976" s="1">
        <f t="shared" si="47"/>
        <v>0</v>
      </c>
    </row>
    <row r="977" spans="1:14" x14ac:dyDescent="0.25">
      <c r="A977" s="1" t="str">
        <v>BioLegend</v>
      </c>
      <c r="B977" s="1">
        <v>6600</v>
      </c>
      <c r="C977" s="1" t="str">
        <v xml:space="preserve">EED116824  </v>
      </c>
      <c r="D977" s="2">
        <v>45835</v>
      </c>
      <c r="E977" s="2">
        <v>45845</v>
      </c>
      <c r="F977" s="1">
        <v>426105</v>
      </c>
      <c r="G977" s="1">
        <v>1</v>
      </c>
      <c r="H977" s="1">
        <v>1</v>
      </c>
      <c r="I977" s="1">
        <v>0</v>
      </c>
      <c r="J977" s="1" t="str">
        <v>Delhi</v>
      </c>
      <c r="K977" s="1">
        <v>0</v>
      </c>
      <c r="L977" s="1">
        <f t="shared" si="45"/>
        <v>6600</v>
      </c>
      <c r="M977" s="1">
        <f t="shared" si="46"/>
        <v>6600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426201</v>
      </c>
      <c r="G978" s="1">
        <v>1</v>
      </c>
      <c r="H978" s="1">
        <v>1</v>
      </c>
      <c r="I978" s="1">
        <v>0</v>
      </c>
      <c r="J978" s="1" t="str">
        <v>Pune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13992</v>
      </c>
      <c r="C979" s="1" t="str">
        <v xml:space="preserve">EED116824  </v>
      </c>
      <c r="D979" s="2">
        <v>45835</v>
      </c>
      <c r="E979" s="2">
        <v>45845</v>
      </c>
      <c r="F979" s="1">
        <v>430101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13992</v>
      </c>
      <c r="M979" s="1">
        <f t="shared" si="46"/>
        <v>13992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430501</v>
      </c>
      <c r="G980" s="1">
        <v>3</v>
      </c>
      <c r="H980" s="1">
        <v>3</v>
      </c>
      <c r="I980" s="1">
        <v>0</v>
      </c>
      <c r="J980" s="1" t="str">
        <v>Mumbai</v>
      </c>
      <c r="K980" s="1">
        <v>0</v>
      </c>
      <c r="L980" s="1">
        <f t="shared" si="45"/>
        <v>41976</v>
      </c>
      <c r="M980" s="1">
        <f t="shared" si="46"/>
        <v>41976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430601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430801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16104</v>
      </c>
      <c r="C983" s="1" t="str">
        <v xml:space="preserve">EED116824  </v>
      </c>
      <c r="D983" s="2">
        <v>45835</v>
      </c>
      <c r="E983" s="2">
        <v>45845</v>
      </c>
      <c r="F983" s="1">
        <v>431104</v>
      </c>
      <c r="G983" s="1">
        <v>1</v>
      </c>
      <c r="H983" s="1">
        <v>1</v>
      </c>
      <c r="I983" s="1">
        <v>0</v>
      </c>
      <c r="J983" s="1" t="str">
        <v>Hyderabad</v>
      </c>
      <c r="K983" s="1">
        <v>0</v>
      </c>
      <c r="L983" s="1">
        <f t="shared" si="45"/>
        <v>16104</v>
      </c>
      <c r="M983" s="1">
        <f t="shared" si="46"/>
        <v>16104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431411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29876</v>
      </c>
      <c r="C985" s="1" t="str">
        <v xml:space="preserve">EED116824  </v>
      </c>
      <c r="D985" s="2">
        <v>45835</v>
      </c>
      <c r="E985" s="2">
        <v>45845</v>
      </c>
      <c r="F985" s="1">
        <v>439707</v>
      </c>
      <c r="G985" s="1">
        <v>1</v>
      </c>
      <c r="H985" s="1">
        <v>1</v>
      </c>
      <c r="I985" s="1">
        <v>0</v>
      </c>
      <c r="J985" s="1" t="str">
        <v>Lucknow</v>
      </c>
      <c r="K985" s="1">
        <v>0</v>
      </c>
      <c r="L985" s="1">
        <f t="shared" si="45"/>
        <v>29876</v>
      </c>
      <c r="M985" s="1">
        <f t="shared" si="46"/>
        <v>29876</v>
      </c>
      <c r="N985" s="1">
        <f t="shared" si="47"/>
        <v>0</v>
      </c>
    </row>
    <row r="986" spans="1:14" x14ac:dyDescent="0.25">
      <c r="A986" s="1" t="str">
        <v>BioLegend</v>
      </c>
      <c r="B986" s="1">
        <v>8712</v>
      </c>
      <c r="C986" s="1" t="str">
        <v xml:space="preserve">EED116824  </v>
      </c>
      <c r="D986" s="2">
        <v>45835</v>
      </c>
      <c r="E986" s="2">
        <v>45845</v>
      </c>
      <c r="F986" s="1">
        <v>502317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8712</v>
      </c>
      <c r="M986" s="1">
        <f t="shared" si="46"/>
        <v>8712</v>
      </c>
      <c r="N986" s="1">
        <f t="shared" si="47"/>
        <v>0</v>
      </c>
    </row>
    <row r="987" spans="1:14" x14ac:dyDescent="0.25">
      <c r="A987" s="1" t="str">
        <v>BioLegend</v>
      </c>
      <c r="B987" s="1">
        <v>12540</v>
      </c>
      <c r="C987" s="1" t="str">
        <v xml:space="preserve">EED116824  </v>
      </c>
      <c r="D987" s="2">
        <v>45835</v>
      </c>
      <c r="E987" s="2">
        <v>45845</v>
      </c>
      <c r="F987" s="1">
        <v>502323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12540</v>
      </c>
      <c r="M987" s="1">
        <f t="shared" si="46"/>
        <v>12540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502515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502516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20169.599999999999</v>
      </c>
      <c r="C990" s="1" t="str">
        <v xml:space="preserve">EED116824  </v>
      </c>
      <c r="D990" s="2">
        <v>45835</v>
      </c>
      <c r="E990" s="2">
        <v>45845</v>
      </c>
      <c r="F990" s="1">
        <v>502926</v>
      </c>
      <c r="G990" s="1">
        <v>1</v>
      </c>
      <c r="H990" s="1">
        <v>1</v>
      </c>
      <c r="I990" s="1">
        <v>0</v>
      </c>
      <c r="J990" s="1" t="str">
        <v>Kolkata</v>
      </c>
      <c r="K990" s="1">
        <v>0</v>
      </c>
      <c r="L990" s="1">
        <f t="shared" si="45"/>
        <v>20169.599999999999</v>
      </c>
      <c r="M990" s="1">
        <f t="shared" si="46"/>
        <v>20169.599999999999</v>
      </c>
      <c r="N990" s="1">
        <f t="shared" si="47"/>
        <v>0</v>
      </c>
    </row>
    <row r="991" spans="1:14" x14ac:dyDescent="0.25">
      <c r="A991" s="1" t="str">
        <v>BioLegend</v>
      </c>
      <c r="B991" s="1">
        <v>7180.7999999999993</v>
      </c>
      <c r="C991" s="1" t="str">
        <v xml:space="preserve">EED116824  </v>
      </c>
      <c r="D991" s="2">
        <v>45835</v>
      </c>
      <c r="E991" s="2">
        <v>45845</v>
      </c>
      <c r="F991" s="1">
        <v>502927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7180.7999999999993</v>
      </c>
      <c r="M991" s="1">
        <f t="shared" si="46"/>
        <v>7180.7999999999993</v>
      </c>
      <c r="N991" s="1">
        <f t="shared" si="47"/>
        <v>0</v>
      </c>
    </row>
    <row r="992" spans="1:14" x14ac:dyDescent="0.25">
      <c r="A992" s="1" t="str">
        <v>BioLegend</v>
      </c>
      <c r="B992" s="1">
        <v>15206.400000000001</v>
      </c>
      <c r="C992" s="1" t="str">
        <v xml:space="preserve">EED116824  </v>
      </c>
      <c r="D992" s="2">
        <v>45835</v>
      </c>
      <c r="E992" s="2">
        <v>45845</v>
      </c>
      <c r="F992" s="1">
        <v>502928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15206.400000000001</v>
      </c>
      <c r="M992" s="1">
        <f t="shared" si="46"/>
        <v>15206.400000000001</v>
      </c>
      <c r="N992" s="1">
        <f t="shared" si="47"/>
        <v>0</v>
      </c>
    </row>
    <row r="993" spans="1:14" x14ac:dyDescent="0.25">
      <c r="A993" s="1" t="str">
        <v>BioLegend</v>
      </c>
      <c r="B993" s="1">
        <v>18150</v>
      </c>
      <c r="C993" s="1" t="str">
        <v xml:space="preserve">EED116824  </v>
      </c>
      <c r="D993" s="2">
        <v>45835</v>
      </c>
      <c r="E993" s="2">
        <v>45845</v>
      </c>
      <c r="F993" s="1">
        <v>505039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18150</v>
      </c>
      <c r="M993" s="1">
        <f t="shared" si="46"/>
        <v>18150</v>
      </c>
      <c r="N993" s="1">
        <f t="shared" si="47"/>
        <v>0</v>
      </c>
    </row>
    <row r="994" spans="1:14" x14ac:dyDescent="0.25">
      <c r="A994" s="1" t="str">
        <v>BioLegend</v>
      </c>
      <c r="B994" s="1">
        <v>13305.599999999999</v>
      </c>
      <c r="C994" s="1" t="str">
        <v xml:space="preserve">EED116824  </v>
      </c>
      <c r="D994" s="2">
        <v>45835</v>
      </c>
      <c r="E994" s="2">
        <v>45845</v>
      </c>
      <c r="F994" s="1">
        <v>505813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13305.599999999999</v>
      </c>
      <c r="M994" s="1">
        <f t="shared" si="46"/>
        <v>13305.599999999999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16737.599999999999</v>
      </c>
      <c r="C995" s="1" t="str">
        <v xml:space="preserve">EED116824  </v>
      </c>
      <c r="D995" s="2">
        <v>45835</v>
      </c>
      <c r="E995" s="2">
        <v>45845</v>
      </c>
      <c r="F995" s="1">
        <v>512306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16737.599999999999</v>
      </c>
      <c r="M995" s="1">
        <f t="shared" si="46"/>
        <v>16737.599999999999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13358.400000000001</v>
      </c>
      <c r="C996" s="1" t="str">
        <v xml:space="preserve">EED116824  </v>
      </c>
      <c r="D996" s="2">
        <v>45835</v>
      </c>
      <c r="E996" s="2">
        <v>45845</v>
      </c>
      <c r="F996" s="1">
        <v>576304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13358.400000000001</v>
      </c>
      <c r="M996" s="1">
        <f t="shared" si="46"/>
        <v>13358.400000000001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5332.8</v>
      </c>
      <c r="C997" s="1" t="str">
        <v xml:space="preserve">EED116824  </v>
      </c>
      <c r="D997" s="2">
        <v>45835</v>
      </c>
      <c r="E997" s="2">
        <v>45845</v>
      </c>
      <c r="F997" s="1">
        <v>576402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5332.8</v>
      </c>
      <c r="M997" s="1">
        <f t="shared" si="46"/>
        <v>5332.8</v>
      </c>
      <c r="N997" s="1">
        <f t="shared" si="47"/>
        <v>0</v>
      </c>
    </row>
    <row r="998" spans="1:14" x14ac:dyDescent="0.25">
      <c r="A998" s="1" t="str">
        <v>BioLegend</v>
      </c>
      <c r="B998" s="1">
        <v>37118.400000000001</v>
      </c>
      <c r="C998" s="1" t="str">
        <v xml:space="preserve">EED116824  </v>
      </c>
      <c r="D998" s="2">
        <v>45835</v>
      </c>
      <c r="E998" s="2">
        <v>45845</v>
      </c>
      <c r="F998" s="1">
        <v>587306</v>
      </c>
      <c r="G998" s="1">
        <v>1</v>
      </c>
      <c r="H998" s="1">
        <v>1</v>
      </c>
      <c r="I998" s="1">
        <v>0</v>
      </c>
      <c r="J998" s="1" t="str">
        <v>Chandigarh</v>
      </c>
      <c r="K998" s="1">
        <v>0</v>
      </c>
      <c r="L998" s="1">
        <f t="shared" si="45"/>
        <v>37118.400000000001</v>
      </c>
      <c r="M998" s="1">
        <f t="shared" si="46"/>
        <v>37118.400000000001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8712</v>
      </c>
      <c r="C999" s="1" t="str">
        <v xml:space="preserve">EED116824  </v>
      </c>
      <c r="D999" s="2">
        <v>45835</v>
      </c>
      <c r="E999" s="2">
        <v>45845</v>
      </c>
      <c r="F999" s="1">
        <v>648003</v>
      </c>
      <c r="G999" s="1">
        <v>1</v>
      </c>
      <c r="H999" s="1">
        <v>1</v>
      </c>
      <c r="I999" s="1">
        <v>0</v>
      </c>
      <c r="J999" s="1" t="str">
        <v>Kolkata</v>
      </c>
      <c r="K999" s="1">
        <v>0</v>
      </c>
      <c r="L999" s="1">
        <f t="shared" si="45"/>
        <v>8712</v>
      </c>
      <c r="M999" s="1">
        <f t="shared" si="46"/>
        <v>8712</v>
      </c>
      <c r="N999" s="1">
        <f t="shared" si="47"/>
        <v>0</v>
      </c>
    </row>
    <row r="1000" spans="1:14" x14ac:dyDescent="0.25">
      <c r="A1000" s="1" t="str">
        <v>BioLegend</v>
      </c>
      <c r="B1000" s="1">
        <v>7444.7999999999993</v>
      </c>
      <c r="C1000" s="1" t="str">
        <v xml:space="preserve">EED116824  </v>
      </c>
      <c r="D1000" s="2">
        <v>45835</v>
      </c>
      <c r="E1000" s="2">
        <v>45845</v>
      </c>
      <c r="F1000" s="1">
        <v>651403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7444.7999999999993</v>
      </c>
      <c r="M1000" s="1">
        <f t="shared" si="46"/>
        <v>7444.7999999999993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655207</v>
      </c>
      <c r="G1001" s="1">
        <v>1</v>
      </c>
      <c r="H1001" s="1">
        <v>1</v>
      </c>
      <c r="I1001" s="1">
        <v>0</v>
      </c>
      <c r="J1001" s="1" t="str">
        <v>Banglore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13992</v>
      </c>
      <c r="C1002" s="1" t="str">
        <v xml:space="preserve">EED116824  </v>
      </c>
      <c r="D1002" s="2">
        <v>45835</v>
      </c>
      <c r="E1002" s="2">
        <v>45845</v>
      </c>
      <c r="F1002" s="1">
        <v>659702</v>
      </c>
      <c r="G1002" s="1">
        <v>1</v>
      </c>
      <c r="H1002" s="1">
        <v>1</v>
      </c>
      <c r="I1002" s="1">
        <v>0</v>
      </c>
      <c r="J1002" s="1" t="str">
        <v>Delhi</v>
      </c>
      <c r="K1002" s="1">
        <v>0</v>
      </c>
      <c r="L1002" s="1">
        <f t="shared" si="45"/>
        <v>13992</v>
      </c>
      <c r="M1002" s="1">
        <f t="shared" si="46"/>
        <v>13992</v>
      </c>
      <c r="N1002" s="1">
        <f t="shared" si="47"/>
        <v>0</v>
      </c>
    </row>
    <row r="1003" spans="1:14" x14ac:dyDescent="0.25">
      <c r="A1003" s="1" t="str">
        <v>BioLegend</v>
      </c>
      <c r="B1003" s="1">
        <v>18321.599999999999</v>
      </c>
      <c r="C1003" s="1" t="str">
        <v xml:space="preserve">EED116824  </v>
      </c>
      <c r="D1003" s="2">
        <v>45835</v>
      </c>
      <c r="E1003" s="2">
        <v>45845</v>
      </c>
      <c r="F1003" s="1">
        <v>666404</v>
      </c>
      <c r="G1003" s="1">
        <v>1</v>
      </c>
      <c r="H1003" s="1">
        <v>1</v>
      </c>
      <c r="I1003" s="1">
        <v>0</v>
      </c>
      <c r="J1003" s="1" t="str">
        <v>Chandigarh</v>
      </c>
      <c r="K1003" s="1">
        <v>0</v>
      </c>
      <c r="L1003" s="1">
        <f t="shared" si="45"/>
        <v>18321.599999999999</v>
      </c>
      <c r="M1003" s="1">
        <f t="shared" si="46"/>
        <v>18321.599999999999</v>
      </c>
      <c r="N1003" s="1">
        <f t="shared" si="47"/>
        <v>0</v>
      </c>
    </row>
    <row r="1004" spans="1:14" x14ac:dyDescent="0.25">
      <c r="A1004" s="1" t="str">
        <v>BioLegend</v>
      </c>
      <c r="B1004" s="1">
        <v>13464</v>
      </c>
      <c r="C1004" s="1" t="str">
        <v xml:space="preserve">EED116824  </v>
      </c>
      <c r="D1004" s="2">
        <v>45835</v>
      </c>
      <c r="E1004" s="2">
        <v>45845</v>
      </c>
      <c r="F1004" s="1">
        <v>686019</v>
      </c>
      <c r="G1004" s="1">
        <v>1</v>
      </c>
      <c r="H1004" s="1">
        <v>1</v>
      </c>
      <c r="I1004" s="1">
        <v>0</v>
      </c>
      <c r="J1004" s="1" t="str">
        <v>Bhuvneshwar</v>
      </c>
      <c r="K1004" s="1">
        <v>0</v>
      </c>
      <c r="L1004" s="1">
        <f t="shared" si="45"/>
        <v>13464</v>
      </c>
      <c r="M1004" s="1">
        <f t="shared" si="46"/>
        <v>13464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686411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8078.4</v>
      </c>
      <c r="C1006" s="1" t="str">
        <v xml:space="preserve">EED116824  </v>
      </c>
      <c r="D1006" s="2">
        <v>45835</v>
      </c>
      <c r="E1006" s="2">
        <v>45845</v>
      </c>
      <c r="F1006" s="1">
        <v>698905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8078.4</v>
      </c>
      <c r="M1006" s="1">
        <f t="shared" si="46"/>
        <v>8078.4</v>
      </c>
      <c r="N1006" s="1">
        <f t="shared" si="47"/>
        <v>0</v>
      </c>
    </row>
    <row r="1007" spans="1:14" x14ac:dyDescent="0.25">
      <c r="A1007" s="1" t="str">
        <v>BioLegend</v>
      </c>
      <c r="B1007" s="1">
        <v>369.6</v>
      </c>
      <c r="C1007" s="1" t="str">
        <v xml:space="preserve">EED116824  </v>
      </c>
      <c r="D1007" s="2">
        <v>45835</v>
      </c>
      <c r="E1007" s="2">
        <v>45845</v>
      </c>
      <c r="F1007" s="1">
        <v>740379</v>
      </c>
      <c r="G1007" s="1">
        <v>1</v>
      </c>
      <c r="H1007" s="1">
        <v>1</v>
      </c>
      <c r="I1007" s="1">
        <v>0</v>
      </c>
      <c r="J1007" s="1" t="str">
        <v>Delhi</v>
      </c>
      <c r="K1007" s="1">
        <v>0</v>
      </c>
      <c r="L1007" s="1">
        <f t="shared" si="45"/>
        <v>369.6</v>
      </c>
      <c r="M1007" s="1">
        <f t="shared" si="46"/>
        <v>369.6</v>
      </c>
      <c r="N1007" s="1">
        <f t="shared" si="47"/>
        <v>0</v>
      </c>
    </row>
    <row r="1008" spans="1:14" x14ac:dyDescent="0.25">
      <c r="A1008" s="1" t="str">
        <v>BioLegend</v>
      </c>
      <c r="B1008" s="1">
        <v>15523.2</v>
      </c>
      <c r="C1008" s="1" t="str">
        <v xml:space="preserve">EED116824  </v>
      </c>
      <c r="D1008" s="2">
        <v>45835</v>
      </c>
      <c r="E1008" s="2">
        <v>45845</v>
      </c>
      <c r="F1008" s="1">
        <v>740851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15523.2</v>
      </c>
      <c r="M1008" s="1">
        <f t="shared" si="46"/>
        <v>15523.2</v>
      </c>
      <c r="N1008" s="1">
        <f t="shared" si="47"/>
        <v>0</v>
      </c>
    </row>
    <row r="1009" spans="1:14" x14ac:dyDescent="0.25">
      <c r="A1009" s="1" t="str">
        <v>BioLegend</v>
      </c>
      <c r="B1009" s="1">
        <v>3115.2</v>
      </c>
      <c r="C1009" s="1" t="str">
        <v xml:space="preserve">EED116824  </v>
      </c>
      <c r="D1009" s="2">
        <v>45835</v>
      </c>
      <c r="E1009" s="2">
        <v>45845</v>
      </c>
      <c r="F1009" s="1">
        <v>740852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3115.2</v>
      </c>
      <c r="M1009" s="1">
        <f t="shared" si="46"/>
        <v>3115.2</v>
      </c>
      <c r="N1009" s="1">
        <f t="shared" si="47"/>
        <v>0</v>
      </c>
    </row>
    <row r="1010" spans="1:14" x14ac:dyDescent="0.25">
      <c r="A1010" s="1" t="str">
        <v>BioLegend</v>
      </c>
      <c r="B1010" s="1">
        <v>6230.4</v>
      </c>
      <c r="C1010" s="1" t="str">
        <v xml:space="preserve">EED116824  </v>
      </c>
      <c r="D1010" s="2">
        <v>45835</v>
      </c>
      <c r="E1010" s="2">
        <v>45845</v>
      </c>
      <c r="F1010" s="1">
        <v>740854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6230.4</v>
      </c>
      <c r="M1010" s="1">
        <f t="shared" si="46"/>
        <v>6230.4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740856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740858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740860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740861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740865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92980.800000000017</v>
      </c>
      <c r="C1016" s="1" t="str">
        <v xml:space="preserve">EED116824  </v>
      </c>
      <c r="D1016" s="2">
        <v>45835</v>
      </c>
      <c r="E1016" s="2">
        <v>45845</v>
      </c>
      <c r="F1016" s="1">
        <v>740929</v>
      </c>
      <c r="G1016" s="1">
        <v>6</v>
      </c>
      <c r="H1016" s="1">
        <v>6</v>
      </c>
      <c r="I1016" s="1">
        <v>0</v>
      </c>
      <c r="J1016" s="1" t="str">
        <v>Banglore</v>
      </c>
      <c r="K1016" s="1">
        <v>0</v>
      </c>
      <c r="L1016" s="1">
        <f t="shared" si="45"/>
        <v>557884.80000000005</v>
      </c>
      <c r="M1016" s="1">
        <f t="shared" si="46"/>
        <v>557884.80000000005</v>
      </c>
      <c r="N1016" s="1">
        <f t="shared" si="47"/>
        <v>0</v>
      </c>
    </row>
    <row r="1017" spans="1:14" x14ac:dyDescent="0.25">
      <c r="A1017" s="1" t="str">
        <v>BioLegend</v>
      </c>
      <c r="B1017" s="1">
        <v>86803.199999999997</v>
      </c>
      <c r="C1017" s="1" t="str">
        <v xml:space="preserve">EED116824  </v>
      </c>
      <c r="D1017" s="2">
        <v>45835</v>
      </c>
      <c r="E1017" s="2">
        <v>45845</v>
      </c>
      <c r="F1017" s="1">
        <v>741044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86803.199999999997</v>
      </c>
      <c r="M1017" s="1">
        <f t="shared" si="46"/>
        <v>86803.199999999997</v>
      </c>
      <c r="N1017" s="1">
        <f t="shared" si="47"/>
        <v>0</v>
      </c>
    </row>
    <row r="1018" spans="1:14" x14ac:dyDescent="0.25">
      <c r="A1018" s="1" t="str">
        <v>BioLegend</v>
      </c>
      <c r="B1018" s="1">
        <v>47018.400000000009</v>
      </c>
      <c r="C1018" s="1" t="str">
        <v xml:space="preserve">EED116824  </v>
      </c>
      <c r="D1018" s="2">
        <v>45835</v>
      </c>
      <c r="E1018" s="2">
        <v>45845</v>
      </c>
      <c r="F1018" s="1">
        <v>741271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282110.40000000002</v>
      </c>
      <c r="M1018" s="1">
        <f t="shared" si="46"/>
        <v>282110.40000000002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741446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11774.400000000001</v>
      </c>
      <c r="C1020" s="1" t="str">
        <v xml:space="preserve">EED116824  </v>
      </c>
      <c r="D1020" s="2">
        <v>45835</v>
      </c>
      <c r="E1020" s="2">
        <v>45845</v>
      </c>
      <c r="F1020" s="1">
        <v>764202</v>
      </c>
      <c r="G1020" s="1">
        <v>1</v>
      </c>
      <c r="H1020" s="1">
        <v>1</v>
      </c>
      <c r="I1020" s="1">
        <v>0</v>
      </c>
      <c r="J1020" s="1" t="str">
        <v>Kolkata</v>
      </c>
      <c r="K1020" s="1">
        <v>0</v>
      </c>
      <c r="L1020" s="1">
        <f t="shared" si="45"/>
        <v>11774.400000000001</v>
      </c>
      <c r="M1020" s="1">
        <f t="shared" si="46"/>
        <v>11774.400000000001</v>
      </c>
      <c r="N1020" s="1">
        <f t="shared" si="47"/>
        <v>0</v>
      </c>
    </row>
    <row r="1021" spans="1:14" x14ac:dyDescent="0.25">
      <c r="A1021" s="1" t="str">
        <v>BioLegend</v>
      </c>
      <c r="B1021" s="1">
        <v>23232</v>
      </c>
      <c r="C1021" s="1" t="str">
        <v xml:space="preserve">EED116824  </v>
      </c>
      <c r="D1021" s="2">
        <v>45835</v>
      </c>
      <c r="E1021" s="2">
        <v>45845</v>
      </c>
      <c r="F1021" s="1">
        <v>781804</v>
      </c>
      <c r="G1021" s="1">
        <v>1</v>
      </c>
      <c r="H1021" s="1">
        <v>1</v>
      </c>
      <c r="I1021" s="1">
        <v>0</v>
      </c>
      <c r="J1021" s="1" t="str">
        <v>Hyderabad</v>
      </c>
      <c r="K1021" s="1">
        <v>0</v>
      </c>
      <c r="L1021" s="1">
        <f t="shared" si="45"/>
        <v>23232</v>
      </c>
      <c r="M1021" s="1">
        <f t="shared" si="46"/>
        <v>23232</v>
      </c>
      <c r="N1021" s="1">
        <f t="shared" si="47"/>
        <v>0</v>
      </c>
    </row>
    <row r="1022" spans="1:14" x14ac:dyDescent="0.25">
      <c r="A1022" s="1" t="str">
        <v>BioLegend</v>
      </c>
      <c r="B1022" s="1">
        <v>3326.3999999999996</v>
      </c>
      <c r="C1022" s="1" t="str">
        <v xml:space="preserve">EED116885  </v>
      </c>
      <c r="D1022" s="2">
        <v>45838</v>
      </c>
      <c r="E1022" s="2">
        <v>45845</v>
      </c>
      <c r="F1022" s="1">
        <v>100339</v>
      </c>
      <c r="G1022" s="1">
        <v>1</v>
      </c>
      <c r="H1022" s="1">
        <v>1</v>
      </c>
      <c r="I1022" s="1">
        <v>0</v>
      </c>
      <c r="J1022" s="1" t="str">
        <v>Noida</v>
      </c>
      <c r="K1022" s="1">
        <v>0</v>
      </c>
      <c r="L1022" s="1">
        <f t="shared" si="45"/>
        <v>3326.3999999999996</v>
      </c>
      <c r="M1022" s="1">
        <f t="shared" si="46"/>
        <v>3326.3999999999996</v>
      </c>
      <c r="N1022" s="1">
        <f t="shared" si="47"/>
        <v>0</v>
      </c>
    </row>
    <row r="1023" spans="1:14" x14ac:dyDescent="0.25">
      <c r="A1023" s="1" t="str">
        <v>BioLegend</v>
      </c>
      <c r="B1023" s="1">
        <v>4752</v>
      </c>
      <c r="C1023" s="1" t="str">
        <v xml:space="preserve">EED116885  </v>
      </c>
      <c r="D1023" s="2">
        <v>45838</v>
      </c>
      <c r="E1023" s="2">
        <v>45845</v>
      </c>
      <c r="F1023" s="1">
        <v>101227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4752</v>
      </c>
      <c r="M1023" s="1">
        <f t="shared" si="46"/>
        <v>4752</v>
      </c>
      <c r="N1023" s="1">
        <f t="shared" si="47"/>
        <v>0</v>
      </c>
    </row>
    <row r="1024" spans="1:14" x14ac:dyDescent="0.25">
      <c r="A1024" s="1" t="str">
        <v>BioLegend</v>
      </c>
      <c r="B1024" s="1">
        <v>5808</v>
      </c>
      <c r="C1024" s="1" t="str">
        <v xml:space="preserve">EED116885  </v>
      </c>
      <c r="D1024" s="2">
        <v>45838</v>
      </c>
      <c r="E1024" s="2">
        <v>45845</v>
      </c>
      <c r="F1024" s="1">
        <v>102115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5808</v>
      </c>
      <c r="M1024" s="1">
        <f t="shared" si="46"/>
        <v>5808</v>
      </c>
      <c r="N1024" s="1">
        <f t="shared" si="47"/>
        <v>0</v>
      </c>
    </row>
    <row r="1025" spans="1:14" x14ac:dyDescent="0.25">
      <c r="A1025" s="1" t="str">
        <v>BioLegend</v>
      </c>
      <c r="B1025" s="1">
        <v>13358.400000000001</v>
      </c>
      <c r="C1025" s="1" t="str">
        <v xml:space="preserve">EED116885  </v>
      </c>
      <c r="D1025" s="2">
        <v>45838</v>
      </c>
      <c r="E1025" s="2">
        <v>45845</v>
      </c>
      <c r="F1025" s="1">
        <v>103144</v>
      </c>
      <c r="G1025" s="1">
        <v>1</v>
      </c>
      <c r="H1025" s="1">
        <v>1</v>
      </c>
      <c r="I1025" s="1">
        <v>0</v>
      </c>
      <c r="J1025" s="1" t="str">
        <v>Bhopal</v>
      </c>
      <c r="K1025" s="1">
        <v>0</v>
      </c>
      <c r="L1025" s="1">
        <f t="shared" si="45"/>
        <v>13358.400000000001</v>
      </c>
      <c r="M1025" s="1">
        <f t="shared" si="46"/>
        <v>13358.400000000001</v>
      </c>
      <c r="N1025" s="1">
        <f t="shared" si="47"/>
        <v>0</v>
      </c>
    </row>
    <row r="1026" spans="1:14" x14ac:dyDescent="0.25">
      <c r="A1026" s="1" t="str">
        <v>BioLegend</v>
      </c>
      <c r="B1026" s="1">
        <v>5544</v>
      </c>
      <c r="C1026" s="1" t="str">
        <v xml:space="preserve">EED116885  </v>
      </c>
      <c r="D1026" s="2">
        <v>45838</v>
      </c>
      <c r="E1026" s="2">
        <v>45845</v>
      </c>
      <c r="F1026" s="1">
        <v>103206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5544</v>
      </c>
      <c r="M1026" s="1">
        <f t="shared" si="46"/>
        <v>5544</v>
      </c>
      <c r="N1026" s="1">
        <f t="shared" si="47"/>
        <v>0</v>
      </c>
    </row>
    <row r="1027" spans="1:14" x14ac:dyDescent="0.25">
      <c r="A1027" s="1" t="str">
        <v>BioLegend</v>
      </c>
      <c r="B1027" s="1">
        <v>12936</v>
      </c>
      <c r="C1027" s="1" t="str">
        <v xml:space="preserve">EED116885  </v>
      </c>
      <c r="D1027" s="2">
        <v>45838</v>
      </c>
      <c r="E1027" s="2">
        <v>45845</v>
      </c>
      <c r="F1027" s="1">
        <v>103236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12936</v>
      </c>
      <c r="M1027" s="1">
        <f t="shared" ref="M1027:M1090" si="49">H1027*B1027</f>
        <v>12936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22770</v>
      </c>
      <c r="C1028" s="1" t="str">
        <v xml:space="preserve">EED116885  </v>
      </c>
      <c r="D1028" s="2">
        <v>45838</v>
      </c>
      <c r="E1028" s="2">
        <v>45845</v>
      </c>
      <c r="F1028" s="1">
        <v>104743</v>
      </c>
      <c r="G1028" s="1">
        <v>1</v>
      </c>
      <c r="H1028" s="1">
        <v>1</v>
      </c>
      <c r="I1028" s="1">
        <v>0</v>
      </c>
      <c r="J1028" s="1" t="str">
        <v>Telangana</v>
      </c>
      <c r="K1028" s="1">
        <v>0</v>
      </c>
      <c r="L1028" s="1">
        <f t="shared" si="48"/>
        <v>22770</v>
      </c>
      <c r="M1028" s="1">
        <f t="shared" si="49"/>
        <v>22770</v>
      </c>
      <c r="N1028" s="1">
        <f t="shared" si="50"/>
        <v>0</v>
      </c>
    </row>
    <row r="1029" spans="1:14" x14ac:dyDescent="0.25">
      <c r="A1029" s="1" t="str">
        <v>BioLegend</v>
      </c>
      <c r="B1029" s="1">
        <v>15972</v>
      </c>
      <c r="C1029" s="1" t="str">
        <v xml:space="preserve">EED116885  </v>
      </c>
      <c r="D1029" s="2">
        <v>45838</v>
      </c>
      <c r="E1029" s="2">
        <v>45845</v>
      </c>
      <c r="F1029" s="1">
        <v>105032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15972</v>
      </c>
      <c r="M1029" s="1">
        <f t="shared" si="49"/>
        <v>15972</v>
      </c>
      <c r="N1029" s="1">
        <f t="shared" si="50"/>
        <v>0</v>
      </c>
    </row>
    <row r="1030" spans="1:14" x14ac:dyDescent="0.25">
      <c r="A1030" s="1" t="str">
        <v>BioLegend</v>
      </c>
      <c r="B1030" s="1">
        <v>16051.2</v>
      </c>
      <c r="C1030" s="1" t="str">
        <v xml:space="preserve">EED116885  </v>
      </c>
      <c r="D1030" s="2">
        <v>45838</v>
      </c>
      <c r="E1030" s="2">
        <v>45845</v>
      </c>
      <c r="F1030" s="1">
        <v>107210</v>
      </c>
      <c r="G1030" s="1">
        <v>2</v>
      </c>
      <c r="H1030" s="1">
        <v>2</v>
      </c>
      <c r="I1030" s="1">
        <v>0</v>
      </c>
      <c r="J1030" s="1" t="str">
        <v>Telangana</v>
      </c>
      <c r="K1030" s="1">
        <v>0</v>
      </c>
      <c r="L1030" s="1">
        <f t="shared" si="48"/>
        <v>32102.400000000001</v>
      </c>
      <c r="M1030" s="1">
        <f t="shared" si="49"/>
        <v>32102.400000000001</v>
      </c>
      <c r="N1030" s="1">
        <f t="shared" si="50"/>
        <v>0</v>
      </c>
    </row>
    <row r="1031" spans="1:14" x14ac:dyDescent="0.25">
      <c r="A1031" s="1" t="str">
        <v>BioLegend</v>
      </c>
      <c r="B1031" s="1">
        <v>19536</v>
      </c>
      <c r="C1031" s="1" t="str">
        <v xml:space="preserve">EED116885  </v>
      </c>
      <c r="D1031" s="2">
        <v>45838</v>
      </c>
      <c r="E1031" s="2">
        <v>45845</v>
      </c>
      <c r="F1031" s="1">
        <v>126408</v>
      </c>
      <c r="G1031" s="1">
        <v>1</v>
      </c>
      <c r="H1031" s="1">
        <v>1</v>
      </c>
      <c r="I1031" s="1">
        <v>0</v>
      </c>
      <c r="J1031" s="1" t="str">
        <v>Noida</v>
      </c>
      <c r="K1031" s="1">
        <v>0</v>
      </c>
      <c r="L1031" s="1">
        <f t="shared" si="48"/>
        <v>19536</v>
      </c>
      <c r="M1031" s="1">
        <f t="shared" si="49"/>
        <v>19536</v>
      </c>
      <c r="N1031" s="1">
        <f t="shared" si="50"/>
        <v>0</v>
      </c>
    </row>
    <row r="1032" spans="1:14" x14ac:dyDescent="0.25">
      <c r="A1032" s="1" t="str">
        <v>BioLegend</v>
      </c>
      <c r="B1032" s="1">
        <v>15470.400000000001</v>
      </c>
      <c r="C1032" s="1" t="str">
        <v xml:space="preserve">EED116885  </v>
      </c>
      <c r="D1032" s="2">
        <v>45838</v>
      </c>
      <c r="E1032" s="2">
        <v>45845</v>
      </c>
      <c r="F1032" s="1">
        <v>141710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15470.400000000001</v>
      </c>
      <c r="M1032" s="1">
        <f t="shared" si="49"/>
        <v>15470.400000000001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20394</v>
      </c>
      <c r="C1033" s="1" t="str">
        <v xml:space="preserve">EED116885  </v>
      </c>
      <c r="D1033" s="2">
        <v>45838</v>
      </c>
      <c r="E1033" s="2">
        <v>45845</v>
      </c>
      <c r="F1033" s="1">
        <v>142534</v>
      </c>
      <c r="G1033" s="1">
        <v>1</v>
      </c>
      <c r="H1033" s="1">
        <v>1</v>
      </c>
      <c r="I1033" s="1">
        <v>0</v>
      </c>
      <c r="J1033" s="1" t="str">
        <v>Telangana</v>
      </c>
      <c r="K1033" s="1">
        <v>0</v>
      </c>
      <c r="L1033" s="1">
        <f t="shared" si="48"/>
        <v>20394</v>
      </c>
      <c r="M1033" s="1">
        <f t="shared" si="49"/>
        <v>20394</v>
      </c>
      <c r="N1033" s="1">
        <f t="shared" si="50"/>
        <v>0</v>
      </c>
    </row>
    <row r="1034" spans="1:14" x14ac:dyDescent="0.25">
      <c r="A1034" s="1" t="str">
        <v>BioLegend</v>
      </c>
      <c r="B1034" s="1">
        <v>13182.400000000001</v>
      </c>
      <c r="C1034" s="1" t="str">
        <v xml:space="preserve">EED116885  </v>
      </c>
      <c r="D1034" s="2">
        <v>45838</v>
      </c>
      <c r="E1034" s="2">
        <v>45845</v>
      </c>
      <c r="F1034" s="1">
        <v>162703</v>
      </c>
      <c r="G1034" s="1">
        <v>1</v>
      </c>
      <c r="H1034" s="1">
        <v>1</v>
      </c>
      <c r="I1034" s="1">
        <v>0</v>
      </c>
      <c r="J1034" s="1" t="str">
        <v>Kolkata</v>
      </c>
      <c r="K1034" s="1">
        <v>0</v>
      </c>
      <c r="L1034" s="1">
        <f t="shared" si="48"/>
        <v>13182.400000000001</v>
      </c>
      <c r="M1034" s="1">
        <f t="shared" si="49"/>
        <v>13182.400000000001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10771.2</v>
      </c>
      <c r="C1035" s="1" t="str">
        <v xml:space="preserve">EED116885  </v>
      </c>
      <c r="D1035" s="2">
        <v>45838</v>
      </c>
      <c r="E1035" s="2">
        <v>45845</v>
      </c>
      <c r="F1035" s="1">
        <v>300440</v>
      </c>
      <c r="G1035" s="1">
        <v>1</v>
      </c>
      <c r="H1035" s="1">
        <v>1</v>
      </c>
      <c r="I1035" s="1">
        <v>0</v>
      </c>
      <c r="J1035" s="1" t="str">
        <v>Hyderabad</v>
      </c>
      <c r="K1035" s="1">
        <v>0</v>
      </c>
      <c r="L1035" s="1">
        <f t="shared" si="48"/>
        <v>10771.2</v>
      </c>
      <c r="M1035" s="1">
        <f t="shared" si="49"/>
        <v>10771.2</v>
      </c>
      <c r="N1035" s="1">
        <f t="shared" si="50"/>
        <v>0</v>
      </c>
    </row>
    <row r="1036" spans="1:14" x14ac:dyDescent="0.25">
      <c r="A1036" s="1" t="str">
        <v>BioLegend</v>
      </c>
      <c r="B1036" s="1">
        <v>3801.6000000000004</v>
      </c>
      <c r="C1036" s="1" t="str">
        <v xml:space="preserve">EED116885  </v>
      </c>
      <c r="D1036" s="2">
        <v>45838</v>
      </c>
      <c r="E1036" s="2">
        <v>45845</v>
      </c>
      <c r="F1036" s="1">
        <v>300908</v>
      </c>
      <c r="G1036" s="1">
        <v>1</v>
      </c>
      <c r="H1036" s="1">
        <v>1</v>
      </c>
      <c r="I1036" s="1">
        <v>0</v>
      </c>
      <c r="J1036" s="1" t="str">
        <v>Delhi</v>
      </c>
      <c r="K1036" s="1">
        <v>0</v>
      </c>
      <c r="L1036" s="1">
        <f t="shared" si="48"/>
        <v>3801.6000000000004</v>
      </c>
      <c r="M1036" s="1">
        <f t="shared" si="49"/>
        <v>3801.6000000000004</v>
      </c>
      <c r="N1036" s="1">
        <f t="shared" si="50"/>
        <v>0</v>
      </c>
    </row>
    <row r="1037" spans="1:14" x14ac:dyDescent="0.25">
      <c r="A1037" s="1" t="str">
        <v>BioLegend</v>
      </c>
      <c r="B1037" s="1">
        <v>27984</v>
      </c>
      <c r="C1037" s="1" t="str">
        <v xml:space="preserve">EED116885  </v>
      </c>
      <c r="D1037" s="2">
        <v>45838</v>
      </c>
      <c r="E1037" s="2">
        <v>45845</v>
      </c>
      <c r="F1037" s="1">
        <v>302828</v>
      </c>
      <c r="G1037" s="1">
        <v>1</v>
      </c>
      <c r="H1037" s="1">
        <v>1</v>
      </c>
      <c r="I1037" s="1">
        <v>0</v>
      </c>
      <c r="J1037" s="1" t="str">
        <v>Banglore</v>
      </c>
      <c r="K1037" s="1">
        <v>0</v>
      </c>
      <c r="L1037" s="1">
        <f t="shared" si="48"/>
        <v>27984</v>
      </c>
      <c r="M1037" s="1">
        <f t="shared" si="49"/>
        <v>27984</v>
      </c>
      <c r="N1037" s="1">
        <f t="shared" si="50"/>
        <v>0</v>
      </c>
    </row>
    <row r="1038" spans="1:14" x14ac:dyDescent="0.25">
      <c r="A1038" s="1" t="str">
        <v>BioLegend</v>
      </c>
      <c r="B1038" s="1">
        <v>12196.8</v>
      </c>
      <c r="C1038" s="1" t="str">
        <v xml:space="preserve">EED116885  </v>
      </c>
      <c r="D1038" s="2">
        <v>45838</v>
      </c>
      <c r="E1038" s="2">
        <v>45845</v>
      </c>
      <c r="F1038" s="1">
        <v>302940</v>
      </c>
      <c r="G1038" s="1">
        <v>2</v>
      </c>
      <c r="H1038" s="1">
        <v>2</v>
      </c>
      <c r="I1038" s="1">
        <v>0</v>
      </c>
      <c r="J1038" s="1" t="str">
        <v>Hyderabad</v>
      </c>
      <c r="K1038" s="1">
        <v>0</v>
      </c>
      <c r="L1038" s="1">
        <f t="shared" si="48"/>
        <v>24393.599999999999</v>
      </c>
      <c r="M1038" s="1">
        <f t="shared" si="49"/>
        <v>24393.599999999999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304006</v>
      </c>
      <c r="G1039" s="1">
        <v>1</v>
      </c>
      <c r="H1039" s="1">
        <v>1</v>
      </c>
      <c r="I1039" s="1">
        <v>0</v>
      </c>
      <c r="J1039" s="1" t="str">
        <v>Bhopal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6969.6</v>
      </c>
      <c r="C1040" s="1" t="str">
        <v xml:space="preserve">EED116885  </v>
      </c>
      <c r="D1040" s="2">
        <v>45838</v>
      </c>
      <c r="E1040" s="2">
        <v>45845</v>
      </c>
      <c r="F1040" s="1">
        <v>304112</v>
      </c>
      <c r="G1040" s="1">
        <v>3</v>
      </c>
      <c r="H1040" s="1">
        <v>3</v>
      </c>
      <c r="I1040" s="1">
        <v>0</v>
      </c>
      <c r="J1040" s="1" t="str">
        <v>Hyderabad</v>
      </c>
      <c r="K1040" s="1">
        <v>0</v>
      </c>
      <c r="L1040" s="1">
        <f t="shared" si="48"/>
        <v>20908.800000000003</v>
      </c>
      <c r="M1040" s="1">
        <f t="shared" si="49"/>
        <v>20908.800000000003</v>
      </c>
      <c r="N1040" s="1">
        <f t="shared" si="50"/>
        <v>0</v>
      </c>
    </row>
    <row r="1041" spans="1:14" x14ac:dyDescent="0.25">
      <c r="A1041" s="1" t="str">
        <v>BioLegend</v>
      </c>
      <c r="B1041" s="1">
        <v>28710</v>
      </c>
      <c r="C1041" s="1" t="str">
        <v xml:space="preserve">EED116885  </v>
      </c>
      <c r="D1041" s="2">
        <v>45838</v>
      </c>
      <c r="E1041" s="2">
        <v>45845</v>
      </c>
      <c r="F1041" s="1">
        <v>304140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28710</v>
      </c>
      <c r="M1041" s="1">
        <f t="shared" si="49"/>
        <v>28710</v>
      </c>
      <c r="N1041" s="1">
        <f t="shared" si="50"/>
        <v>0</v>
      </c>
    </row>
    <row r="1042" spans="1:14" x14ac:dyDescent="0.25">
      <c r="A1042" s="1" t="str">
        <v>BioLegend</v>
      </c>
      <c r="B1042" s="1">
        <v>16684.8</v>
      </c>
      <c r="C1042" s="1" t="str">
        <v xml:space="preserve">EED116885  </v>
      </c>
      <c r="D1042" s="2">
        <v>45838</v>
      </c>
      <c r="E1042" s="2">
        <v>45845</v>
      </c>
      <c r="F1042" s="1">
        <v>304810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50054.399999999994</v>
      </c>
      <c r="M1042" s="1">
        <f t="shared" si="49"/>
        <v>50054.399999999994</v>
      </c>
      <c r="N1042" s="1">
        <f t="shared" si="50"/>
        <v>0</v>
      </c>
    </row>
    <row r="1043" spans="1:14" x14ac:dyDescent="0.25">
      <c r="A1043" s="1" t="str">
        <v>BioLegend</v>
      </c>
      <c r="B1043" s="1">
        <v>18902.400000000001</v>
      </c>
      <c r="C1043" s="1" t="str">
        <v xml:space="preserve">EED116885  </v>
      </c>
      <c r="D1043" s="2">
        <v>45838</v>
      </c>
      <c r="E1043" s="2">
        <v>45845</v>
      </c>
      <c r="F1043" s="1">
        <v>305026</v>
      </c>
      <c r="G1043" s="1">
        <v>1</v>
      </c>
      <c r="H1043" s="1">
        <v>1</v>
      </c>
      <c r="I1043" s="1">
        <v>0</v>
      </c>
      <c r="J1043" s="1" t="str">
        <v>Hyderabad</v>
      </c>
      <c r="K1043" s="1">
        <v>0</v>
      </c>
      <c r="L1043" s="1">
        <f t="shared" si="48"/>
        <v>18902.400000000001</v>
      </c>
      <c r="M1043" s="1">
        <f t="shared" si="49"/>
        <v>18902.400000000001</v>
      </c>
      <c r="N1043" s="1">
        <f t="shared" si="50"/>
        <v>0</v>
      </c>
    </row>
    <row r="1044" spans="1:14" x14ac:dyDescent="0.25">
      <c r="A1044" s="1" t="str">
        <v>BioLegend</v>
      </c>
      <c r="B1044" s="1">
        <v>5596.8</v>
      </c>
      <c r="C1044" s="1" t="str">
        <v xml:space="preserve">EED116885  </v>
      </c>
      <c r="D1044" s="2">
        <v>45838</v>
      </c>
      <c r="E1044" s="2">
        <v>45845</v>
      </c>
      <c r="F1044" s="1">
        <v>307807</v>
      </c>
      <c r="G1044" s="1">
        <v>1</v>
      </c>
      <c r="H1044" s="1">
        <v>1</v>
      </c>
      <c r="I1044" s="1">
        <v>0</v>
      </c>
      <c r="J1044" s="1" t="str">
        <v>Bhopal</v>
      </c>
      <c r="K1044" s="1">
        <v>0</v>
      </c>
      <c r="L1044" s="1">
        <f t="shared" si="48"/>
        <v>5596.8</v>
      </c>
      <c r="M1044" s="1">
        <f t="shared" si="49"/>
        <v>5596.8</v>
      </c>
      <c r="N1044" s="1">
        <f t="shared" si="50"/>
        <v>0</v>
      </c>
    </row>
    <row r="1045" spans="1:14" x14ac:dyDescent="0.25">
      <c r="A1045" s="1" t="str">
        <v>BioLegend</v>
      </c>
      <c r="B1045" s="1">
        <v>27984</v>
      </c>
      <c r="C1045" s="1" t="str">
        <v xml:space="preserve">EED116885  </v>
      </c>
      <c r="D1045" s="2">
        <v>45838</v>
      </c>
      <c r="E1045" s="2">
        <v>45845</v>
      </c>
      <c r="F1045" s="1">
        <v>308120</v>
      </c>
      <c r="G1045" s="1">
        <v>1</v>
      </c>
      <c r="H1045" s="1">
        <v>1</v>
      </c>
      <c r="I1045" s="1">
        <v>0</v>
      </c>
      <c r="J1045" s="1" t="str">
        <v>Delhi</v>
      </c>
      <c r="K1045" s="1">
        <v>0</v>
      </c>
      <c r="L1045" s="1">
        <f t="shared" si="48"/>
        <v>27984</v>
      </c>
      <c r="M1045" s="1">
        <f t="shared" si="49"/>
        <v>27984</v>
      </c>
      <c r="N1045" s="1">
        <f t="shared" si="50"/>
        <v>0</v>
      </c>
    </row>
    <row r="1046" spans="1:14" x14ac:dyDescent="0.25">
      <c r="A1046" s="1" t="str">
        <v>BioLegend</v>
      </c>
      <c r="B1046" s="1">
        <v>15417.599999999999</v>
      </c>
      <c r="C1046" s="1" t="str">
        <v xml:space="preserve">EED116885  </v>
      </c>
      <c r="D1046" s="2">
        <v>45838</v>
      </c>
      <c r="E1046" s="2">
        <v>45845</v>
      </c>
      <c r="F1046" s="1">
        <v>310912</v>
      </c>
      <c r="G1046" s="1">
        <v>1</v>
      </c>
      <c r="H1046" s="1">
        <v>1</v>
      </c>
      <c r="I1046" s="1">
        <v>0</v>
      </c>
      <c r="J1046" s="1" t="str">
        <v>Banglore</v>
      </c>
      <c r="K1046" s="1">
        <v>0</v>
      </c>
      <c r="L1046" s="1">
        <f t="shared" si="48"/>
        <v>15417.599999999999</v>
      </c>
      <c r="M1046" s="1">
        <f t="shared" si="49"/>
        <v>15417.599999999999</v>
      </c>
      <c r="N1046" s="1">
        <f t="shared" si="50"/>
        <v>0</v>
      </c>
    </row>
    <row r="1047" spans="1:14" x14ac:dyDescent="0.25">
      <c r="A1047" s="1" t="str">
        <v>BioLegend</v>
      </c>
      <c r="B1047" s="1">
        <v>16684.8</v>
      </c>
      <c r="C1047" s="1" t="str">
        <v xml:space="preserve">EED116885  </v>
      </c>
      <c r="D1047" s="2">
        <v>45838</v>
      </c>
      <c r="E1047" s="2">
        <v>45845</v>
      </c>
      <c r="F1047" s="1">
        <v>310914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16684.8</v>
      </c>
      <c r="M1047" s="1">
        <f t="shared" si="49"/>
        <v>16684.8</v>
      </c>
      <c r="N1047" s="1">
        <f t="shared" si="50"/>
        <v>0</v>
      </c>
    </row>
    <row r="1048" spans="1:14" x14ac:dyDescent="0.25">
      <c r="A1048" s="1" t="str">
        <v>BioLegend</v>
      </c>
      <c r="B1048" s="1">
        <v>5808</v>
      </c>
      <c r="C1048" s="1" t="str">
        <v xml:space="preserve">EED116885  </v>
      </c>
      <c r="D1048" s="2">
        <v>45838</v>
      </c>
      <c r="E1048" s="2">
        <v>45845</v>
      </c>
      <c r="F1048" s="1">
        <v>314507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5808</v>
      </c>
      <c r="M1048" s="1">
        <f t="shared" si="49"/>
        <v>5808</v>
      </c>
      <c r="N1048" s="1">
        <f t="shared" si="50"/>
        <v>0</v>
      </c>
    </row>
    <row r="1049" spans="1:14" x14ac:dyDescent="0.25">
      <c r="A1049" s="1" t="str">
        <v>BioLegend</v>
      </c>
      <c r="B1049" s="1">
        <v>20169.599999999999</v>
      </c>
      <c r="C1049" s="1" t="str">
        <v xml:space="preserve">EED116885  </v>
      </c>
      <c r="D1049" s="2">
        <v>45838</v>
      </c>
      <c r="E1049" s="2">
        <v>45845</v>
      </c>
      <c r="F1049" s="1">
        <v>314512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20169.599999999999</v>
      </c>
      <c r="M1049" s="1">
        <f t="shared" si="49"/>
        <v>20169.599999999999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18321.599999999999</v>
      </c>
      <c r="C1050" s="1" t="str">
        <v xml:space="preserve">EED116885  </v>
      </c>
      <c r="D1050" s="2">
        <v>45838</v>
      </c>
      <c r="E1050" s="2">
        <v>45845</v>
      </c>
      <c r="F1050" s="1">
        <v>320828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18321.599999999999</v>
      </c>
      <c r="M1050" s="1">
        <f t="shared" si="49"/>
        <v>18321.599999999999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27588</v>
      </c>
      <c r="C1051" s="1" t="str">
        <v xml:space="preserve">EED116885  </v>
      </c>
      <c r="D1051" s="2">
        <v>45838</v>
      </c>
      <c r="E1051" s="2">
        <v>45845</v>
      </c>
      <c r="F1051" s="1">
        <v>323050</v>
      </c>
      <c r="G1051" s="1">
        <v>1</v>
      </c>
      <c r="H1051" s="1">
        <v>1</v>
      </c>
      <c r="I1051" s="1">
        <v>0</v>
      </c>
      <c r="J1051" s="1" t="str">
        <v>Banglore</v>
      </c>
      <c r="K1051" s="1">
        <v>0</v>
      </c>
      <c r="L1051" s="1">
        <f t="shared" si="48"/>
        <v>27588</v>
      </c>
      <c r="M1051" s="1">
        <f t="shared" si="49"/>
        <v>27588</v>
      </c>
      <c r="N1051" s="1">
        <f t="shared" si="50"/>
        <v>0</v>
      </c>
    </row>
    <row r="1052" spans="1:14" x14ac:dyDescent="0.25">
      <c r="A1052" s="1" t="str">
        <v>BioLegend</v>
      </c>
      <c r="B1052" s="1">
        <v>5174.3999999999996</v>
      </c>
      <c r="C1052" s="1" t="str">
        <v xml:space="preserve">EED116885  </v>
      </c>
      <c r="D1052" s="2">
        <v>45838</v>
      </c>
      <c r="E1052" s="2">
        <v>45845</v>
      </c>
      <c r="F1052" s="1">
        <v>328605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5174.3999999999996</v>
      </c>
      <c r="M1052" s="1">
        <f t="shared" si="49"/>
        <v>5174.3999999999996</v>
      </c>
      <c r="N1052" s="1">
        <f t="shared" si="50"/>
        <v>0</v>
      </c>
    </row>
    <row r="1053" spans="1:14" x14ac:dyDescent="0.25">
      <c r="A1053" s="1" t="str">
        <v>BioLegend</v>
      </c>
      <c r="B1053" s="1">
        <v>15470.400000000001</v>
      </c>
      <c r="C1053" s="1" t="str">
        <v xml:space="preserve">EED116885  </v>
      </c>
      <c r="D1053" s="2">
        <v>45838</v>
      </c>
      <c r="E1053" s="2">
        <v>45845</v>
      </c>
      <c r="F1053" s="1">
        <v>328624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15470.400000000001</v>
      </c>
      <c r="M1053" s="1">
        <f t="shared" si="49"/>
        <v>15470.400000000001</v>
      </c>
      <c r="N1053" s="1">
        <f t="shared" si="50"/>
        <v>0</v>
      </c>
    </row>
    <row r="1054" spans="1:14" x14ac:dyDescent="0.25">
      <c r="A1054" s="1" t="str">
        <v>BioLegend</v>
      </c>
      <c r="B1054" s="1">
        <v>16579.2</v>
      </c>
      <c r="C1054" s="1" t="str">
        <v xml:space="preserve">EED116885  </v>
      </c>
      <c r="D1054" s="2">
        <v>45838</v>
      </c>
      <c r="E1054" s="2">
        <v>45845</v>
      </c>
      <c r="F1054" s="1">
        <v>329908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16579.2</v>
      </c>
      <c r="M1054" s="1">
        <f t="shared" si="49"/>
        <v>16579.2</v>
      </c>
      <c r="N1054" s="1">
        <f t="shared" si="50"/>
        <v>0</v>
      </c>
    </row>
    <row r="1055" spans="1:14" x14ac:dyDescent="0.25">
      <c r="A1055" s="1" t="str">
        <v>BioLegend</v>
      </c>
      <c r="B1055" s="1">
        <v>20169.599999999999</v>
      </c>
      <c r="C1055" s="1" t="str">
        <v xml:space="preserve">EED116885  </v>
      </c>
      <c r="D1055" s="2">
        <v>45838</v>
      </c>
      <c r="E1055" s="2">
        <v>45845</v>
      </c>
      <c r="F1055" s="1">
        <v>329918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20169.599999999999</v>
      </c>
      <c r="M1055" s="1">
        <f t="shared" si="49"/>
        <v>20169.599999999999</v>
      </c>
      <c r="N1055" s="1">
        <f t="shared" si="50"/>
        <v>0</v>
      </c>
    </row>
    <row r="1056" spans="1:14" x14ac:dyDescent="0.25">
      <c r="A1056" s="1" t="str">
        <v>BioLegend</v>
      </c>
      <c r="B1056" s="1">
        <v>6811.2000000000007</v>
      </c>
      <c r="C1056" s="1" t="str">
        <v xml:space="preserve">EED116885  </v>
      </c>
      <c r="D1056" s="2">
        <v>45838</v>
      </c>
      <c r="E1056" s="2">
        <v>45845</v>
      </c>
      <c r="F1056" s="1">
        <v>334607</v>
      </c>
      <c r="G1056" s="1">
        <v>1</v>
      </c>
      <c r="H1056" s="1">
        <v>1</v>
      </c>
      <c r="I1056" s="1">
        <v>0</v>
      </c>
      <c r="J1056" s="1" t="str">
        <v>Pune</v>
      </c>
      <c r="K1056" s="1">
        <v>0</v>
      </c>
      <c r="L1056" s="1">
        <f t="shared" si="48"/>
        <v>6811.2000000000007</v>
      </c>
      <c r="M1056" s="1">
        <f t="shared" si="49"/>
        <v>6811.2000000000007</v>
      </c>
      <c r="N1056" s="1">
        <f t="shared" si="50"/>
        <v>0</v>
      </c>
    </row>
    <row r="1057" spans="1:14" x14ac:dyDescent="0.25">
      <c r="A1057" s="1" t="str">
        <v>BioLegend</v>
      </c>
      <c r="B1057" s="1">
        <v>17529.599999999999</v>
      </c>
      <c r="C1057" s="1" t="str">
        <v xml:space="preserve">EED116885  </v>
      </c>
      <c r="D1057" s="2">
        <v>45838</v>
      </c>
      <c r="E1057" s="2">
        <v>45845</v>
      </c>
      <c r="F1057" s="1">
        <v>338608</v>
      </c>
      <c r="G1057" s="1">
        <v>1</v>
      </c>
      <c r="H1057" s="1">
        <v>1</v>
      </c>
      <c r="I1057" s="1">
        <v>0</v>
      </c>
      <c r="J1057" s="1" t="str">
        <v>Hyderabad</v>
      </c>
      <c r="K1057" s="1">
        <v>0</v>
      </c>
      <c r="L1057" s="1">
        <f t="shared" si="48"/>
        <v>17529.599999999999</v>
      </c>
      <c r="M1057" s="1">
        <f t="shared" si="49"/>
        <v>17529.599999999999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8131.2000000000007</v>
      </c>
      <c r="C1058" s="1" t="str">
        <v xml:space="preserve">EED116885  </v>
      </c>
      <c r="D1058" s="2">
        <v>45838</v>
      </c>
      <c r="E1058" s="2">
        <v>45845</v>
      </c>
      <c r="F1058" s="1">
        <v>344611</v>
      </c>
      <c r="G1058" s="1">
        <v>1</v>
      </c>
      <c r="H1058" s="1">
        <v>1</v>
      </c>
      <c r="I1058" s="1">
        <v>0</v>
      </c>
      <c r="J1058" s="1" t="str">
        <v>Bhopal</v>
      </c>
      <c r="K1058" s="1">
        <v>0</v>
      </c>
      <c r="L1058" s="1">
        <f t="shared" si="48"/>
        <v>8131.2000000000007</v>
      </c>
      <c r="M1058" s="1">
        <f t="shared" si="49"/>
        <v>8131.2000000000007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7867.2000000000007</v>
      </c>
      <c r="C1059" s="1" t="str">
        <v xml:space="preserve">EED116885  </v>
      </c>
      <c r="D1059" s="2">
        <v>45838</v>
      </c>
      <c r="E1059" s="2">
        <v>45845</v>
      </c>
      <c r="F1059" s="1">
        <v>344707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7867.2000000000007</v>
      </c>
      <c r="M1059" s="1">
        <f t="shared" si="49"/>
        <v>7867.2000000000007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14572.8</v>
      </c>
      <c r="C1060" s="1" t="str">
        <v xml:space="preserve">EED116885  </v>
      </c>
      <c r="D1060" s="2">
        <v>45838</v>
      </c>
      <c r="E1060" s="2">
        <v>45845</v>
      </c>
      <c r="F1060" s="1">
        <v>344724</v>
      </c>
      <c r="G1060" s="1">
        <v>1</v>
      </c>
      <c r="H1060" s="1">
        <v>1</v>
      </c>
      <c r="I1060" s="1">
        <v>0</v>
      </c>
      <c r="J1060" s="1" t="str">
        <v>Banglore</v>
      </c>
      <c r="K1060" s="1">
        <v>0</v>
      </c>
      <c r="L1060" s="1">
        <f t="shared" si="48"/>
        <v>14572.8</v>
      </c>
      <c r="M1060" s="1">
        <f t="shared" si="49"/>
        <v>14572.8</v>
      </c>
      <c r="N1060" s="1">
        <f t="shared" si="50"/>
        <v>0</v>
      </c>
    </row>
    <row r="1061" spans="1:14" x14ac:dyDescent="0.25">
      <c r="A1061" s="1" t="str">
        <v>BioLegend</v>
      </c>
      <c r="B1061" s="1">
        <v>26796</v>
      </c>
      <c r="C1061" s="1" t="str">
        <v xml:space="preserve">EED116885  </v>
      </c>
      <c r="D1061" s="2">
        <v>45838</v>
      </c>
      <c r="E1061" s="2">
        <v>45845</v>
      </c>
      <c r="F1061" s="1">
        <v>344836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26796</v>
      </c>
      <c r="M1061" s="1">
        <f t="shared" si="49"/>
        <v>26796</v>
      </c>
      <c r="N1061" s="1">
        <f t="shared" si="50"/>
        <v>0</v>
      </c>
    </row>
    <row r="1062" spans="1:14" x14ac:dyDescent="0.25">
      <c r="A1062" s="1" t="str">
        <v>BioLegend</v>
      </c>
      <c r="B1062" s="1">
        <v>12012</v>
      </c>
      <c r="C1062" s="1" t="str">
        <v xml:space="preserve">EED116885  </v>
      </c>
      <c r="D1062" s="2">
        <v>45838</v>
      </c>
      <c r="E1062" s="2">
        <v>45845</v>
      </c>
      <c r="F1062" s="1">
        <v>347317</v>
      </c>
      <c r="G1062" s="1">
        <v>1</v>
      </c>
      <c r="H1062" s="1">
        <v>1</v>
      </c>
      <c r="I1062" s="1">
        <v>0</v>
      </c>
      <c r="J1062" s="1" t="str">
        <v>Bhuvneshwar</v>
      </c>
      <c r="K1062" s="1">
        <v>0</v>
      </c>
      <c r="L1062" s="1">
        <f t="shared" si="48"/>
        <v>12012</v>
      </c>
      <c r="M1062" s="1">
        <f t="shared" si="49"/>
        <v>12012</v>
      </c>
      <c r="N1062" s="1">
        <f t="shared" si="50"/>
        <v>0</v>
      </c>
    </row>
    <row r="1063" spans="1:14" x14ac:dyDescent="0.25">
      <c r="A1063" s="1" t="str">
        <v>BioLegend</v>
      </c>
      <c r="B1063" s="1">
        <v>15787.2</v>
      </c>
      <c r="C1063" s="1" t="str">
        <v xml:space="preserve">EED116885  </v>
      </c>
      <c r="D1063" s="2">
        <v>45838</v>
      </c>
      <c r="E1063" s="2">
        <v>45845</v>
      </c>
      <c r="F1063" s="1">
        <v>351304</v>
      </c>
      <c r="G1063" s="1">
        <v>1</v>
      </c>
      <c r="H1063" s="1">
        <v>1</v>
      </c>
      <c r="I1063" s="1">
        <v>0</v>
      </c>
      <c r="J1063" s="1" t="str">
        <v>Hyderabad</v>
      </c>
      <c r="K1063" s="1">
        <v>0</v>
      </c>
      <c r="L1063" s="1">
        <f t="shared" si="48"/>
        <v>15787.2</v>
      </c>
      <c r="M1063" s="1">
        <f t="shared" si="49"/>
        <v>15787.2</v>
      </c>
      <c r="N1063" s="1">
        <f t="shared" si="50"/>
        <v>0</v>
      </c>
    </row>
    <row r="1064" spans="1:14" x14ac:dyDescent="0.25">
      <c r="A1064" s="1" t="str">
        <v>BioLegend</v>
      </c>
      <c r="B1064" s="1">
        <v>15153.599999999999</v>
      </c>
      <c r="C1064" s="1" t="str">
        <v xml:space="preserve">EED116885  </v>
      </c>
      <c r="D1064" s="2">
        <v>45838</v>
      </c>
      <c r="E1064" s="2">
        <v>45845</v>
      </c>
      <c r="F1064" s="1">
        <v>353204</v>
      </c>
      <c r="G1064" s="1">
        <v>4</v>
      </c>
      <c r="H1064" s="1">
        <v>4</v>
      </c>
      <c r="I1064" s="1">
        <v>0</v>
      </c>
      <c r="J1064" s="1" t="str">
        <v>Hyderabad</v>
      </c>
      <c r="K1064" s="1">
        <v>0</v>
      </c>
      <c r="L1064" s="1">
        <f t="shared" si="48"/>
        <v>60614.399999999994</v>
      </c>
      <c r="M1064" s="1">
        <f t="shared" si="49"/>
        <v>60614.399999999994</v>
      </c>
      <c r="N1064" s="1">
        <f t="shared" si="50"/>
        <v>0</v>
      </c>
    </row>
    <row r="1065" spans="1:14" x14ac:dyDescent="0.25">
      <c r="A1065" s="1" t="str">
        <v>BioLegend</v>
      </c>
      <c r="B1065" s="1">
        <v>20169.599999999999</v>
      </c>
      <c r="C1065" s="1" t="str">
        <v xml:space="preserve">EED116885  </v>
      </c>
      <c r="D1065" s="2">
        <v>45838</v>
      </c>
      <c r="E1065" s="2">
        <v>45845</v>
      </c>
      <c r="F1065" s="1">
        <v>353212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20169.599999999999</v>
      </c>
      <c r="M1065" s="1">
        <f t="shared" si="49"/>
        <v>20169.599999999999</v>
      </c>
      <c r="N1065" s="1">
        <f t="shared" si="50"/>
        <v>0</v>
      </c>
    </row>
    <row r="1066" spans="1:14" x14ac:dyDescent="0.25">
      <c r="A1066" s="1" t="str">
        <v>BioLegend</v>
      </c>
      <c r="B1066" s="1">
        <v>8395.2000000000007</v>
      </c>
      <c r="C1066" s="1" t="str">
        <v xml:space="preserve">EED116885  </v>
      </c>
      <c r="D1066" s="2">
        <v>45838</v>
      </c>
      <c r="E1066" s="2">
        <v>45845</v>
      </c>
      <c r="F1066" s="1">
        <v>353709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8395.2000000000007</v>
      </c>
      <c r="M1066" s="1">
        <f t="shared" si="49"/>
        <v>8395.2000000000007</v>
      </c>
      <c r="N1066" s="1">
        <f t="shared" si="50"/>
        <v>0</v>
      </c>
    </row>
    <row r="1067" spans="1:14" x14ac:dyDescent="0.25">
      <c r="A1067" s="1" t="str">
        <v>BioLegend</v>
      </c>
      <c r="B1067" s="1">
        <v>6547.2000000000007</v>
      </c>
      <c r="C1067" s="1" t="str">
        <v xml:space="preserve">EED116885  </v>
      </c>
      <c r="D1067" s="2">
        <v>45838</v>
      </c>
      <c r="E1067" s="2">
        <v>45845</v>
      </c>
      <c r="F1067" s="1">
        <v>357415</v>
      </c>
      <c r="G1067" s="1">
        <v>1</v>
      </c>
      <c r="H1067" s="1">
        <v>1</v>
      </c>
      <c r="I1067" s="1">
        <v>0</v>
      </c>
      <c r="J1067" s="1" t="str">
        <v>Kolkata</v>
      </c>
      <c r="K1067" s="1">
        <v>0</v>
      </c>
      <c r="L1067" s="1">
        <f t="shared" si="48"/>
        <v>6547.2000000000007</v>
      </c>
      <c r="M1067" s="1">
        <f t="shared" si="49"/>
        <v>6547.2000000000007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13622.400000000001</v>
      </c>
      <c r="C1068" s="1" t="str">
        <v xml:space="preserve">EED116885  </v>
      </c>
      <c r="D1068" s="2">
        <v>45838</v>
      </c>
      <c r="E1068" s="2">
        <v>45845</v>
      </c>
      <c r="F1068" s="1">
        <v>362526</v>
      </c>
      <c r="G1068" s="1">
        <v>1</v>
      </c>
      <c r="H1068" s="1">
        <v>1</v>
      </c>
      <c r="I1068" s="1">
        <v>0</v>
      </c>
      <c r="J1068" s="1" t="str">
        <v>Delhi</v>
      </c>
      <c r="K1068" s="1">
        <v>0</v>
      </c>
      <c r="L1068" s="1">
        <f t="shared" si="48"/>
        <v>13622.400000000001</v>
      </c>
      <c r="M1068" s="1">
        <f t="shared" si="49"/>
        <v>13622.400000000001</v>
      </c>
      <c r="N1068" s="1">
        <f t="shared" si="50"/>
        <v>0</v>
      </c>
    </row>
    <row r="1069" spans="1:14" x14ac:dyDescent="0.25">
      <c r="A1069" s="1" t="str">
        <v>BioLegend</v>
      </c>
      <c r="B1069" s="1">
        <v>5913.6</v>
      </c>
      <c r="C1069" s="1" t="str">
        <v xml:space="preserve">EED116885  </v>
      </c>
      <c r="D1069" s="2">
        <v>45838</v>
      </c>
      <c r="E1069" s="2">
        <v>45845</v>
      </c>
      <c r="F1069" s="1">
        <v>367402</v>
      </c>
      <c r="G1069" s="1">
        <v>1</v>
      </c>
      <c r="H1069" s="1">
        <v>1</v>
      </c>
      <c r="I1069" s="1">
        <v>0</v>
      </c>
      <c r="J1069" s="1" t="str">
        <v>Bhopal</v>
      </c>
      <c r="K1069" s="1">
        <v>0</v>
      </c>
      <c r="L1069" s="1">
        <f t="shared" si="48"/>
        <v>5913.6</v>
      </c>
      <c r="M1069" s="1">
        <f t="shared" si="49"/>
        <v>5913.6</v>
      </c>
      <c r="N1069" s="1">
        <f t="shared" si="50"/>
        <v>0</v>
      </c>
    </row>
    <row r="1070" spans="1:14" x14ac:dyDescent="0.25">
      <c r="A1070" s="1" t="str">
        <v>BioLegend</v>
      </c>
      <c r="B1070" s="1">
        <v>19536</v>
      </c>
      <c r="C1070" s="1" t="str">
        <v xml:space="preserve">EED116885  </v>
      </c>
      <c r="D1070" s="2">
        <v>45838</v>
      </c>
      <c r="E1070" s="2">
        <v>45845</v>
      </c>
      <c r="F1070" s="1">
        <v>369616</v>
      </c>
      <c r="G1070" s="1">
        <v>1</v>
      </c>
      <c r="H1070" s="1">
        <v>1</v>
      </c>
      <c r="I1070" s="1">
        <v>0</v>
      </c>
      <c r="J1070" s="1" t="str">
        <v>Banglore</v>
      </c>
      <c r="K1070" s="1">
        <v>0</v>
      </c>
      <c r="L1070" s="1">
        <f t="shared" si="48"/>
        <v>19536</v>
      </c>
      <c r="M1070" s="1">
        <f t="shared" si="49"/>
        <v>19536</v>
      </c>
      <c r="N1070" s="1">
        <f t="shared" si="50"/>
        <v>0</v>
      </c>
    </row>
    <row r="1071" spans="1:14" x14ac:dyDescent="0.25">
      <c r="A1071" s="1" t="str">
        <v>BioLegend</v>
      </c>
      <c r="B1071" s="1">
        <v>22651.199999999997</v>
      </c>
      <c r="C1071" s="1" t="str">
        <v xml:space="preserve">EED116885  </v>
      </c>
      <c r="D1071" s="2">
        <v>45838</v>
      </c>
      <c r="E1071" s="2">
        <v>45845</v>
      </c>
      <c r="F1071" s="1">
        <v>372714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22651.199999999997</v>
      </c>
      <c r="M1071" s="1">
        <f t="shared" si="49"/>
        <v>22651.199999999997</v>
      </c>
      <c r="N1071" s="1">
        <f t="shared" si="50"/>
        <v>0</v>
      </c>
    </row>
    <row r="1072" spans="1:14" x14ac:dyDescent="0.25">
      <c r="A1072" s="1" t="str">
        <v>BioLegend</v>
      </c>
      <c r="B1072" s="1">
        <v>16051.2</v>
      </c>
      <c r="C1072" s="1" t="str">
        <v xml:space="preserve">EED116885  </v>
      </c>
      <c r="D1072" s="2">
        <v>45838</v>
      </c>
      <c r="E1072" s="2">
        <v>45845</v>
      </c>
      <c r="F1072" s="1">
        <v>374904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16051.2</v>
      </c>
      <c r="M1072" s="1">
        <f t="shared" si="49"/>
        <v>16051.2</v>
      </c>
      <c r="N1072" s="1">
        <f t="shared" si="50"/>
        <v>0</v>
      </c>
    </row>
    <row r="1073" spans="1:14" x14ac:dyDescent="0.25">
      <c r="A1073" s="1" t="str">
        <v>BioLegend</v>
      </c>
      <c r="B1073" s="1">
        <v>5649.6</v>
      </c>
      <c r="C1073" s="1" t="str">
        <v xml:space="preserve">EED116885  </v>
      </c>
      <c r="D1073" s="2">
        <v>45838</v>
      </c>
      <c r="E1073" s="2">
        <v>45845</v>
      </c>
      <c r="F1073" s="1">
        <v>385202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5649.6</v>
      </c>
      <c r="M1073" s="1">
        <f t="shared" si="49"/>
        <v>5649.6</v>
      </c>
      <c r="N1073" s="1">
        <f t="shared" si="50"/>
        <v>0</v>
      </c>
    </row>
    <row r="1074" spans="1:14" x14ac:dyDescent="0.25">
      <c r="A1074" s="1" t="str">
        <v>BioLegend</v>
      </c>
      <c r="B1074" s="1">
        <v>2904</v>
      </c>
      <c r="C1074" s="1" t="str">
        <v xml:space="preserve">EED116885  </v>
      </c>
      <c r="D1074" s="2">
        <v>45838</v>
      </c>
      <c r="E1074" s="2">
        <v>45845</v>
      </c>
      <c r="F1074" s="1">
        <v>388602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2904</v>
      </c>
      <c r="M1074" s="1">
        <f t="shared" si="49"/>
        <v>2904</v>
      </c>
      <c r="N1074" s="1">
        <f t="shared" si="50"/>
        <v>0</v>
      </c>
    </row>
    <row r="1075" spans="1:14" x14ac:dyDescent="0.25">
      <c r="A1075" s="1" t="str">
        <v>BioLegend</v>
      </c>
      <c r="B1075" s="1">
        <v>28710</v>
      </c>
      <c r="C1075" s="1" t="str">
        <v xml:space="preserve">EED116885  </v>
      </c>
      <c r="D1075" s="2">
        <v>45838</v>
      </c>
      <c r="E1075" s="2">
        <v>45845</v>
      </c>
      <c r="F1075" s="1">
        <v>396434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28710</v>
      </c>
      <c r="M1075" s="1">
        <f t="shared" si="49"/>
        <v>28710</v>
      </c>
      <c r="N1075" s="1">
        <f t="shared" si="50"/>
        <v>0</v>
      </c>
    </row>
    <row r="1076" spans="1:14" x14ac:dyDescent="0.25">
      <c r="A1076" s="1" t="str">
        <v>BioLegend</v>
      </c>
      <c r="B1076" s="1">
        <v>4382.3999999999996</v>
      </c>
      <c r="C1076" s="1" t="str">
        <v xml:space="preserve">EED116885  </v>
      </c>
      <c r="D1076" s="2">
        <v>45838</v>
      </c>
      <c r="E1076" s="2">
        <v>45845</v>
      </c>
      <c r="F1076" s="1">
        <v>400247</v>
      </c>
      <c r="G1076" s="1">
        <v>1</v>
      </c>
      <c r="H1076" s="1">
        <v>1</v>
      </c>
      <c r="I1076" s="1">
        <v>0</v>
      </c>
      <c r="J1076" s="1" t="str">
        <v>Punjab</v>
      </c>
      <c r="K1076" s="1">
        <v>0</v>
      </c>
      <c r="L1076" s="1">
        <f t="shared" si="48"/>
        <v>4382.3999999999996</v>
      </c>
      <c r="M1076" s="1">
        <f t="shared" si="49"/>
        <v>4382.3999999999996</v>
      </c>
      <c r="N1076" s="1">
        <f t="shared" si="50"/>
        <v>0</v>
      </c>
    </row>
    <row r="1077" spans="1:14" x14ac:dyDescent="0.25">
      <c r="A1077" s="1" t="str">
        <v>BioLegend</v>
      </c>
      <c r="B1077" s="1">
        <v>6124.7999999999993</v>
      </c>
      <c r="C1077" s="1" t="str">
        <v xml:space="preserve">EED116885  </v>
      </c>
      <c r="D1077" s="2">
        <v>45838</v>
      </c>
      <c r="E1077" s="2">
        <v>45845</v>
      </c>
      <c r="F1077" s="1">
        <v>406001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6124.7999999999993</v>
      </c>
      <c r="M1077" s="1">
        <f t="shared" si="49"/>
        <v>6124.7999999999993</v>
      </c>
      <c r="N1077" s="1">
        <f t="shared" si="50"/>
        <v>0</v>
      </c>
    </row>
    <row r="1078" spans="1:14" x14ac:dyDescent="0.25">
      <c r="A1078" s="1" t="str">
        <v>BioLegend</v>
      </c>
      <c r="B1078" s="1">
        <v>12091.2</v>
      </c>
      <c r="C1078" s="1" t="str">
        <v xml:space="preserve">EED116885  </v>
      </c>
      <c r="D1078" s="2">
        <v>45838</v>
      </c>
      <c r="E1078" s="2">
        <v>45845</v>
      </c>
      <c r="F1078" s="1">
        <v>406514</v>
      </c>
      <c r="G1078" s="1">
        <v>2</v>
      </c>
      <c r="H1078" s="1">
        <v>2</v>
      </c>
      <c r="I1078" s="1">
        <v>0</v>
      </c>
      <c r="J1078" s="1" t="str">
        <v>Telangana</v>
      </c>
      <c r="K1078" s="1">
        <v>0</v>
      </c>
      <c r="L1078" s="1">
        <f t="shared" si="48"/>
        <v>24182.400000000001</v>
      </c>
      <c r="M1078" s="1">
        <f t="shared" si="49"/>
        <v>24182.400000000001</v>
      </c>
      <c r="N1078" s="1">
        <f t="shared" si="50"/>
        <v>0</v>
      </c>
    </row>
    <row r="1079" spans="1:14" x14ac:dyDescent="0.25">
      <c r="A1079" s="1" t="str">
        <v>BioLegend</v>
      </c>
      <c r="B1079" s="1">
        <v>17054.400000000001</v>
      </c>
      <c r="C1079" s="1" t="str">
        <v xml:space="preserve">EED116885  </v>
      </c>
      <c r="D1079" s="2">
        <v>45838</v>
      </c>
      <c r="E1079" s="2">
        <v>45845</v>
      </c>
      <c r="F1079" s="1">
        <v>406608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17054.400000000001</v>
      </c>
      <c r="M1079" s="1">
        <f t="shared" si="49"/>
        <v>17054.400000000001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9345.6</v>
      </c>
      <c r="C1080" s="1" t="str">
        <v xml:space="preserve">EED116885  </v>
      </c>
      <c r="D1080" s="2">
        <v>45838</v>
      </c>
      <c r="E1080" s="2">
        <v>45845</v>
      </c>
      <c r="F1080" s="1">
        <v>406708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9345.6</v>
      </c>
      <c r="M1080" s="1">
        <f t="shared" si="49"/>
        <v>9345.6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407108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6547.2000000000007</v>
      </c>
      <c r="C1082" s="1" t="str">
        <v xml:space="preserve">EED116885  </v>
      </c>
      <c r="D1082" s="2">
        <v>45838</v>
      </c>
      <c r="E1082" s="2">
        <v>45845</v>
      </c>
      <c r="F1082" s="1">
        <v>410719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6547.2000000000007</v>
      </c>
      <c r="M1082" s="1">
        <f t="shared" si="49"/>
        <v>6547.2000000000007</v>
      </c>
      <c r="N1082" s="1">
        <f t="shared" si="50"/>
        <v>0</v>
      </c>
    </row>
    <row r="1083" spans="1:14" x14ac:dyDescent="0.25">
      <c r="A1083" s="1" t="str">
        <v>BioLegend</v>
      </c>
      <c r="B1083" s="1">
        <v>3115.2</v>
      </c>
      <c r="C1083" s="1" t="str">
        <v xml:space="preserve">EED116885  </v>
      </c>
      <c r="D1083" s="2">
        <v>45838</v>
      </c>
      <c r="E1083" s="2">
        <v>45845</v>
      </c>
      <c r="F1083" s="1">
        <v>420404</v>
      </c>
      <c r="G1083" s="1">
        <v>1</v>
      </c>
      <c r="H1083" s="1">
        <v>1</v>
      </c>
      <c r="I1083" s="1">
        <v>0</v>
      </c>
      <c r="J1083" s="1" t="str">
        <v>Banglore</v>
      </c>
      <c r="K1083" s="1">
        <v>0</v>
      </c>
      <c r="L1083" s="1">
        <f t="shared" si="48"/>
        <v>3115.2</v>
      </c>
      <c r="M1083" s="1">
        <f t="shared" si="49"/>
        <v>3115.2</v>
      </c>
      <c r="N1083" s="1">
        <f t="shared" si="50"/>
        <v>0</v>
      </c>
    </row>
    <row r="1084" spans="1:14" x14ac:dyDescent="0.25">
      <c r="A1084" s="1" t="str">
        <v>BioLegend</v>
      </c>
      <c r="B1084" s="1">
        <v>8712</v>
      </c>
      <c r="C1084" s="1" t="str">
        <v xml:space="preserve">EED116885  </v>
      </c>
      <c r="D1084" s="2">
        <v>45838</v>
      </c>
      <c r="E1084" s="2">
        <v>45845</v>
      </c>
      <c r="F1084" s="1">
        <v>424401</v>
      </c>
      <c r="G1084" s="1">
        <v>1</v>
      </c>
      <c r="H1084" s="1">
        <v>1</v>
      </c>
      <c r="I1084" s="1">
        <v>0</v>
      </c>
      <c r="J1084" s="1" t="str">
        <v>Delhi</v>
      </c>
      <c r="K1084" s="1">
        <v>0</v>
      </c>
      <c r="L1084" s="1">
        <f t="shared" si="48"/>
        <v>8712</v>
      </c>
      <c r="M1084" s="1">
        <f t="shared" si="49"/>
        <v>8712</v>
      </c>
      <c r="N1084" s="1">
        <f t="shared" si="50"/>
        <v>0</v>
      </c>
    </row>
    <row r="1085" spans="1:14" x14ac:dyDescent="0.25">
      <c r="A1085" s="1" t="str">
        <v>BioLegend</v>
      </c>
      <c r="B1085" s="1">
        <v>16170</v>
      </c>
      <c r="C1085" s="1" t="str">
        <v xml:space="preserve">EED116885  </v>
      </c>
      <c r="D1085" s="2">
        <v>45838</v>
      </c>
      <c r="E1085" s="2">
        <v>45845</v>
      </c>
      <c r="F1085" s="1">
        <v>480043</v>
      </c>
      <c r="G1085" s="1">
        <v>1</v>
      </c>
      <c r="H1085" s="1">
        <v>1</v>
      </c>
      <c r="I1085" s="1">
        <v>0</v>
      </c>
      <c r="J1085" s="1" t="str">
        <v>Noida</v>
      </c>
      <c r="K1085" s="1">
        <v>0</v>
      </c>
      <c r="L1085" s="1">
        <f t="shared" si="48"/>
        <v>16170</v>
      </c>
      <c r="M1085" s="1">
        <f t="shared" si="49"/>
        <v>16170</v>
      </c>
      <c r="N1085" s="1">
        <f t="shared" si="50"/>
        <v>0</v>
      </c>
    </row>
    <row r="1086" spans="1:14" x14ac:dyDescent="0.25">
      <c r="A1086" s="1" t="str">
        <v>BioLegend</v>
      </c>
      <c r="B1086" s="1">
        <v>51546</v>
      </c>
      <c r="C1086" s="1" t="str">
        <v xml:space="preserve">EED116885  </v>
      </c>
      <c r="D1086" s="2">
        <v>45838</v>
      </c>
      <c r="E1086" s="2">
        <v>45845</v>
      </c>
      <c r="F1086" s="1">
        <v>480137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51546</v>
      </c>
      <c r="M1086" s="1">
        <f t="shared" si="49"/>
        <v>51546</v>
      </c>
      <c r="N1086" s="1">
        <f t="shared" si="50"/>
        <v>0</v>
      </c>
    </row>
    <row r="1087" spans="1:14" x14ac:dyDescent="0.25">
      <c r="A1087" s="1" t="str">
        <v>BioLegend</v>
      </c>
      <c r="B1087" s="1">
        <v>14916</v>
      </c>
      <c r="C1087" s="1" t="str">
        <v xml:space="preserve">EED116885  </v>
      </c>
      <c r="D1087" s="2">
        <v>45838</v>
      </c>
      <c r="E1087" s="2">
        <v>45845</v>
      </c>
      <c r="F1087" s="1">
        <v>500827</v>
      </c>
      <c r="G1087" s="1">
        <v>1</v>
      </c>
      <c r="H1087" s="1">
        <v>1</v>
      </c>
      <c r="I1087" s="1">
        <v>0</v>
      </c>
      <c r="J1087" s="1" t="str">
        <v>Bhuvneshwar</v>
      </c>
      <c r="K1087" s="1">
        <v>0</v>
      </c>
      <c r="L1087" s="1">
        <f t="shared" si="48"/>
        <v>14916</v>
      </c>
      <c r="M1087" s="1">
        <f t="shared" si="49"/>
        <v>14916</v>
      </c>
      <c r="N1087" s="1">
        <f t="shared" si="50"/>
        <v>0</v>
      </c>
    </row>
    <row r="1088" spans="1:14" x14ac:dyDescent="0.25">
      <c r="A1088" s="1" t="str">
        <v>BioLegend</v>
      </c>
      <c r="B1088" s="1">
        <v>29436</v>
      </c>
      <c r="C1088" s="1" t="str">
        <v xml:space="preserve">EED116885  </v>
      </c>
      <c r="D1088" s="2">
        <v>45838</v>
      </c>
      <c r="E1088" s="2">
        <v>45845</v>
      </c>
      <c r="F1088" s="1">
        <v>502540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29436</v>
      </c>
      <c r="M1088" s="1">
        <f t="shared" si="49"/>
        <v>29436</v>
      </c>
      <c r="N1088" s="1">
        <f t="shared" si="50"/>
        <v>0</v>
      </c>
    </row>
    <row r="1089" spans="1:14" x14ac:dyDescent="0.25">
      <c r="A1089" s="1" t="str">
        <v>BioLegend</v>
      </c>
      <c r="B1089" s="1">
        <v>28314</v>
      </c>
      <c r="C1089" s="1" t="str">
        <v xml:space="preserve">EED116885  </v>
      </c>
      <c r="D1089" s="2">
        <v>45838</v>
      </c>
      <c r="E1089" s="2">
        <v>45845</v>
      </c>
      <c r="F1089" s="1">
        <v>502948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28314</v>
      </c>
      <c r="M1089" s="1">
        <f t="shared" si="49"/>
        <v>28314</v>
      </c>
      <c r="N1089" s="1">
        <f t="shared" si="50"/>
        <v>0</v>
      </c>
    </row>
    <row r="1090" spans="1:14" x14ac:dyDescent="0.25">
      <c r="A1090" s="1" t="str">
        <v>BioLegend</v>
      </c>
      <c r="B1090" s="1">
        <v>14150.400000000001</v>
      </c>
      <c r="C1090" s="1" t="str">
        <v xml:space="preserve">EED116885  </v>
      </c>
      <c r="D1090" s="2">
        <v>45838</v>
      </c>
      <c r="E1090" s="2">
        <v>45845</v>
      </c>
      <c r="F1090" s="1">
        <v>506313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14150.400000000001</v>
      </c>
      <c r="M1090" s="1">
        <f t="shared" si="49"/>
        <v>14150.400000000001</v>
      </c>
      <c r="N1090" s="1">
        <f t="shared" si="50"/>
        <v>0</v>
      </c>
    </row>
    <row r="1091" spans="1:14" x14ac:dyDescent="0.25">
      <c r="A1091" s="1" t="str">
        <v>BioLegend</v>
      </c>
      <c r="B1091" s="1">
        <v>4963.2</v>
      </c>
      <c r="C1091" s="1" t="str">
        <v xml:space="preserve">EED116885  </v>
      </c>
      <c r="D1091" s="2">
        <v>45838</v>
      </c>
      <c r="E1091" s="2">
        <v>45845</v>
      </c>
      <c r="F1091" s="1">
        <v>575402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4963.2</v>
      </c>
      <c r="M1091" s="1">
        <f t="shared" ref="M1091:M1154" si="52">H1091*B1091</f>
        <v>4963.2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7761.6</v>
      </c>
      <c r="C1092" s="1" t="str">
        <v xml:space="preserve">EED116885  </v>
      </c>
      <c r="D1092" s="2">
        <v>45838</v>
      </c>
      <c r="E1092" s="2">
        <v>45845</v>
      </c>
      <c r="F1092" s="1">
        <v>591704</v>
      </c>
      <c r="G1092" s="1">
        <v>3</v>
      </c>
      <c r="H1092" s="1">
        <v>3</v>
      </c>
      <c r="I1092" s="1">
        <v>0</v>
      </c>
      <c r="J1092" s="1" t="str">
        <v>Banglore</v>
      </c>
      <c r="K1092" s="1">
        <v>0</v>
      </c>
      <c r="L1092" s="1">
        <f t="shared" si="51"/>
        <v>23284.800000000003</v>
      </c>
      <c r="M1092" s="1">
        <f t="shared" si="52"/>
        <v>23284.800000000003</v>
      </c>
      <c r="N1092" s="1">
        <f t="shared" si="53"/>
        <v>0</v>
      </c>
    </row>
    <row r="1093" spans="1:14" x14ac:dyDescent="0.25">
      <c r="A1093" s="1" t="str">
        <v>BioLegend</v>
      </c>
      <c r="B1093" s="1">
        <v>19536</v>
      </c>
      <c r="C1093" s="1" t="str">
        <v xml:space="preserve">EED116885  </v>
      </c>
      <c r="D1093" s="2">
        <v>45838</v>
      </c>
      <c r="E1093" s="2">
        <v>45845</v>
      </c>
      <c r="F1093" s="1">
        <v>626812</v>
      </c>
      <c r="G1093" s="1">
        <v>10</v>
      </c>
      <c r="H1093" s="1">
        <v>10</v>
      </c>
      <c r="I1093" s="1">
        <v>0</v>
      </c>
      <c r="J1093" s="1" t="str">
        <v>Banglore</v>
      </c>
      <c r="K1093" s="1">
        <v>0</v>
      </c>
      <c r="L1093" s="1">
        <f t="shared" si="51"/>
        <v>195360</v>
      </c>
      <c r="M1093" s="1">
        <f t="shared" si="52"/>
        <v>195360</v>
      </c>
      <c r="N1093" s="1">
        <f t="shared" si="53"/>
        <v>0</v>
      </c>
    </row>
    <row r="1094" spans="1:14" x14ac:dyDescent="0.25">
      <c r="A1094" s="1" t="str">
        <v>BioLegend</v>
      </c>
      <c r="B1094" s="1">
        <v>17054.400000000001</v>
      </c>
      <c r="C1094" s="1" t="str">
        <v xml:space="preserve">EED116885  </v>
      </c>
      <c r="D1094" s="2">
        <v>45838</v>
      </c>
      <c r="E1094" s="2">
        <v>45845</v>
      </c>
      <c r="F1094" s="1">
        <v>646408</v>
      </c>
      <c r="G1094" s="1">
        <v>1</v>
      </c>
      <c r="H1094" s="1">
        <v>1</v>
      </c>
      <c r="I1094" s="1">
        <v>0</v>
      </c>
      <c r="J1094" s="1" t="str">
        <v>Bhopal</v>
      </c>
      <c r="K1094" s="1">
        <v>0</v>
      </c>
      <c r="L1094" s="1">
        <f t="shared" si="51"/>
        <v>17054.400000000001</v>
      </c>
      <c r="M1094" s="1">
        <f t="shared" si="52"/>
        <v>17054.400000000001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5913.6</v>
      </c>
      <c r="C1095" s="1" t="str">
        <v xml:space="preserve">EED116885  </v>
      </c>
      <c r="D1095" s="2">
        <v>45838</v>
      </c>
      <c r="E1095" s="2">
        <v>45845</v>
      </c>
      <c r="F1095" s="1">
        <v>652503</v>
      </c>
      <c r="G1095" s="1">
        <v>1</v>
      </c>
      <c r="H1095" s="1">
        <v>1</v>
      </c>
      <c r="I1095" s="1">
        <v>0</v>
      </c>
      <c r="J1095" s="1" t="str">
        <v>Banglore</v>
      </c>
      <c r="K1095" s="1">
        <v>0</v>
      </c>
      <c r="L1095" s="1">
        <f t="shared" si="51"/>
        <v>5913.6</v>
      </c>
      <c r="M1095" s="1">
        <f t="shared" si="52"/>
        <v>5913.6</v>
      </c>
      <c r="N1095" s="1">
        <f t="shared" si="53"/>
        <v>0</v>
      </c>
    </row>
    <row r="1096" spans="1:14" x14ac:dyDescent="0.25">
      <c r="A1096" s="1" t="str">
        <v>BioLegend</v>
      </c>
      <c r="B1096" s="1">
        <v>43401.599999999999</v>
      </c>
      <c r="C1096" s="1" t="str">
        <v xml:space="preserve">EED116885  </v>
      </c>
      <c r="D1096" s="2">
        <v>45838</v>
      </c>
      <c r="E1096" s="2">
        <v>45845</v>
      </c>
      <c r="F1096" s="1">
        <v>741271</v>
      </c>
      <c r="G1096" s="1">
        <v>4</v>
      </c>
      <c r="H1096" s="1">
        <v>4</v>
      </c>
      <c r="I1096" s="1">
        <v>0</v>
      </c>
      <c r="J1096" s="1" t="str">
        <v>Banglore</v>
      </c>
      <c r="K1096" s="1">
        <v>0</v>
      </c>
      <c r="L1096" s="1">
        <f t="shared" si="51"/>
        <v>173606.39999999999</v>
      </c>
      <c r="M1096" s="1">
        <f t="shared" si="52"/>
        <v>173606.39999999999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2</v>
      </c>
      <c r="H1097" s="1">
        <v>2</v>
      </c>
      <c r="I1097" s="1">
        <v>0</v>
      </c>
      <c r="J1097" s="1" t="str">
        <v>Banglore</v>
      </c>
      <c r="K1097" s="1">
        <v>0</v>
      </c>
      <c r="L1097" s="1">
        <f t="shared" si="51"/>
        <v>86803.199999999997</v>
      </c>
      <c r="M1097" s="1">
        <f t="shared" si="52"/>
        <v>86803.199999999997</v>
      </c>
      <c r="N1097" s="1">
        <f t="shared" si="53"/>
        <v>0</v>
      </c>
    </row>
    <row r="1098" spans="1:14" x14ac:dyDescent="0.25">
      <c r="A1098" s="1" t="str">
        <v>BioLegend</v>
      </c>
      <c r="B1098" s="1">
        <v>11774.400000000001</v>
      </c>
      <c r="C1098" s="1" t="str">
        <v xml:space="preserve">EED116885  </v>
      </c>
      <c r="D1098" s="2">
        <v>45838</v>
      </c>
      <c r="E1098" s="2">
        <v>45845</v>
      </c>
      <c r="F1098" s="1">
        <v>781802</v>
      </c>
      <c r="G1098" s="1">
        <v>1</v>
      </c>
      <c r="H1098" s="1">
        <v>1</v>
      </c>
      <c r="I1098" s="1">
        <v>0</v>
      </c>
      <c r="J1098" s="1" t="str">
        <v>Noida</v>
      </c>
      <c r="K1098" s="1">
        <v>0</v>
      </c>
      <c r="L1098" s="1">
        <f t="shared" si="51"/>
        <v>11774.400000000001</v>
      </c>
      <c r="M1098" s="1">
        <f t="shared" si="52"/>
        <v>11774.400000000001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8078.4</v>
      </c>
      <c r="C1099" s="1" t="str">
        <v xml:space="preserve">EED116885  </v>
      </c>
      <c r="D1099" s="2">
        <v>45838</v>
      </c>
      <c r="E1099" s="2">
        <v>45845</v>
      </c>
      <c r="F1099" s="1">
        <v>908303</v>
      </c>
      <c r="G1099" s="1">
        <v>1</v>
      </c>
      <c r="H1099" s="1">
        <v>1</v>
      </c>
      <c r="I1099" s="1">
        <v>0</v>
      </c>
      <c r="J1099" s="1" t="str">
        <v>Bhopal</v>
      </c>
      <c r="K1099" s="1">
        <v>0</v>
      </c>
      <c r="L1099" s="1">
        <f t="shared" si="51"/>
        <v>8078.4</v>
      </c>
      <c r="M1099" s="1">
        <f t="shared" si="52"/>
        <v>8078.4</v>
      </c>
      <c r="N1099" s="1">
        <f t="shared" si="53"/>
        <v>0</v>
      </c>
    </row>
    <row r="1100" spans="1:14" x14ac:dyDescent="0.25">
      <c r="A1100" s="1" t="str">
        <v>BioLegend</v>
      </c>
      <c r="B1100" s="1">
        <v>15276.8</v>
      </c>
      <c r="C1100" s="1" t="str">
        <v>RETURN FROM BIO HEALTH</v>
      </c>
      <c r="D1100" s="2" t="str">
        <v>RETURN FROM BIO HEALTH</v>
      </c>
      <c r="E1100" s="2">
        <v>45846</v>
      </c>
      <c r="F1100" s="1">
        <v>344812</v>
      </c>
      <c r="G1100" s="1">
        <v>1</v>
      </c>
      <c r="H1100" s="1">
        <v>0</v>
      </c>
      <c r="I1100" s="1">
        <v>1</v>
      </c>
      <c r="J1100" s="1" t="str">
        <v>STOCK</v>
      </c>
      <c r="K1100" s="1" t="str">
        <v>Priyanka Madam</v>
      </c>
      <c r="L1100" s="1">
        <f t="shared" si="51"/>
        <v>15276.8</v>
      </c>
      <c r="M1100" s="1">
        <f t="shared" si="52"/>
        <v>0</v>
      </c>
      <c r="N1100" s="1">
        <f t="shared" si="53"/>
        <v>15276.8</v>
      </c>
    </row>
    <row r="1101" spans="1:14" x14ac:dyDescent="0.25">
      <c r="A1101" s="1" t="str">
        <v>BioLegend</v>
      </c>
      <c r="B1101" s="1">
        <v>14520</v>
      </c>
      <c r="C1101" s="1" t="str">
        <v>EED116829</v>
      </c>
      <c r="D1101" s="2">
        <v>45835</v>
      </c>
      <c r="E1101" s="2">
        <v>45845</v>
      </c>
      <c r="F1101" s="1">
        <v>100229</v>
      </c>
      <c r="G1101" s="1">
        <v>1</v>
      </c>
      <c r="H1101" s="1">
        <v>1</v>
      </c>
      <c r="I1101" s="1">
        <v>0</v>
      </c>
      <c r="J1101" s="1" t="str">
        <v>Hyderabad</v>
      </c>
      <c r="K1101" s="1">
        <v>0</v>
      </c>
      <c r="L1101" s="1">
        <f t="shared" si="51"/>
        <v>14520</v>
      </c>
      <c r="M1101" s="1">
        <f t="shared" si="52"/>
        <v>14520</v>
      </c>
      <c r="N1101" s="1">
        <f t="shared" si="53"/>
        <v>0</v>
      </c>
    </row>
    <row r="1102" spans="1:14" x14ac:dyDescent="0.25">
      <c r="A1102" s="1" t="str">
        <v>BioLegend</v>
      </c>
      <c r="B1102" s="1">
        <v>20394</v>
      </c>
      <c r="C1102" s="1" t="str">
        <v>EED116829</v>
      </c>
      <c r="D1102" s="2">
        <v>45835</v>
      </c>
      <c r="E1102" s="2">
        <v>45845</v>
      </c>
      <c r="F1102" s="1">
        <v>100451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20394</v>
      </c>
      <c r="M1102" s="1">
        <f t="shared" si="52"/>
        <v>20394</v>
      </c>
      <c r="N1102" s="1">
        <f t="shared" si="53"/>
        <v>0</v>
      </c>
    </row>
    <row r="1103" spans="1:14" x14ac:dyDescent="0.25">
      <c r="A1103" s="1" t="str">
        <v>BioLegend</v>
      </c>
      <c r="B1103" s="1">
        <v>4593.6000000000004</v>
      </c>
      <c r="C1103" s="1" t="str">
        <v>EED116829</v>
      </c>
      <c r="D1103" s="2">
        <v>45835</v>
      </c>
      <c r="E1103" s="2">
        <v>45845</v>
      </c>
      <c r="F1103" s="1">
        <v>100733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4593.6000000000004</v>
      </c>
      <c r="M1103" s="1">
        <f t="shared" si="52"/>
        <v>4593.6000000000004</v>
      </c>
      <c r="N1103" s="1">
        <f t="shared" si="53"/>
        <v>0</v>
      </c>
    </row>
    <row r="1104" spans="1:14" x14ac:dyDescent="0.25">
      <c r="A1104" s="1" t="str">
        <v>BioLegend</v>
      </c>
      <c r="B1104" s="1">
        <v>18321.599999999999</v>
      </c>
      <c r="C1104" s="1" t="str">
        <v>EED116829</v>
      </c>
      <c r="D1104" s="2">
        <v>45835</v>
      </c>
      <c r="E1104" s="2">
        <v>45845</v>
      </c>
      <c r="F1104" s="1">
        <v>102054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18321.599999999999</v>
      </c>
      <c r="M1104" s="1">
        <f t="shared" si="52"/>
        <v>18321.599999999999</v>
      </c>
      <c r="N1104" s="1">
        <f t="shared" si="53"/>
        <v>0</v>
      </c>
    </row>
    <row r="1105" spans="1:14" x14ac:dyDescent="0.25">
      <c r="A1105" s="1" t="str">
        <v>BioLegend</v>
      </c>
      <c r="B1105" s="1">
        <v>5544</v>
      </c>
      <c r="C1105" s="1" t="str">
        <v>EED116829</v>
      </c>
      <c r="D1105" s="2">
        <v>45835</v>
      </c>
      <c r="E1105" s="2">
        <v>45845</v>
      </c>
      <c r="F1105" s="1">
        <v>103012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5544</v>
      </c>
      <c r="M1105" s="1">
        <f t="shared" si="52"/>
        <v>5544</v>
      </c>
      <c r="N1105" s="1">
        <f t="shared" si="53"/>
        <v>0</v>
      </c>
    </row>
    <row r="1106" spans="1:14" x14ac:dyDescent="0.25">
      <c r="A1106" s="1" t="str">
        <v>BioLegend</v>
      </c>
      <c r="B1106" s="1">
        <v>15972</v>
      </c>
      <c r="C1106" s="1" t="str">
        <v>EED116829</v>
      </c>
      <c r="D1106" s="2">
        <v>45835</v>
      </c>
      <c r="E1106" s="2">
        <v>45845</v>
      </c>
      <c r="F1106" s="1">
        <v>103138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15972</v>
      </c>
      <c r="M1106" s="1">
        <f t="shared" si="52"/>
        <v>15972</v>
      </c>
      <c r="N1106" s="1">
        <f t="shared" si="53"/>
        <v>0</v>
      </c>
    </row>
    <row r="1107" spans="1:14" x14ac:dyDescent="0.25">
      <c r="A1107" s="1" t="str">
        <v>BioLegend</v>
      </c>
      <c r="B1107" s="1">
        <v>5913.6</v>
      </c>
      <c r="C1107" s="1" t="str">
        <v>EED116829</v>
      </c>
      <c r="D1107" s="2">
        <v>45835</v>
      </c>
      <c r="E1107" s="2">
        <v>45845</v>
      </c>
      <c r="F1107" s="1">
        <v>103259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5913.6</v>
      </c>
      <c r="M1107" s="1">
        <f t="shared" si="52"/>
        <v>5913.6</v>
      </c>
      <c r="N1107" s="1">
        <f t="shared" si="53"/>
        <v>0</v>
      </c>
    </row>
    <row r="1108" spans="1:14" x14ac:dyDescent="0.25">
      <c r="A1108" s="1" t="str">
        <v>BioLegend</v>
      </c>
      <c r="B1108" s="1">
        <v>12091.2</v>
      </c>
      <c r="C1108" s="1" t="str">
        <v>EED116829</v>
      </c>
      <c r="D1108" s="2">
        <v>45835</v>
      </c>
      <c r="E1108" s="2">
        <v>45845</v>
      </c>
      <c r="F1108" s="1">
        <v>103260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12091.2</v>
      </c>
      <c r="M1108" s="1">
        <f t="shared" si="52"/>
        <v>12091.2</v>
      </c>
      <c r="N1108" s="1">
        <f t="shared" si="53"/>
        <v>0</v>
      </c>
    </row>
    <row r="1109" spans="1:14" x14ac:dyDescent="0.25">
      <c r="A1109" s="1" t="str">
        <v>BioLegend</v>
      </c>
      <c r="B1109" s="1">
        <v>11352</v>
      </c>
      <c r="C1109" s="1" t="str">
        <v>EED116829</v>
      </c>
      <c r="D1109" s="2">
        <v>45835</v>
      </c>
      <c r="E1109" s="2">
        <v>45845</v>
      </c>
      <c r="F1109" s="1">
        <v>104418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11352</v>
      </c>
      <c r="M1109" s="1">
        <f t="shared" si="52"/>
        <v>11352</v>
      </c>
      <c r="N1109" s="1">
        <f t="shared" si="53"/>
        <v>0</v>
      </c>
    </row>
    <row r="1110" spans="1:14" x14ac:dyDescent="0.25">
      <c r="A1110" s="1" t="str">
        <v>BioLegend</v>
      </c>
      <c r="B1110" s="1">
        <v>3748.8</v>
      </c>
      <c r="C1110" s="1" t="str">
        <v>EED116829</v>
      </c>
      <c r="D1110" s="2">
        <v>45835</v>
      </c>
      <c r="E1110" s="2">
        <v>45845</v>
      </c>
      <c r="F1110" s="1">
        <v>104705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3748.8</v>
      </c>
      <c r="M1110" s="1">
        <f t="shared" si="52"/>
        <v>3748.8</v>
      </c>
      <c r="N1110" s="1">
        <f t="shared" si="53"/>
        <v>0</v>
      </c>
    </row>
    <row r="1111" spans="1:14" x14ac:dyDescent="0.25">
      <c r="A1111" s="1" t="str">
        <v>BioLegend</v>
      </c>
      <c r="B1111" s="1">
        <v>7180.7999999999993</v>
      </c>
      <c r="C1111" s="1" t="str">
        <v>EED116829</v>
      </c>
      <c r="D1111" s="2">
        <v>45835</v>
      </c>
      <c r="E1111" s="2">
        <v>45845</v>
      </c>
      <c r="F1111" s="1">
        <v>107215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7180.7999999999993</v>
      </c>
      <c r="M1111" s="1">
        <f t="shared" si="52"/>
        <v>7180.7999999999993</v>
      </c>
      <c r="N1111" s="1">
        <f t="shared" si="53"/>
        <v>0</v>
      </c>
    </row>
    <row r="1112" spans="1:14" x14ac:dyDescent="0.25">
      <c r="A1112" s="1" t="str">
        <v>BioLegend</v>
      </c>
      <c r="B1112" s="1">
        <v>18018</v>
      </c>
      <c r="C1112" s="1" t="str">
        <v>EED116829</v>
      </c>
      <c r="D1112" s="2">
        <v>45835</v>
      </c>
      <c r="E1112" s="2">
        <v>45845</v>
      </c>
      <c r="F1112" s="1">
        <v>107641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18018</v>
      </c>
      <c r="M1112" s="1">
        <f t="shared" si="52"/>
        <v>18018</v>
      </c>
      <c r="N1112" s="1">
        <f t="shared" si="53"/>
        <v>0</v>
      </c>
    </row>
    <row r="1113" spans="1:14" x14ac:dyDescent="0.25">
      <c r="A1113" s="1" t="str">
        <v>BioLegend</v>
      </c>
      <c r="B1113" s="1">
        <v>10890</v>
      </c>
      <c r="C1113" s="1" t="str">
        <v>EED116829</v>
      </c>
      <c r="D1113" s="2">
        <v>45835</v>
      </c>
      <c r="E1113" s="2">
        <v>45845</v>
      </c>
      <c r="F1113" s="1">
        <v>115537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10890</v>
      </c>
      <c r="M1113" s="1">
        <f t="shared" si="52"/>
        <v>10890</v>
      </c>
      <c r="N1113" s="1">
        <f t="shared" si="53"/>
        <v>0</v>
      </c>
    </row>
    <row r="1114" spans="1:14" x14ac:dyDescent="0.25">
      <c r="A1114" s="1" t="str">
        <v>BioLegend</v>
      </c>
      <c r="B1114" s="1">
        <v>24684</v>
      </c>
      <c r="C1114" s="1" t="str">
        <v>EED116829</v>
      </c>
      <c r="D1114" s="2">
        <v>45835</v>
      </c>
      <c r="E1114" s="2">
        <v>45845</v>
      </c>
      <c r="F1114" s="1">
        <v>115538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24684</v>
      </c>
      <c r="M1114" s="1">
        <f t="shared" si="52"/>
        <v>24684</v>
      </c>
      <c r="N1114" s="1">
        <f t="shared" si="53"/>
        <v>0</v>
      </c>
    </row>
    <row r="1115" spans="1:14" x14ac:dyDescent="0.25">
      <c r="A1115" s="1" t="str">
        <v>BioLegend</v>
      </c>
      <c r="B1115" s="1">
        <v>16500</v>
      </c>
      <c r="C1115" s="1" t="str">
        <v>EED116829</v>
      </c>
      <c r="D1115" s="2">
        <v>45835</v>
      </c>
      <c r="E1115" s="2">
        <v>45845</v>
      </c>
      <c r="F1115" s="1">
        <v>117429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16500</v>
      </c>
      <c r="M1115" s="1">
        <f t="shared" si="52"/>
        <v>16500</v>
      </c>
      <c r="N1115" s="1">
        <f t="shared" si="53"/>
        <v>0</v>
      </c>
    </row>
    <row r="1116" spans="1:14" x14ac:dyDescent="0.25">
      <c r="A1116" s="1" t="str">
        <v>BioLegend</v>
      </c>
      <c r="B1116" s="1">
        <v>5808</v>
      </c>
      <c r="C1116" s="1" t="str">
        <v>EED116829</v>
      </c>
      <c r="D1116" s="2">
        <v>45835</v>
      </c>
      <c r="E1116" s="2">
        <v>45845</v>
      </c>
      <c r="F1116" s="1">
        <v>135259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5808</v>
      </c>
      <c r="M1116" s="1">
        <f t="shared" si="52"/>
        <v>5808</v>
      </c>
      <c r="N1116" s="1">
        <f t="shared" si="53"/>
        <v>0</v>
      </c>
    </row>
    <row r="1117" spans="1:14" x14ac:dyDescent="0.25">
      <c r="A1117" s="1" t="str">
        <v>BioLegend</v>
      </c>
      <c r="B1117" s="1">
        <v>7761.6</v>
      </c>
      <c r="C1117" s="1" t="str">
        <v>EED116829</v>
      </c>
      <c r="D1117" s="2">
        <v>45835</v>
      </c>
      <c r="E1117" s="2">
        <v>45845</v>
      </c>
      <c r="F1117" s="1">
        <v>145521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7761.6</v>
      </c>
      <c r="M1117" s="1">
        <f t="shared" si="52"/>
        <v>7761.6</v>
      </c>
      <c r="N1117" s="1">
        <f t="shared" si="53"/>
        <v>0</v>
      </c>
    </row>
    <row r="1118" spans="1:14" x14ac:dyDescent="0.25">
      <c r="A1118" s="1" t="str">
        <v>BioLegend</v>
      </c>
      <c r="B1118" s="1">
        <v>25344</v>
      </c>
      <c r="C1118" s="1" t="str">
        <v>EED116829</v>
      </c>
      <c r="D1118" s="2">
        <v>45835</v>
      </c>
      <c r="E1118" s="2">
        <v>45845</v>
      </c>
      <c r="F1118" s="1">
        <v>285205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25344</v>
      </c>
      <c r="M1118" s="1">
        <f t="shared" si="52"/>
        <v>25344</v>
      </c>
      <c r="N1118" s="1">
        <f t="shared" si="53"/>
        <v>0</v>
      </c>
    </row>
    <row r="1119" spans="1:14" x14ac:dyDescent="0.25">
      <c r="A1119" s="1" t="str">
        <v>BioLegend</v>
      </c>
      <c r="B1119" s="1">
        <v>9926.4</v>
      </c>
      <c r="C1119" s="1" t="str">
        <v>EED116829</v>
      </c>
      <c r="D1119" s="2">
        <v>45835</v>
      </c>
      <c r="E1119" s="2">
        <v>45845</v>
      </c>
      <c r="F1119" s="1">
        <v>320011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9926.4</v>
      </c>
      <c r="M1119" s="1">
        <f t="shared" si="52"/>
        <v>9926.4</v>
      </c>
      <c r="N1119" s="1">
        <f t="shared" si="53"/>
        <v>0</v>
      </c>
    </row>
    <row r="1120" spans="1:14" x14ac:dyDescent="0.25">
      <c r="A1120" s="1" t="str">
        <v>BioLegend</v>
      </c>
      <c r="B1120" s="1">
        <v>19536</v>
      </c>
      <c r="C1120" s="1" t="str">
        <v>EED116829</v>
      </c>
      <c r="D1120" s="2">
        <v>45835</v>
      </c>
      <c r="E1120" s="2">
        <v>45845</v>
      </c>
      <c r="F1120" s="1">
        <v>320012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19536</v>
      </c>
      <c r="M1120" s="1">
        <f t="shared" si="52"/>
        <v>19536</v>
      </c>
      <c r="N1120" s="1">
        <f t="shared" si="53"/>
        <v>0</v>
      </c>
    </row>
    <row r="1121" spans="1:14" x14ac:dyDescent="0.25">
      <c r="A1121" s="1" t="str">
        <v>BioLegend</v>
      </c>
      <c r="B1121" s="1">
        <v>6811.2000000000007</v>
      </c>
      <c r="C1121" s="1" t="str">
        <v>EED116829</v>
      </c>
      <c r="D1121" s="2">
        <v>45835</v>
      </c>
      <c r="E1121" s="2">
        <v>45845</v>
      </c>
      <c r="F1121" s="1">
        <v>405719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6811.2000000000007</v>
      </c>
      <c r="M1121" s="1">
        <f t="shared" si="52"/>
        <v>6811.2000000000007</v>
      </c>
      <c r="N1121" s="1">
        <f t="shared" si="53"/>
        <v>0</v>
      </c>
    </row>
    <row r="1122" spans="1:14" x14ac:dyDescent="0.25">
      <c r="A1122" s="1" t="str">
        <v>BioLegend</v>
      </c>
      <c r="B1122" s="1">
        <v>17952</v>
      </c>
      <c r="C1122" s="1" t="str">
        <v>EED116829</v>
      </c>
      <c r="D1122" s="2">
        <v>45835</v>
      </c>
      <c r="E1122" s="2">
        <v>45845</v>
      </c>
      <c r="F1122" s="1">
        <v>405720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17952</v>
      </c>
      <c r="M1122" s="1">
        <f t="shared" si="52"/>
        <v>17952</v>
      </c>
      <c r="N1122" s="1">
        <f t="shared" si="53"/>
        <v>0</v>
      </c>
    </row>
    <row r="1123" spans="1:14" x14ac:dyDescent="0.25">
      <c r="A1123" s="1" t="str">
        <v>BioLegend</v>
      </c>
      <c r="B1123" s="1">
        <v>15628.8</v>
      </c>
      <c r="C1123" s="1" t="str">
        <v>EED116829</v>
      </c>
      <c r="D1123" s="2">
        <v>45835</v>
      </c>
      <c r="E1123" s="2">
        <v>45845</v>
      </c>
      <c r="F1123" s="1">
        <v>406509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15628.8</v>
      </c>
      <c r="M1123" s="1">
        <f t="shared" si="52"/>
        <v>15628.8</v>
      </c>
      <c r="N1123" s="1">
        <f t="shared" si="53"/>
        <v>0</v>
      </c>
    </row>
    <row r="1124" spans="1:14" x14ac:dyDescent="0.25">
      <c r="A1124" s="1" t="str">
        <v>Dharmacon</v>
      </c>
      <c r="B1124" s="1">
        <v>38808</v>
      </c>
      <c r="C1124" s="1" t="str">
        <v>RETURN FROM BIO SOLUTION</v>
      </c>
      <c r="D1124" s="2">
        <v>45845</v>
      </c>
      <c r="E1124" s="2">
        <v>45845</v>
      </c>
      <c r="F1124" s="1" t="str">
        <v>D-001810-10-20</v>
      </c>
      <c r="G1124" s="1">
        <v>1</v>
      </c>
      <c r="H1124" s="1">
        <v>1</v>
      </c>
      <c r="I1124" s="1">
        <v>0</v>
      </c>
      <c r="J1124" s="1" t="str">
        <v>Kalyani</v>
      </c>
      <c r="K1124" s="1">
        <v>0</v>
      </c>
      <c r="L1124" s="1">
        <f t="shared" si="51"/>
        <v>38808</v>
      </c>
      <c r="M1124" s="1">
        <f t="shared" si="52"/>
        <v>38808</v>
      </c>
      <c r="N1124" s="1">
        <f t="shared" si="53"/>
        <v>0</v>
      </c>
    </row>
    <row r="1125" spans="1:14" x14ac:dyDescent="0.25">
      <c r="A1125" s="1" t="str">
        <v>BioXcell</v>
      </c>
      <c r="B1125" s="1">
        <v>9081.6</v>
      </c>
      <c r="C1125" s="1">
        <v>175326</v>
      </c>
      <c r="D1125" s="2">
        <v>45841</v>
      </c>
      <c r="E1125" s="2">
        <v>45846</v>
      </c>
      <c r="F1125" s="1" t="str">
        <v>BE0150</v>
      </c>
      <c r="G1125" s="1">
        <v>1</v>
      </c>
      <c r="H1125" s="1">
        <v>1</v>
      </c>
      <c r="I1125" s="1">
        <v>0</v>
      </c>
      <c r="J1125" s="1" t="str">
        <v>Bhuvneshwar</v>
      </c>
      <c r="K1125" s="1">
        <v>0</v>
      </c>
      <c r="L1125" s="1">
        <f t="shared" si="51"/>
        <v>9081.6</v>
      </c>
      <c r="M1125" s="1">
        <f t="shared" si="52"/>
        <v>9081.6</v>
      </c>
      <c r="N1125" s="1">
        <f t="shared" si="53"/>
        <v>0</v>
      </c>
    </row>
    <row r="1126" spans="1:14" x14ac:dyDescent="0.25">
      <c r="A1126" s="1" t="str">
        <v>BioXcell</v>
      </c>
      <c r="B1126" s="1">
        <v>5174.3999999999996</v>
      </c>
      <c r="C1126" s="1">
        <v>175326</v>
      </c>
      <c r="D1126" s="2">
        <v>45841</v>
      </c>
      <c r="E1126" s="2">
        <v>45846</v>
      </c>
      <c r="F1126" s="1" t="str">
        <v>IP0070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5174.3999999999996</v>
      </c>
      <c r="M1126" s="1">
        <f t="shared" si="52"/>
        <v>5174.3999999999996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BE0004-1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43296</v>
      </c>
      <c r="C1128" s="1">
        <v>175326</v>
      </c>
      <c r="D1128" s="2">
        <v>45841</v>
      </c>
      <c r="E1128" s="2">
        <v>45846</v>
      </c>
      <c r="F1128" s="1" t="str">
        <v>BP0003-1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43296</v>
      </c>
      <c r="M1128" s="1">
        <f t="shared" si="52"/>
        <v>43296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BE0173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BE0058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BE0055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5174.3999999999996</v>
      </c>
      <c r="C1132" s="1">
        <v>175326</v>
      </c>
      <c r="D1132" s="2">
        <v>45841</v>
      </c>
      <c r="E1132" s="2">
        <v>45846</v>
      </c>
      <c r="F1132" s="1" t="str">
        <v>IPT080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5174.3999999999996</v>
      </c>
      <c r="M1132" s="1">
        <f t="shared" si="52"/>
        <v>5174.3999999999996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BE0075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BE0051</v>
      </c>
      <c r="G1134" s="1">
        <v>1</v>
      </c>
      <c r="H1134" s="1">
        <v>1</v>
      </c>
      <c r="I1134" s="1">
        <v>0</v>
      </c>
      <c r="J1134" s="1" t="str">
        <v>Bhopal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BE0016-2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BE0057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2314083.2000000002</v>
      </c>
      <c r="C1137" s="1">
        <v>175326</v>
      </c>
      <c r="D1137" s="2">
        <v>45841</v>
      </c>
      <c r="E1137" s="2">
        <v>45846</v>
      </c>
      <c r="F1137" s="1" t="str">
        <v>BE0083</v>
      </c>
      <c r="G1137" s="1">
        <v>2</v>
      </c>
      <c r="H1137" s="1">
        <v>2</v>
      </c>
      <c r="I1137" s="1">
        <v>0</v>
      </c>
      <c r="J1137" s="1" t="str">
        <v>Banglore</v>
      </c>
      <c r="K1137" s="1">
        <v>0</v>
      </c>
      <c r="L1137" s="1">
        <f t="shared" si="51"/>
        <v>4628166.4000000004</v>
      </c>
      <c r="M1137" s="1">
        <f t="shared" si="52"/>
        <v>4628166.4000000004</v>
      </c>
      <c r="N1137" s="1">
        <f t="shared" si="53"/>
        <v>0</v>
      </c>
    </row>
    <row r="1138" spans="1:14" x14ac:dyDescent="0.25">
      <c r="A1138" s="1" t="str">
        <v>Mabtech</v>
      </c>
      <c r="B1138" s="1">
        <v>180180</v>
      </c>
      <c r="C1138" s="1">
        <v>44325</v>
      </c>
      <c r="D1138" s="2">
        <v>45841</v>
      </c>
      <c r="E1138" s="2">
        <v>45846</v>
      </c>
      <c r="F1138" s="1" t="str">
        <v>MB-3420-4AST-10</v>
      </c>
      <c r="G1138" s="1">
        <v>1</v>
      </c>
      <c r="H1138" s="1">
        <v>1</v>
      </c>
      <c r="I1138" s="1">
        <v>0</v>
      </c>
      <c r="J1138" s="1" t="str">
        <v>Banglore</v>
      </c>
      <c r="K1138" s="1">
        <v>0</v>
      </c>
      <c r="L1138" s="1">
        <f t="shared" si="51"/>
        <v>180180</v>
      </c>
      <c r="M1138" s="1">
        <f t="shared" si="52"/>
        <v>180180</v>
      </c>
      <c r="N1138" s="1">
        <f t="shared" si="53"/>
        <v>0</v>
      </c>
    </row>
    <row r="1139" spans="1:14" x14ac:dyDescent="0.25">
      <c r="A1139" s="1" t="str">
        <v>Mabtech</v>
      </c>
      <c r="B1139" s="1">
        <v>39732</v>
      </c>
      <c r="C1139" s="1">
        <v>44325</v>
      </c>
      <c r="D1139" s="2">
        <v>45841</v>
      </c>
      <c r="E1139" s="2">
        <v>45846</v>
      </c>
      <c r="F1139" s="1" t="str">
        <v>MB-3321-4AST-2</v>
      </c>
      <c r="G1139" s="1">
        <v>3</v>
      </c>
      <c r="H1139" s="1">
        <v>3</v>
      </c>
      <c r="I1139" s="1">
        <v>0</v>
      </c>
      <c r="J1139" s="1" t="str">
        <v>Banglore</v>
      </c>
      <c r="K1139" s="1">
        <v>0</v>
      </c>
      <c r="L1139" s="1">
        <f t="shared" si="51"/>
        <v>119196</v>
      </c>
      <c r="M1139" s="1">
        <f t="shared" si="52"/>
        <v>119196</v>
      </c>
      <c r="N1139" s="1">
        <f t="shared" si="53"/>
        <v>0</v>
      </c>
    </row>
    <row r="1140" spans="1:14" x14ac:dyDescent="0.25">
      <c r="A1140" s="1" t="str">
        <v>TargetMol</v>
      </c>
      <c r="B1140" s="1">
        <v>13024</v>
      </c>
      <c r="C1140" s="1" t="str">
        <v>INV250703-059</v>
      </c>
      <c r="D1140" s="2">
        <v>45841</v>
      </c>
      <c r="E1140" s="2">
        <v>45846</v>
      </c>
      <c r="F1140" s="1" t="str">
        <v xml:space="preserve">C200-3790 </v>
      </c>
      <c r="G1140" s="1">
        <v>1</v>
      </c>
      <c r="H1140" s="1">
        <v>1</v>
      </c>
      <c r="I1140" s="1">
        <v>0</v>
      </c>
      <c r="J1140" s="1" t="str">
        <v>Pune</v>
      </c>
      <c r="K1140" s="1">
        <v>0</v>
      </c>
      <c r="L1140" s="1">
        <f t="shared" si="51"/>
        <v>13024</v>
      </c>
      <c r="M1140" s="1">
        <f t="shared" si="52"/>
        <v>13024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F2158-2187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24552</v>
      </c>
      <c r="C1142" s="1" t="str">
        <v>INV250703-059</v>
      </c>
      <c r="D1142" s="2">
        <v>45841</v>
      </c>
      <c r="E1142" s="2">
        <v>45846</v>
      </c>
      <c r="F1142" s="1" t="str">
        <v xml:space="preserve">STOCK1N-76921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24552</v>
      </c>
      <c r="M1142" s="1">
        <f t="shared" si="52"/>
        <v>24552</v>
      </c>
      <c r="N1142" s="1">
        <f t="shared" si="53"/>
        <v>0</v>
      </c>
    </row>
    <row r="1143" spans="1:14" x14ac:dyDescent="0.25">
      <c r="A1143" s="1" t="str">
        <v>TargetMol</v>
      </c>
      <c r="B1143" s="1">
        <v>13288</v>
      </c>
      <c r="C1143" s="1" t="str">
        <v>INV250703-059</v>
      </c>
      <c r="D1143" s="2">
        <v>45841</v>
      </c>
      <c r="E1143" s="2">
        <v>45846</v>
      </c>
      <c r="F1143" s="1" t="str">
        <v xml:space="preserve">Z57234540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13288</v>
      </c>
      <c r="M1143" s="1">
        <f t="shared" si="52"/>
        <v>13288</v>
      </c>
      <c r="N1143" s="1">
        <f t="shared" si="53"/>
        <v>0</v>
      </c>
    </row>
    <row r="1144" spans="1:14" x14ac:dyDescent="0.25">
      <c r="A1144" s="1" t="str">
        <v>TargetMol</v>
      </c>
      <c r="B1144" s="1">
        <v>7920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STOCK1N-93222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7920</v>
      </c>
      <c r="M1144" s="1">
        <f t="shared" si="52"/>
        <v>7920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>
        <v>8916342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15136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STOCK1N-08538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15136</v>
      </c>
      <c r="M1146" s="1">
        <f t="shared" si="52"/>
        <v>15136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STOCK1N-92020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Z1258981389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STOCK1N-74690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2217.6</v>
      </c>
      <c r="C1150" s="1" t="str">
        <v>INV250703-060</v>
      </c>
      <c r="D1150" s="2">
        <v>45841</v>
      </c>
      <c r="E1150" s="2">
        <v>45846</v>
      </c>
      <c r="F1150" s="1" t="str">
        <v xml:space="preserve">T65118 </v>
      </c>
      <c r="G1150" s="1">
        <v>1</v>
      </c>
      <c r="H1150" s="1">
        <v>1</v>
      </c>
      <c r="I1150" s="1">
        <v>0</v>
      </c>
      <c r="J1150" s="1" t="str">
        <v>Delhi</v>
      </c>
      <c r="K1150" s="1">
        <v>0</v>
      </c>
      <c r="L1150" s="1">
        <f t="shared" si="51"/>
        <v>2217.6</v>
      </c>
      <c r="M1150" s="1">
        <f t="shared" si="52"/>
        <v>2217.6</v>
      </c>
      <c r="N1150" s="1">
        <f t="shared" si="53"/>
        <v>0</v>
      </c>
    </row>
    <row r="1151" spans="1:14" x14ac:dyDescent="0.25">
      <c r="A1151" s="1" t="str">
        <v>TargetMol</v>
      </c>
      <c r="B1151" s="1">
        <v>1953.6</v>
      </c>
      <c r="C1151" s="1" t="str">
        <v>INV250703-060</v>
      </c>
      <c r="D1151" s="2">
        <v>45841</v>
      </c>
      <c r="E1151" s="2">
        <v>45846</v>
      </c>
      <c r="F1151" s="1" t="str">
        <v xml:space="preserve">T2665 </v>
      </c>
      <c r="G1151" s="1">
        <v>1</v>
      </c>
      <c r="H1151" s="1">
        <v>1</v>
      </c>
      <c r="I1151" s="1">
        <v>0</v>
      </c>
      <c r="J1151" s="1" t="str">
        <v>Mumbai</v>
      </c>
      <c r="K1151" s="1">
        <v>0</v>
      </c>
      <c r="L1151" s="1">
        <f t="shared" si="51"/>
        <v>1953.6</v>
      </c>
      <c r="M1151" s="1">
        <f t="shared" si="52"/>
        <v>1953.6</v>
      </c>
      <c r="N1151" s="1">
        <f t="shared" si="53"/>
        <v>0</v>
      </c>
    </row>
    <row r="1152" spans="1:14" x14ac:dyDescent="0.25">
      <c r="A1152" s="1" t="str">
        <v>TargetMol</v>
      </c>
      <c r="B1152" s="1">
        <v>26030.400000000001</v>
      </c>
      <c r="C1152" s="1" t="str">
        <v>INV250703-061</v>
      </c>
      <c r="D1152" s="2">
        <v>45841</v>
      </c>
      <c r="E1152" s="2">
        <v>45846</v>
      </c>
      <c r="F1152" s="1" t="str">
        <v xml:space="preserve">T9410 </v>
      </c>
      <c r="G1152" s="1">
        <v>1</v>
      </c>
      <c r="H1152" s="1">
        <v>1</v>
      </c>
      <c r="I1152" s="1">
        <v>0</v>
      </c>
      <c r="J1152" s="1" t="str">
        <v>Hyderabad</v>
      </c>
      <c r="K1152" s="1">
        <v>0</v>
      </c>
      <c r="L1152" s="1">
        <f t="shared" si="51"/>
        <v>26030.400000000001</v>
      </c>
      <c r="M1152" s="1">
        <f t="shared" si="52"/>
        <v>26030.400000000001</v>
      </c>
      <c r="N1152" s="1">
        <f t="shared" si="53"/>
        <v>0</v>
      </c>
    </row>
    <row r="1153" spans="1:14" x14ac:dyDescent="0.25">
      <c r="A1153" s="1" t="str">
        <v>TargetMol</v>
      </c>
      <c r="B1153" s="1">
        <v>440</v>
      </c>
      <c r="C1153" s="1" t="str">
        <v>INV250703-061</v>
      </c>
      <c r="D1153" s="2">
        <v>45841</v>
      </c>
      <c r="E1153" s="2">
        <v>45846</v>
      </c>
      <c r="F1153" s="1" t="str">
        <v xml:space="preserve">T15388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440</v>
      </c>
      <c r="M1153" s="1">
        <f t="shared" si="52"/>
        <v>440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INV250703-062</v>
      </c>
      <c r="D1154" s="2">
        <v>45841</v>
      </c>
      <c r="E1154" s="2">
        <v>45846</v>
      </c>
      <c r="F1154" s="1" t="str">
        <v xml:space="preserve">T0948L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BioLegend</v>
      </c>
      <c r="B1155" s="1">
        <v>1540</v>
      </c>
      <c r="C1155" s="1" t="str">
        <v>EED116969</v>
      </c>
      <c r="D1155" s="2">
        <v>45841</v>
      </c>
      <c r="E1155" s="2">
        <v>45849</v>
      </c>
      <c r="F1155" s="1">
        <v>100511</v>
      </c>
      <c r="G1155" s="1">
        <v>1</v>
      </c>
      <c r="H1155" s="1">
        <v>1</v>
      </c>
      <c r="I1155" s="1">
        <v>0</v>
      </c>
      <c r="J1155" s="1" t="str">
        <v>Lucknow</v>
      </c>
      <c r="K1155" s="1">
        <v>0</v>
      </c>
      <c r="L1155" s="1">
        <f t="shared" ref="L1155:L1218" si="54">G1155*B1155</f>
        <v>1540</v>
      </c>
      <c r="M1155" s="1">
        <f t="shared" ref="M1155:M1218" si="55">H1155*B1155</f>
        <v>1540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6468</v>
      </c>
      <c r="C1156" s="1" t="str">
        <v>EED116969</v>
      </c>
      <c r="D1156" s="2">
        <v>45841</v>
      </c>
      <c r="E1156" s="2">
        <v>45849</v>
      </c>
      <c r="F1156" s="1">
        <v>103108</v>
      </c>
      <c r="G1156" s="1">
        <v>1</v>
      </c>
      <c r="H1156" s="1">
        <v>1</v>
      </c>
      <c r="I1156" s="1">
        <v>0</v>
      </c>
      <c r="J1156" s="1" t="str">
        <v>Kerala</v>
      </c>
      <c r="K1156" s="1">
        <v>0</v>
      </c>
      <c r="L1156" s="1">
        <f t="shared" si="54"/>
        <v>6468</v>
      </c>
      <c r="M1156" s="1">
        <f t="shared" si="55"/>
        <v>6468</v>
      </c>
      <c r="N1156" s="1">
        <f t="shared" si="56"/>
        <v>0</v>
      </c>
    </row>
    <row r="1157" spans="1:14" x14ac:dyDescent="0.25">
      <c r="A1157" s="1" t="str">
        <v>BioLegend</v>
      </c>
      <c r="B1157" s="1">
        <v>26734.400000000001</v>
      </c>
      <c r="C1157" s="1" t="str">
        <v>EED116969</v>
      </c>
      <c r="D1157" s="2">
        <v>45841</v>
      </c>
      <c r="E1157" s="2">
        <v>45849</v>
      </c>
      <c r="F1157" s="1">
        <v>106906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26734.400000000001</v>
      </c>
      <c r="M1157" s="1">
        <f t="shared" si="55"/>
        <v>26734.400000000001</v>
      </c>
      <c r="N1157" s="1">
        <f t="shared" si="56"/>
        <v>0</v>
      </c>
    </row>
    <row r="1158" spans="1:14" x14ac:dyDescent="0.25">
      <c r="A1158" s="1" t="str">
        <v>BioLegend</v>
      </c>
      <c r="B1158" s="1">
        <v>5790.4</v>
      </c>
      <c r="C1158" s="1" t="str">
        <v>EED116969</v>
      </c>
      <c r="D1158" s="2">
        <v>45841</v>
      </c>
      <c r="E1158" s="2">
        <v>45849</v>
      </c>
      <c r="F1158" s="1">
        <v>107627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5790.4</v>
      </c>
      <c r="M1158" s="1">
        <f t="shared" si="55"/>
        <v>5790.4</v>
      </c>
      <c r="N1158" s="1">
        <f t="shared" si="56"/>
        <v>0</v>
      </c>
    </row>
    <row r="1159" spans="1:14" x14ac:dyDescent="0.25">
      <c r="A1159" s="1" t="str">
        <v>BioLegend</v>
      </c>
      <c r="B1159" s="1">
        <v>24208.800000000003</v>
      </c>
      <c r="C1159" s="1" t="str">
        <v>EED116969</v>
      </c>
      <c r="D1159" s="2">
        <v>45841</v>
      </c>
      <c r="E1159" s="2">
        <v>45849</v>
      </c>
      <c r="F1159" s="1">
        <v>109412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24208.800000000003</v>
      </c>
      <c r="M1159" s="1">
        <f t="shared" si="55"/>
        <v>24208.800000000003</v>
      </c>
      <c r="N1159" s="1">
        <f t="shared" si="56"/>
        <v>0</v>
      </c>
    </row>
    <row r="1160" spans="1:14" x14ac:dyDescent="0.25">
      <c r="A1160" s="1" t="str">
        <v>BioLegend</v>
      </c>
      <c r="B1160" s="1">
        <v>18876</v>
      </c>
      <c r="C1160" s="1" t="str">
        <v>EED116969</v>
      </c>
      <c r="D1160" s="2">
        <v>45841</v>
      </c>
      <c r="E1160" s="2">
        <v>45849</v>
      </c>
      <c r="F1160" s="1">
        <v>121439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18876</v>
      </c>
      <c r="M1160" s="1">
        <f t="shared" si="55"/>
        <v>18876</v>
      </c>
      <c r="N1160" s="1">
        <f t="shared" si="56"/>
        <v>0</v>
      </c>
    </row>
    <row r="1161" spans="1:14" x14ac:dyDescent="0.25">
      <c r="A1161" s="1" t="str">
        <v>BioLegend</v>
      </c>
      <c r="B1161" s="1">
        <v>3080</v>
      </c>
      <c r="C1161" s="1" t="str">
        <v>EED116969</v>
      </c>
      <c r="D1161" s="2">
        <v>45841</v>
      </c>
      <c r="E1161" s="2">
        <v>45849</v>
      </c>
      <c r="F1161" s="1">
        <v>123115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3080</v>
      </c>
      <c r="M1161" s="1">
        <f t="shared" si="55"/>
        <v>3080</v>
      </c>
      <c r="N1161" s="1">
        <f t="shared" si="56"/>
        <v>0</v>
      </c>
    </row>
    <row r="1162" spans="1:14" x14ac:dyDescent="0.25">
      <c r="A1162" s="1" t="str">
        <v>BioLegend</v>
      </c>
      <c r="B1162" s="1">
        <v>7946.4</v>
      </c>
      <c r="C1162" s="1" t="str">
        <v>EED116969</v>
      </c>
      <c r="D1162" s="2">
        <v>45841</v>
      </c>
      <c r="E1162" s="2">
        <v>45849</v>
      </c>
      <c r="F1162" s="1">
        <v>141705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7946.4</v>
      </c>
      <c r="M1162" s="1">
        <f t="shared" si="55"/>
        <v>7946.4</v>
      </c>
      <c r="N1162" s="1">
        <f t="shared" si="56"/>
        <v>0</v>
      </c>
    </row>
    <row r="1163" spans="1:14" x14ac:dyDescent="0.25">
      <c r="A1163" s="1" t="str">
        <v>BioLegend</v>
      </c>
      <c r="B1163" s="1">
        <v>23100</v>
      </c>
      <c r="C1163" s="1" t="str">
        <v>EED116969</v>
      </c>
      <c r="D1163" s="2">
        <v>45841</v>
      </c>
      <c r="E1163" s="2">
        <v>45849</v>
      </c>
      <c r="F1163" s="1">
        <v>146528</v>
      </c>
      <c r="G1163" s="1">
        <v>1</v>
      </c>
      <c r="H1163" s="1">
        <v>1</v>
      </c>
      <c r="I1163" s="1">
        <v>0</v>
      </c>
      <c r="J1163" s="1" t="str">
        <v>Delhi</v>
      </c>
      <c r="K1163" s="1">
        <v>0</v>
      </c>
      <c r="L1163" s="1">
        <f t="shared" si="54"/>
        <v>23100</v>
      </c>
      <c r="M1163" s="1">
        <f t="shared" si="55"/>
        <v>23100</v>
      </c>
      <c r="N1163" s="1">
        <f t="shared" si="56"/>
        <v>0</v>
      </c>
    </row>
    <row r="1164" spans="1:14" x14ac:dyDescent="0.25">
      <c r="A1164" s="1" t="str">
        <v>BioLegend</v>
      </c>
      <c r="B1164" s="1">
        <v>23531.199999999997</v>
      </c>
      <c r="C1164" s="1" t="str">
        <v>EED116969</v>
      </c>
      <c r="D1164" s="2">
        <v>45841</v>
      </c>
      <c r="E1164" s="2">
        <v>45849</v>
      </c>
      <c r="F1164" s="1">
        <v>149050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23531.199999999997</v>
      </c>
      <c r="M1164" s="1">
        <f t="shared" si="55"/>
        <v>23531.199999999997</v>
      </c>
      <c r="N1164" s="1">
        <f t="shared" si="56"/>
        <v>0</v>
      </c>
    </row>
    <row r="1165" spans="1:14" x14ac:dyDescent="0.25">
      <c r="A1165" s="1" t="str">
        <v>BioLegend</v>
      </c>
      <c r="B1165" s="1">
        <v>26734.400000000001</v>
      </c>
      <c r="C1165" s="1" t="str">
        <v>EED116969</v>
      </c>
      <c r="D1165" s="2">
        <v>45841</v>
      </c>
      <c r="E1165" s="2">
        <v>45849</v>
      </c>
      <c r="F1165" s="1">
        <v>150636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26734.400000000001</v>
      </c>
      <c r="M1165" s="1">
        <f t="shared" si="55"/>
        <v>26734.400000000001</v>
      </c>
      <c r="N1165" s="1">
        <f t="shared" si="56"/>
        <v>0</v>
      </c>
    </row>
    <row r="1166" spans="1:14" x14ac:dyDescent="0.25">
      <c r="A1166" s="1" t="str">
        <v>BioLegend</v>
      </c>
      <c r="B1166" s="1">
        <v>1047.2</v>
      </c>
      <c r="C1166" s="1" t="str">
        <v>EED116969</v>
      </c>
      <c r="D1166" s="2">
        <v>45841</v>
      </c>
      <c r="E1166" s="2">
        <v>45849</v>
      </c>
      <c r="F1166" s="1">
        <v>300505</v>
      </c>
      <c r="G1166" s="1">
        <v>2</v>
      </c>
      <c r="H1166" s="1">
        <v>2</v>
      </c>
      <c r="I1166" s="1">
        <v>0</v>
      </c>
      <c r="J1166" s="1" t="str">
        <v>Kolkata</v>
      </c>
      <c r="K1166" s="1">
        <v>0</v>
      </c>
      <c r="L1166" s="1">
        <f t="shared" si="54"/>
        <v>2094.4</v>
      </c>
      <c r="M1166" s="1">
        <f t="shared" si="55"/>
        <v>2094.4</v>
      </c>
      <c r="N1166" s="1">
        <f t="shared" si="56"/>
        <v>0</v>
      </c>
    </row>
    <row r="1167" spans="1:14" x14ac:dyDescent="0.25">
      <c r="A1167" s="1" t="str">
        <v>BioLegend</v>
      </c>
      <c r="B1167" s="1">
        <v>4435.2</v>
      </c>
      <c r="C1167" s="1" t="str">
        <v>EED116969</v>
      </c>
      <c r="D1167" s="2">
        <v>45841</v>
      </c>
      <c r="E1167" s="2">
        <v>45849</v>
      </c>
      <c r="F1167" s="1">
        <v>301008</v>
      </c>
      <c r="G1167" s="1">
        <v>1</v>
      </c>
      <c r="H1167" s="1">
        <v>1</v>
      </c>
      <c r="I1167" s="1">
        <v>0</v>
      </c>
      <c r="J1167" s="1" t="str">
        <v>Kerala</v>
      </c>
      <c r="K1167" s="1">
        <v>0</v>
      </c>
      <c r="L1167" s="1">
        <f t="shared" si="54"/>
        <v>4435.2</v>
      </c>
      <c r="M1167" s="1">
        <f t="shared" si="55"/>
        <v>4435.2</v>
      </c>
      <c r="N1167" s="1">
        <f t="shared" si="56"/>
        <v>0</v>
      </c>
    </row>
    <row r="1168" spans="1:14" x14ac:dyDescent="0.25">
      <c r="A1168" s="1" t="str">
        <v>BioLegend</v>
      </c>
      <c r="B1168" s="1">
        <v>8685.6</v>
      </c>
      <c r="C1168" s="1" t="str">
        <v>EED116969</v>
      </c>
      <c r="D1168" s="2">
        <v>45841</v>
      </c>
      <c r="E1168" s="2">
        <v>45849</v>
      </c>
      <c r="F1168" s="1">
        <v>301641</v>
      </c>
      <c r="G1168" s="1">
        <v>1</v>
      </c>
      <c r="H1168" s="1">
        <v>1</v>
      </c>
      <c r="I1168" s="1">
        <v>0</v>
      </c>
      <c r="J1168" s="1" t="str">
        <v>Banglore</v>
      </c>
      <c r="K1168" s="1">
        <v>0</v>
      </c>
      <c r="L1168" s="1">
        <f t="shared" si="54"/>
        <v>8685.6</v>
      </c>
      <c r="M1168" s="1">
        <f t="shared" si="55"/>
        <v>8685.6</v>
      </c>
      <c r="N1168" s="1">
        <f t="shared" si="56"/>
        <v>0</v>
      </c>
    </row>
    <row r="1169" spans="1:14" x14ac:dyDescent="0.25">
      <c r="A1169" s="1" t="str">
        <v>BioLegend</v>
      </c>
      <c r="B1169" s="1">
        <v>25080</v>
      </c>
      <c r="C1169" s="1" t="str">
        <v>EED116969</v>
      </c>
      <c r="D1169" s="2">
        <v>45841</v>
      </c>
      <c r="E1169" s="2">
        <v>45849</v>
      </c>
      <c r="F1169" s="1">
        <v>302340</v>
      </c>
      <c r="G1169" s="1">
        <v>1</v>
      </c>
      <c r="H1169" s="1">
        <v>1</v>
      </c>
      <c r="I1169" s="1">
        <v>0</v>
      </c>
      <c r="J1169" s="1" t="str">
        <v>Mumbai</v>
      </c>
      <c r="K1169" s="1">
        <v>0</v>
      </c>
      <c r="L1169" s="1">
        <f t="shared" si="54"/>
        <v>25080</v>
      </c>
      <c r="M1169" s="1">
        <f t="shared" si="55"/>
        <v>25080</v>
      </c>
      <c r="N1169" s="1">
        <f t="shared" si="56"/>
        <v>0</v>
      </c>
    </row>
    <row r="1170" spans="1:14" x14ac:dyDescent="0.25">
      <c r="A1170" s="1" t="str">
        <v>BioLegend</v>
      </c>
      <c r="B1170" s="1">
        <v>9178.4</v>
      </c>
      <c r="C1170" s="1" t="str">
        <v>EED116969</v>
      </c>
      <c r="D1170" s="2">
        <v>45841</v>
      </c>
      <c r="E1170" s="2">
        <v>45849</v>
      </c>
      <c r="F1170" s="1">
        <v>303007</v>
      </c>
      <c r="G1170" s="1">
        <v>1</v>
      </c>
      <c r="H1170" s="1">
        <v>1</v>
      </c>
      <c r="I1170" s="1">
        <v>0</v>
      </c>
      <c r="J1170" s="1" t="str">
        <v>Chandigarh</v>
      </c>
      <c r="K1170" s="1">
        <v>0</v>
      </c>
      <c r="L1170" s="1">
        <f t="shared" si="54"/>
        <v>9178.4</v>
      </c>
      <c r="M1170" s="1">
        <f t="shared" si="55"/>
        <v>9178.4</v>
      </c>
      <c r="N1170" s="1">
        <f t="shared" si="56"/>
        <v>0</v>
      </c>
    </row>
    <row r="1171" spans="1:14" x14ac:dyDescent="0.25">
      <c r="A1171" s="1" t="str">
        <v>BioLegend</v>
      </c>
      <c r="B1171" s="1">
        <v>28710</v>
      </c>
      <c r="C1171" s="1" t="str">
        <v>EED116969</v>
      </c>
      <c r="D1171" s="2">
        <v>45841</v>
      </c>
      <c r="E1171" s="2">
        <v>45849</v>
      </c>
      <c r="F1171" s="1">
        <v>304134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28710</v>
      </c>
      <c r="M1171" s="1">
        <f t="shared" si="55"/>
        <v>28710</v>
      </c>
      <c r="N1171" s="1">
        <f t="shared" si="56"/>
        <v>0</v>
      </c>
    </row>
    <row r="1172" spans="1:14" x14ac:dyDescent="0.25">
      <c r="A1172" s="1" t="str">
        <v>BioLegend</v>
      </c>
      <c r="B1172" s="1">
        <v>6529.6</v>
      </c>
      <c r="C1172" s="1" t="str">
        <v>EED116969</v>
      </c>
      <c r="D1172" s="2">
        <v>45841</v>
      </c>
      <c r="E1172" s="2">
        <v>45849</v>
      </c>
      <c r="F1172" s="1">
        <v>304603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6529.6</v>
      </c>
      <c r="M1172" s="1">
        <f t="shared" si="55"/>
        <v>6529.6</v>
      </c>
      <c r="N1172" s="1">
        <f t="shared" si="56"/>
        <v>0</v>
      </c>
    </row>
    <row r="1173" spans="1:14" x14ac:dyDescent="0.25">
      <c r="A1173" s="1" t="str">
        <v>BioLegend</v>
      </c>
      <c r="B1173" s="1">
        <v>7515.2000000000007</v>
      </c>
      <c r="C1173" s="1" t="str">
        <v>EED116969</v>
      </c>
      <c r="D1173" s="2">
        <v>45841</v>
      </c>
      <c r="E1173" s="2">
        <v>45849</v>
      </c>
      <c r="F1173" s="1">
        <v>321105</v>
      </c>
      <c r="G1173" s="1">
        <v>1</v>
      </c>
      <c r="H1173" s="1">
        <v>1</v>
      </c>
      <c r="I1173" s="1">
        <v>0</v>
      </c>
      <c r="J1173" s="1" t="str">
        <v>Lucknow</v>
      </c>
      <c r="K1173" s="1">
        <v>0</v>
      </c>
      <c r="L1173" s="1">
        <f t="shared" si="54"/>
        <v>7515.2000000000007</v>
      </c>
      <c r="M1173" s="1">
        <f t="shared" si="55"/>
        <v>7515.2000000000007</v>
      </c>
      <c r="N1173" s="1">
        <f t="shared" si="56"/>
        <v>0</v>
      </c>
    </row>
    <row r="1174" spans="1:14" x14ac:dyDescent="0.25">
      <c r="A1174" s="1" t="str">
        <v>BioLegend</v>
      </c>
      <c r="B1174" s="1">
        <v>6036.7999999999993</v>
      </c>
      <c r="C1174" s="1" t="str">
        <v>EED116969</v>
      </c>
      <c r="D1174" s="2">
        <v>45841</v>
      </c>
      <c r="E1174" s="2">
        <v>45849</v>
      </c>
      <c r="F1174" s="1">
        <v>328605</v>
      </c>
      <c r="G1174" s="1">
        <v>1</v>
      </c>
      <c r="H1174" s="1">
        <v>1</v>
      </c>
      <c r="I1174" s="1">
        <v>0</v>
      </c>
      <c r="J1174" s="1" t="str">
        <v>Kolkata</v>
      </c>
      <c r="K1174" s="1">
        <v>0</v>
      </c>
      <c r="L1174" s="1">
        <f t="shared" si="54"/>
        <v>6036.7999999999993</v>
      </c>
      <c r="M1174" s="1">
        <f t="shared" si="55"/>
        <v>6036.7999999999993</v>
      </c>
      <c r="N1174" s="1">
        <f t="shared" si="56"/>
        <v>0</v>
      </c>
    </row>
    <row r="1175" spans="1:14" x14ac:dyDescent="0.25">
      <c r="A1175" s="1" t="str">
        <v>BioLegend</v>
      </c>
      <c r="B1175" s="1">
        <v>4004</v>
      </c>
      <c r="C1175" s="1" t="str">
        <v>EED116969</v>
      </c>
      <c r="D1175" s="2">
        <v>45841</v>
      </c>
      <c r="E1175" s="2">
        <v>45849</v>
      </c>
      <c r="F1175" s="1">
        <v>333801</v>
      </c>
      <c r="G1175" s="1">
        <v>1</v>
      </c>
      <c r="H1175" s="1">
        <v>1</v>
      </c>
      <c r="I1175" s="1">
        <v>0</v>
      </c>
      <c r="J1175" s="1" t="str">
        <v>Banglore</v>
      </c>
      <c r="K1175" s="1">
        <v>0</v>
      </c>
      <c r="L1175" s="1">
        <f t="shared" si="54"/>
        <v>4004</v>
      </c>
      <c r="M1175" s="1">
        <f t="shared" si="55"/>
        <v>4004</v>
      </c>
      <c r="N1175" s="1">
        <f t="shared" si="56"/>
        <v>0</v>
      </c>
    </row>
    <row r="1176" spans="1:14" x14ac:dyDescent="0.25">
      <c r="A1176" s="1" t="str">
        <v>BioLegend</v>
      </c>
      <c r="B1176" s="1">
        <v>7453.6</v>
      </c>
      <c r="C1176" s="1" t="str">
        <v>EED116969</v>
      </c>
      <c r="D1176" s="2">
        <v>45841</v>
      </c>
      <c r="E1176" s="2">
        <v>45849</v>
      </c>
      <c r="F1176" s="1">
        <v>344703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7453.6</v>
      </c>
      <c r="M1176" s="1">
        <f t="shared" si="55"/>
        <v>7453.6</v>
      </c>
      <c r="N1176" s="1">
        <f t="shared" si="56"/>
        <v>0</v>
      </c>
    </row>
    <row r="1177" spans="1:14" x14ac:dyDescent="0.25">
      <c r="A1177" s="1" t="str">
        <v>BioLegend</v>
      </c>
      <c r="B1177" s="1">
        <v>15215.2</v>
      </c>
      <c r="C1177" s="1" t="str">
        <v>EED116969</v>
      </c>
      <c r="D1177" s="2">
        <v>45841</v>
      </c>
      <c r="E1177" s="2">
        <v>45849</v>
      </c>
      <c r="F1177" s="1">
        <v>349504</v>
      </c>
      <c r="G1177" s="1">
        <v>1</v>
      </c>
      <c r="H1177" s="1">
        <v>1</v>
      </c>
      <c r="I1177" s="1">
        <v>0</v>
      </c>
      <c r="J1177" s="1" t="str">
        <v>Mumbai</v>
      </c>
      <c r="K1177" s="1">
        <v>0</v>
      </c>
      <c r="L1177" s="1">
        <f t="shared" si="54"/>
        <v>15215.2</v>
      </c>
      <c r="M1177" s="1">
        <f t="shared" si="55"/>
        <v>15215.2</v>
      </c>
      <c r="N1177" s="1">
        <f t="shared" si="56"/>
        <v>0</v>
      </c>
    </row>
    <row r="1178" spans="1:14" x14ac:dyDescent="0.25">
      <c r="A1178" s="1" t="str">
        <v>BioLegend</v>
      </c>
      <c r="B1178" s="1">
        <v>10780</v>
      </c>
      <c r="C1178" s="1" t="str">
        <v>EED116969</v>
      </c>
      <c r="D1178" s="2">
        <v>45841</v>
      </c>
      <c r="E1178" s="2">
        <v>45849</v>
      </c>
      <c r="F1178" s="1">
        <v>422603</v>
      </c>
      <c r="G1178" s="1">
        <v>1</v>
      </c>
      <c r="H1178" s="1">
        <v>1</v>
      </c>
      <c r="I1178" s="1">
        <v>0</v>
      </c>
      <c r="J1178" s="1" t="str">
        <v>Kerala</v>
      </c>
      <c r="K1178" s="1">
        <v>0</v>
      </c>
      <c r="L1178" s="1">
        <f t="shared" si="54"/>
        <v>10780</v>
      </c>
      <c r="M1178" s="1">
        <f t="shared" si="55"/>
        <v>10780</v>
      </c>
      <c r="N1178" s="1">
        <f t="shared" si="56"/>
        <v>0</v>
      </c>
    </row>
    <row r="1179" spans="1:14" x14ac:dyDescent="0.25">
      <c r="A1179" s="1" t="str">
        <v>BioLegend</v>
      </c>
      <c r="B1179" s="1">
        <v>5482.4000000000005</v>
      </c>
      <c r="C1179" s="1" t="str">
        <v>EED116969</v>
      </c>
      <c r="D1179" s="2">
        <v>45841</v>
      </c>
      <c r="E1179" s="2">
        <v>45849</v>
      </c>
      <c r="F1179" s="1">
        <v>423103</v>
      </c>
      <c r="G1179" s="1">
        <v>3</v>
      </c>
      <c r="H1179" s="1">
        <v>3</v>
      </c>
      <c r="I1179" s="1">
        <v>0</v>
      </c>
      <c r="J1179" s="1" t="str">
        <v>Kerala</v>
      </c>
      <c r="K1179" s="1">
        <v>0</v>
      </c>
      <c r="L1179" s="1">
        <f t="shared" si="54"/>
        <v>16447.2</v>
      </c>
      <c r="M1179" s="1">
        <f t="shared" si="55"/>
        <v>16447.2</v>
      </c>
      <c r="N1179" s="1">
        <f t="shared" si="56"/>
        <v>0</v>
      </c>
    </row>
    <row r="1180" spans="1:14" x14ac:dyDescent="0.25">
      <c r="A1180" s="1" t="str">
        <v>BioLegend</v>
      </c>
      <c r="B1180" s="1">
        <v>2772</v>
      </c>
      <c r="C1180" s="1" t="str">
        <v>EED116969</v>
      </c>
      <c r="D1180" s="2">
        <v>45841</v>
      </c>
      <c r="E1180" s="2">
        <v>45849</v>
      </c>
      <c r="F1180" s="1">
        <v>423201</v>
      </c>
      <c r="G1180" s="1">
        <v>1</v>
      </c>
      <c r="H1180" s="1">
        <v>1</v>
      </c>
      <c r="I1180" s="1">
        <v>0</v>
      </c>
      <c r="J1180" s="1" t="str">
        <v>Delhi</v>
      </c>
      <c r="K1180" s="1">
        <v>0</v>
      </c>
      <c r="L1180" s="1">
        <f t="shared" si="54"/>
        <v>2772</v>
      </c>
      <c r="M1180" s="1">
        <f t="shared" si="55"/>
        <v>2772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</v>
      </c>
      <c r="C1181" s="1" t="str">
        <v>EED116969</v>
      </c>
      <c r="D1181" s="2">
        <v>45841</v>
      </c>
      <c r="E1181" s="2">
        <v>45849</v>
      </c>
      <c r="F1181" s="1">
        <v>423301</v>
      </c>
      <c r="G1181" s="1">
        <v>1</v>
      </c>
      <c r="H1181" s="1">
        <v>1</v>
      </c>
      <c r="I1181" s="1">
        <v>0</v>
      </c>
      <c r="J1181" s="1" t="str">
        <v>Faridabad</v>
      </c>
      <c r="K1181" s="1">
        <v>0</v>
      </c>
      <c r="L1181" s="1">
        <f t="shared" si="54"/>
        <v>5482.4</v>
      </c>
      <c r="M1181" s="1">
        <f t="shared" si="55"/>
        <v>5482.4</v>
      </c>
      <c r="N1181" s="1">
        <f t="shared" si="56"/>
        <v>0</v>
      </c>
    </row>
    <row r="1182" spans="1:14" x14ac:dyDescent="0.25">
      <c r="A1182" s="1" t="str">
        <v>BioLegend</v>
      </c>
      <c r="B1182" s="1">
        <v>10164</v>
      </c>
      <c r="C1182" s="1" t="str">
        <v>EED116969</v>
      </c>
      <c r="D1182" s="2">
        <v>45841</v>
      </c>
      <c r="E1182" s="2">
        <v>45849</v>
      </c>
      <c r="F1182" s="1">
        <v>424401</v>
      </c>
      <c r="G1182" s="1">
        <v>1</v>
      </c>
      <c r="H1182" s="1">
        <v>1</v>
      </c>
      <c r="I1182" s="1">
        <v>0</v>
      </c>
      <c r="J1182" s="1" t="str">
        <v>Noida</v>
      </c>
      <c r="K1182" s="1">
        <v>0</v>
      </c>
      <c r="L1182" s="1">
        <f t="shared" si="54"/>
        <v>10164</v>
      </c>
      <c r="M1182" s="1">
        <f t="shared" si="55"/>
        <v>10164</v>
      </c>
      <c r="N1182" s="1">
        <f t="shared" si="56"/>
        <v>0</v>
      </c>
    </row>
    <row r="1183" spans="1:14" x14ac:dyDescent="0.25">
      <c r="A1183" s="1" t="str">
        <v>BioLegend</v>
      </c>
      <c r="B1183" s="1">
        <v>8685.6</v>
      </c>
      <c r="C1183" s="1" t="str">
        <v>EED116969</v>
      </c>
      <c r="D1183" s="2">
        <v>45841</v>
      </c>
      <c r="E1183" s="2">
        <v>45849</v>
      </c>
      <c r="F1183" s="1">
        <v>426102</v>
      </c>
      <c r="G1183" s="1">
        <v>2</v>
      </c>
      <c r="H1183" s="1">
        <v>2</v>
      </c>
      <c r="I1183" s="1">
        <v>0</v>
      </c>
      <c r="J1183" s="1" t="str">
        <v>Delhi</v>
      </c>
      <c r="K1183" s="1">
        <v>0</v>
      </c>
      <c r="L1183" s="1">
        <f t="shared" si="54"/>
        <v>17371.2</v>
      </c>
      <c r="M1183" s="1">
        <f t="shared" si="55"/>
        <v>17371.2</v>
      </c>
      <c r="N1183" s="1">
        <f t="shared" si="56"/>
        <v>0</v>
      </c>
    </row>
    <row r="1184" spans="1:14" x14ac:dyDescent="0.25">
      <c r="A1184" s="1" t="str">
        <v>BioLegend</v>
      </c>
      <c r="B1184" s="1">
        <v>7700</v>
      </c>
      <c r="C1184" s="1" t="str">
        <v>EED116969</v>
      </c>
      <c r="D1184" s="2">
        <v>45841</v>
      </c>
      <c r="E1184" s="2">
        <v>45849</v>
      </c>
      <c r="F1184" s="1">
        <v>426105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15400</v>
      </c>
      <c r="M1184" s="1">
        <f t="shared" si="55"/>
        <v>15400</v>
      </c>
      <c r="N1184" s="1">
        <f t="shared" si="56"/>
        <v>0</v>
      </c>
    </row>
    <row r="1185" spans="1:14" x14ac:dyDescent="0.25">
      <c r="A1185" s="1" t="str">
        <v>BioLegend</v>
      </c>
      <c r="B1185" s="1">
        <v>18788</v>
      </c>
      <c r="C1185" s="1" t="str">
        <v>EED116969</v>
      </c>
      <c r="D1185" s="2">
        <v>45841</v>
      </c>
      <c r="E1185" s="2">
        <v>45849</v>
      </c>
      <c r="F1185" s="1">
        <v>430804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18788</v>
      </c>
      <c r="M1185" s="1">
        <f t="shared" si="55"/>
        <v>18788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430904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431104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431414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432504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39204</v>
      </c>
      <c r="C1190" s="1" t="str">
        <v>EED116969</v>
      </c>
      <c r="D1190" s="2">
        <v>45841</v>
      </c>
      <c r="E1190" s="2">
        <v>45849</v>
      </c>
      <c r="F1190" s="1">
        <v>480012</v>
      </c>
      <c r="G1190" s="1">
        <v>1</v>
      </c>
      <c r="H1190" s="1">
        <v>1</v>
      </c>
      <c r="I1190" s="1">
        <v>0</v>
      </c>
      <c r="J1190" s="1" t="str">
        <v>Kerala</v>
      </c>
      <c r="K1190" s="1">
        <v>0</v>
      </c>
      <c r="L1190" s="1">
        <f t="shared" si="54"/>
        <v>39204</v>
      </c>
      <c r="M1190" s="1">
        <f t="shared" si="55"/>
        <v>39204</v>
      </c>
      <c r="N1190" s="1">
        <f t="shared" si="56"/>
        <v>0</v>
      </c>
    </row>
    <row r="1191" spans="1:14" x14ac:dyDescent="0.25">
      <c r="A1191" s="1" t="str">
        <v>BioLegend</v>
      </c>
      <c r="B1191" s="1">
        <v>6406.4</v>
      </c>
      <c r="C1191" s="1" t="str">
        <v>EED116969</v>
      </c>
      <c r="D1191" s="2">
        <v>45841</v>
      </c>
      <c r="E1191" s="2">
        <v>45849</v>
      </c>
      <c r="F1191" s="1">
        <v>501106</v>
      </c>
      <c r="G1191" s="1">
        <v>1</v>
      </c>
      <c r="H1191" s="1">
        <v>1</v>
      </c>
      <c r="I1191" s="1">
        <v>0</v>
      </c>
      <c r="J1191" s="1" t="str">
        <v>Kolkata</v>
      </c>
      <c r="K1191" s="1">
        <v>0</v>
      </c>
      <c r="L1191" s="1">
        <f t="shared" si="54"/>
        <v>6406.4</v>
      </c>
      <c r="M1191" s="1">
        <f t="shared" si="55"/>
        <v>6406.4</v>
      </c>
      <c r="N1191" s="1">
        <f t="shared" si="56"/>
        <v>0</v>
      </c>
    </row>
    <row r="1192" spans="1:14" x14ac:dyDescent="0.25">
      <c r="A1192" s="1" t="str">
        <v>BioLegend</v>
      </c>
      <c r="B1192" s="1">
        <v>7638.4</v>
      </c>
      <c r="C1192" s="1" t="str">
        <v>EED116969</v>
      </c>
      <c r="D1192" s="2">
        <v>45841</v>
      </c>
      <c r="E1192" s="2">
        <v>45849</v>
      </c>
      <c r="F1192" s="1">
        <v>502521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7638.4</v>
      </c>
      <c r="M1192" s="1">
        <f t="shared" si="55"/>
        <v>7638.4</v>
      </c>
      <c r="N1192" s="1">
        <f t="shared" si="56"/>
        <v>0</v>
      </c>
    </row>
    <row r="1193" spans="1:14" x14ac:dyDescent="0.25">
      <c r="A1193" s="1" t="str">
        <v>BioLegend</v>
      </c>
      <c r="B1193" s="1">
        <v>13068</v>
      </c>
      <c r="C1193" s="1" t="str">
        <v>EED116969</v>
      </c>
      <c r="D1193" s="2">
        <v>45841</v>
      </c>
      <c r="E1193" s="2">
        <v>45849</v>
      </c>
      <c r="F1193" s="1">
        <v>505829</v>
      </c>
      <c r="G1193" s="1">
        <v>1</v>
      </c>
      <c r="H1193" s="1">
        <v>1</v>
      </c>
      <c r="I1193" s="1">
        <v>0</v>
      </c>
      <c r="J1193" s="1" t="str">
        <v>Lucknow</v>
      </c>
      <c r="K1193" s="1">
        <v>0</v>
      </c>
      <c r="L1193" s="1">
        <f t="shared" si="54"/>
        <v>13068</v>
      </c>
      <c r="M1193" s="1">
        <f t="shared" si="55"/>
        <v>13068</v>
      </c>
      <c r="N1193" s="1">
        <f t="shared" si="56"/>
        <v>0</v>
      </c>
    </row>
    <row r="1194" spans="1:14" x14ac:dyDescent="0.25">
      <c r="A1194" s="1" t="str">
        <v>BioLegend</v>
      </c>
      <c r="B1194" s="1">
        <v>6283.2000000000007</v>
      </c>
      <c r="C1194" s="1" t="str">
        <v>EED116969</v>
      </c>
      <c r="D1194" s="2">
        <v>45841</v>
      </c>
      <c r="E1194" s="2">
        <v>45849</v>
      </c>
      <c r="F1194" s="1">
        <v>506307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6283.2000000000007</v>
      </c>
      <c r="M1194" s="1">
        <f t="shared" si="55"/>
        <v>6283.2000000000007</v>
      </c>
      <c r="N1194" s="1">
        <f t="shared" si="56"/>
        <v>0</v>
      </c>
    </row>
    <row r="1195" spans="1:14" x14ac:dyDescent="0.25">
      <c r="A1195" s="1" t="str">
        <v>BioLegend</v>
      </c>
      <c r="B1195" s="1">
        <v>12689.599999999999</v>
      </c>
      <c r="C1195" s="1" t="str">
        <v>EED116969</v>
      </c>
      <c r="D1195" s="2">
        <v>45841</v>
      </c>
      <c r="E1195" s="2">
        <v>45849</v>
      </c>
      <c r="F1195" s="1">
        <v>574804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12689.599999999999</v>
      </c>
      <c r="M1195" s="1">
        <f t="shared" si="55"/>
        <v>12689.599999999999</v>
      </c>
      <c r="N1195" s="1">
        <f t="shared" si="56"/>
        <v>0</v>
      </c>
    </row>
    <row r="1196" spans="1:14" x14ac:dyDescent="0.25">
      <c r="A1196" s="1" t="str">
        <v>BioLegend</v>
      </c>
      <c r="B1196" s="1">
        <v>9424.7999999999993</v>
      </c>
      <c r="C1196" s="1" t="str">
        <v>EED116969</v>
      </c>
      <c r="D1196" s="2">
        <v>45841</v>
      </c>
      <c r="E1196" s="2">
        <v>45849</v>
      </c>
      <c r="F1196" s="1">
        <v>576404</v>
      </c>
      <c r="G1196" s="1">
        <v>1</v>
      </c>
      <c r="H1196" s="1">
        <v>1</v>
      </c>
      <c r="I1196" s="1">
        <v>0</v>
      </c>
      <c r="J1196" s="1" t="str">
        <v>Pune</v>
      </c>
      <c r="K1196" s="1">
        <v>0</v>
      </c>
      <c r="L1196" s="1">
        <f t="shared" si="54"/>
        <v>9424.7999999999993</v>
      </c>
      <c r="M1196" s="1">
        <f t="shared" si="55"/>
        <v>9424.7999999999993</v>
      </c>
      <c r="N1196" s="1">
        <f t="shared" si="56"/>
        <v>0</v>
      </c>
    </row>
    <row r="1197" spans="1:14" x14ac:dyDescent="0.25">
      <c r="A1197" s="1" t="str">
        <v>BioLegend</v>
      </c>
      <c r="B1197" s="1">
        <v>15584.8</v>
      </c>
      <c r="C1197" s="1" t="str">
        <v>EED116969</v>
      </c>
      <c r="D1197" s="2">
        <v>45841</v>
      </c>
      <c r="E1197" s="2">
        <v>45849</v>
      </c>
      <c r="F1197" s="1">
        <v>640914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15584.8</v>
      </c>
      <c r="M1197" s="1">
        <f t="shared" si="55"/>
        <v>15584.8</v>
      </c>
      <c r="N1197" s="1">
        <f t="shared" si="56"/>
        <v>0</v>
      </c>
    </row>
    <row r="1198" spans="1:14" x14ac:dyDescent="0.25">
      <c r="A1198" s="1" t="str">
        <v>BioLegend</v>
      </c>
      <c r="B1198" s="1">
        <v>6899.2000000000007</v>
      </c>
      <c r="C1198" s="1" t="str">
        <v>EED116969</v>
      </c>
      <c r="D1198" s="2">
        <v>45841</v>
      </c>
      <c r="E1198" s="2">
        <v>45849</v>
      </c>
      <c r="F1198" s="1">
        <v>853301</v>
      </c>
      <c r="G1198" s="1">
        <v>1</v>
      </c>
      <c r="H1198" s="1">
        <v>1</v>
      </c>
      <c r="I1198" s="1">
        <v>0</v>
      </c>
      <c r="J1198" s="1" t="str">
        <v>Banglore</v>
      </c>
      <c r="K1198" s="1">
        <v>0</v>
      </c>
      <c r="L1198" s="1">
        <f t="shared" si="54"/>
        <v>6899.2000000000007</v>
      </c>
      <c r="M1198" s="1">
        <f t="shared" si="55"/>
        <v>6899.2000000000007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111760</v>
      </c>
      <c r="C1199" s="1" t="str">
        <v>EED116969</v>
      </c>
      <c r="D1199" s="2">
        <v>45841</v>
      </c>
      <c r="E1199" s="2">
        <v>45849</v>
      </c>
      <c r="F1199" s="1">
        <v>900007715</v>
      </c>
      <c r="G1199" s="1">
        <v>2</v>
      </c>
      <c r="H1199" s="1">
        <v>2</v>
      </c>
      <c r="I1199" s="1">
        <v>0</v>
      </c>
      <c r="J1199" s="1" t="str">
        <v>Faridabad</v>
      </c>
      <c r="K1199" s="1">
        <v>0</v>
      </c>
      <c r="L1199" s="1">
        <f t="shared" si="54"/>
        <v>223520</v>
      </c>
      <c r="M1199" s="1">
        <f t="shared" si="55"/>
        <v>223520</v>
      </c>
      <c r="N1199" s="1">
        <f t="shared" si="56"/>
        <v>0</v>
      </c>
    </row>
    <row r="1200" spans="1:14" x14ac:dyDescent="0.25">
      <c r="A1200" s="1" t="str">
        <v>SouthernBiotech</v>
      </c>
      <c r="B1200" s="1">
        <v>14322</v>
      </c>
      <c r="C1200" s="1">
        <v>336488</v>
      </c>
      <c r="D1200" s="2">
        <v>45846</v>
      </c>
      <c r="E1200" s="2">
        <v>45849</v>
      </c>
      <c r="F1200" s="1" t="str">
        <v>13100-01</v>
      </c>
      <c r="G1200" s="1">
        <v>1</v>
      </c>
      <c r="H1200" s="1">
        <v>1</v>
      </c>
      <c r="I1200" s="1">
        <v>0</v>
      </c>
      <c r="J1200" s="1" t="str">
        <v>Hyderabad</v>
      </c>
      <c r="K1200" s="1">
        <v>0</v>
      </c>
      <c r="L1200" s="1">
        <f t="shared" si="54"/>
        <v>14322</v>
      </c>
      <c r="M1200" s="1">
        <f t="shared" si="55"/>
        <v>14322</v>
      </c>
      <c r="N1200" s="1">
        <f t="shared" si="56"/>
        <v>0</v>
      </c>
    </row>
    <row r="1201" spans="1:14" x14ac:dyDescent="0.25">
      <c r="A1201" s="1" t="str">
        <v>ApexBio</v>
      </c>
      <c r="B1201" s="1">
        <v>3872</v>
      </c>
      <c r="C1201" s="1">
        <v>300080663</v>
      </c>
      <c r="D1201" s="2">
        <v>45846</v>
      </c>
      <c r="E1201" s="2">
        <v>45849</v>
      </c>
      <c r="F1201" s="1" t="str">
        <v>A8547-10</v>
      </c>
      <c r="G1201" s="1">
        <v>1</v>
      </c>
      <c r="H1201" s="1">
        <v>1</v>
      </c>
      <c r="I1201" s="1">
        <v>0</v>
      </c>
      <c r="J1201" s="1" t="str">
        <v>Delhi</v>
      </c>
      <c r="K1201" s="1">
        <v>0</v>
      </c>
      <c r="L1201" s="1">
        <f t="shared" si="54"/>
        <v>3872</v>
      </c>
      <c r="M1201" s="1">
        <f t="shared" si="55"/>
        <v>3872</v>
      </c>
      <c r="N1201" s="1">
        <f t="shared" si="56"/>
        <v>0</v>
      </c>
    </row>
    <row r="1202" spans="1:14" x14ac:dyDescent="0.25">
      <c r="A1202" s="1" t="str">
        <v>ApexBio</v>
      </c>
      <c r="B1202" s="1">
        <v>28864</v>
      </c>
      <c r="C1202" s="1">
        <v>300080470</v>
      </c>
      <c r="D1202" s="2">
        <v>45846</v>
      </c>
      <c r="E1202" s="2">
        <v>45849</v>
      </c>
      <c r="F1202" s="1" t="str">
        <v>A8633-1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28864</v>
      </c>
      <c r="M1202" s="1">
        <f t="shared" si="55"/>
        <v>28864</v>
      </c>
      <c r="N1202" s="1">
        <f t="shared" si="56"/>
        <v>0</v>
      </c>
    </row>
    <row r="1203" spans="1:14" x14ac:dyDescent="0.25">
      <c r="A1203" s="1" t="str">
        <v>ApexBio</v>
      </c>
      <c r="B1203" s="1">
        <v>15488</v>
      </c>
      <c r="C1203" s="1">
        <v>300080470</v>
      </c>
      <c r="D1203" s="2">
        <v>45846</v>
      </c>
      <c r="E1203" s="2">
        <v>45849</v>
      </c>
      <c r="F1203" s="1" t="str">
        <v>A2585-50</v>
      </c>
      <c r="G1203" s="1">
        <v>1</v>
      </c>
      <c r="H1203" s="1">
        <v>1</v>
      </c>
      <c r="I1203" s="1">
        <v>0</v>
      </c>
      <c r="J1203" s="1" t="str">
        <v>Bhuvneshwar</v>
      </c>
      <c r="K1203" s="1">
        <v>0</v>
      </c>
      <c r="L1203" s="1">
        <f t="shared" si="54"/>
        <v>15488</v>
      </c>
      <c r="M1203" s="1">
        <f t="shared" si="55"/>
        <v>15488</v>
      </c>
      <c r="N1203" s="1">
        <f t="shared" si="56"/>
        <v>0</v>
      </c>
    </row>
    <row r="1204" spans="1:14" x14ac:dyDescent="0.25">
      <c r="A1204" s="1" t="str">
        <v>BTL</v>
      </c>
      <c r="B1204" s="1">
        <v>150</v>
      </c>
      <c r="C1204" s="1" t="str">
        <v>BT-0582-25</v>
      </c>
      <c r="D1204" s="2">
        <v>45834</v>
      </c>
      <c r="E1204" s="2">
        <v>45850</v>
      </c>
      <c r="F1204" s="1" t="str">
        <v>E0108RA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150</v>
      </c>
      <c r="M1204" s="1">
        <f t="shared" si="55"/>
        <v>150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E1689RA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E2321RA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BioXcell</v>
      </c>
      <c r="B1207" s="1">
        <v>4540.8</v>
      </c>
      <c r="C1207" s="1">
        <v>175754</v>
      </c>
      <c r="D1207" s="2">
        <v>45849</v>
      </c>
      <c r="E1207" s="2">
        <v>45854</v>
      </c>
      <c r="F1207" s="1" t="str">
        <v>BE0058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4540.8</v>
      </c>
      <c r="M1207" s="1">
        <f t="shared" si="55"/>
        <v>4540.8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BE0191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BE0043-1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16632</v>
      </c>
      <c r="C1210" s="1">
        <v>175754</v>
      </c>
      <c r="D1210" s="2">
        <v>45849</v>
      </c>
      <c r="E1210" s="2">
        <v>45854</v>
      </c>
      <c r="F1210" s="1" t="str">
        <v>BE0235</v>
      </c>
      <c r="G1210" s="1">
        <v>1</v>
      </c>
      <c r="H1210" s="1">
        <v>1</v>
      </c>
      <c r="I1210" s="1">
        <v>0</v>
      </c>
      <c r="J1210" s="1" t="str">
        <v>bhopal</v>
      </c>
      <c r="K1210" s="1">
        <v>0</v>
      </c>
      <c r="L1210" s="1">
        <f t="shared" si="54"/>
        <v>16632</v>
      </c>
      <c r="M1210" s="1">
        <f t="shared" si="55"/>
        <v>16632</v>
      </c>
      <c r="N1210" s="1">
        <f t="shared" si="56"/>
        <v>0</v>
      </c>
    </row>
    <row r="1211" spans="1:14" x14ac:dyDescent="0.25">
      <c r="A1211" s="1" t="str">
        <v>BioXcell</v>
      </c>
      <c r="B1211" s="1">
        <v>9081.6</v>
      </c>
      <c r="C1211" s="1">
        <v>175754</v>
      </c>
      <c r="D1211" s="2">
        <v>45849</v>
      </c>
      <c r="E1211" s="2">
        <v>45854</v>
      </c>
      <c r="F1211" s="1" t="str">
        <v>BE0291</v>
      </c>
      <c r="G1211" s="1">
        <v>2</v>
      </c>
      <c r="H1211" s="1">
        <v>2</v>
      </c>
      <c r="I1211" s="1">
        <v>0</v>
      </c>
      <c r="J1211" s="1" t="str">
        <v>bhopal</v>
      </c>
      <c r="K1211" s="1">
        <v>0</v>
      </c>
      <c r="L1211" s="1">
        <f t="shared" si="54"/>
        <v>18163.2</v>
      </c>
      <c r="M1211" s="1">
        <f t="shared" si="55"/>
        <v>18163.2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BE0001-2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12914.88</v>
      </c>
      <c r="C1213" s="1">
        <v>175754</v>
      </c>
      <c r="D1213" s="2">
        <v>45849</v>
      </c>
      <c r="E1213" s="2">
        <v>45854</v>
      </c>
      <c r="F1213" s="1" t="str">
        <v>BE0240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12914.88</v>
      </c>
      <c r="M1213" s="1">
        <f t="shared" si="55"/>
        <v>12914.88</v>
      </c>
      <c r="N1213" s="1">
        <f t="shared" si="56"/>
        <v>0</v>
      </c>
    </row>
    <row r="1214" spans="1:14" x14ac:dyDescent="0.25">
      <c r="A1214" s="1" t="str">
        <v>BPS</v>
      </c>
      <c r="B1214" s="1">
        <v>31152</v>
      </c>
      <c r="C1214" s="1" t="str">
        <v>INV6027</v>
      </c>
      <c r="D1214" s="2">
        <v>45849</v>
      </c>
      <c r="E1214" s="2">
        <v>45854</v>
      </c>
      <c r="F1214" s="1">
        <v>79518</v>
      </c>
      <c r="G1214" s="1">
        <v>1</v>
      </c>
      <c r="H1214" s="1">
        <v>1</v>
      </c>
      <c r="I1214" s="1">
        <v>0</v>
      </c>
      <c r="J1214" s="1" t="str">
        <v>Kolkata</v>
      </c>
      <c r="K1214" s="1">
        <v>0</v>
      </c>
      <c r="L1214" s="1">
        <f t="shared" si="54"/>
        <v>31152</v>
      </c>
      <c r="M1214" s="1">
        <f t="shared" si="55"/>
        <v>31152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79520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79521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79527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43824</v>
      </c>
      <c r="C1218" s="1" t="str">
        <v>INV6028</v>
      </c>
      <c r="D1218" s="2">
        <v>45849</v>
      </c>
      <c r="E1218" s="2">
        <v>45854</v>
      </c>
      <c r="F1218" s="1" t="str">
        <v>79513-1</v>
      </c>
      <c r="G1218" s="1">
        <v>1</v>
      </c>
      <c r="H1218" s="1">
        <v>1</v>
      </c>
      <c r="I1218" s="1">
        <v>0</v>
      </c>
      <c r="J1218" s="1" t="str">
        <v>Delhi</v>
      </c>
      <c r="K1218" s="1">
        <v>0</v>
      </c>
      <c r="L1218" s="1">
        <f t="shared" si="54"/>
        <v>43824</v>
      </c>
      <c r="M1218" s="1">
        <f t="shared" si="55"/>
        <v>43824</v>
      </c>
      <c r="N1218" s="1">
        <f t="shared" si="56"/>
        <v>0</v>
      </c>
    </row>
    <row r="1219" spans="1:14" x14ac:dyDescent="0.25">
      <c r="A1219" s="1" t="str">
        <v>Mabtech</v>
      </c>
      <c r="B1219" s="1">
        <v>31248.800000000003</v>
      </c>
      <c r="C1219" s="1">
        <v>44409</v>
      </c>
      <c r="D1219" s="2">
        <v>45849</v>
      </c>
      <c r="E1219" s="2">
        <v>45854</v>
      </c>
      <c r="F1219" s="1" t="str">
        <v>3885-2A</v>
      </c>
      <c r="G1219" s="1">
        <v>1</v>
      </c>
      <c r="H1219" s="1">
        <v>1</v>
      </c>
      <c r="I1219" s="1">
        <v>0</v>
      </c>
      <c r="J1219" s="1" t="str">
        <v>Gujrat</v>
      </c>
      <c r="K1219" s="1">
        <v>0</v>
      </c>
      <c r="L1219" s="1">
        <f t="shared" ref="L1219:L1282" si="57">G1219*B1219</f>
        <v>31248.800000000003</v>
      </c>
      <c r="M1219" s="1">
        <f t="shared" ref="M1219:M1282" si="58">H1219*B1219</f>
        <v>31248.800000000003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3865-2A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3825-2A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33880</v>
      </c>
      <c r="C1222" s="1">
        <v>44409</v>
      </c>
      <c r="D1222" s="2">
        <v>45849</v>
      </c>
      <c r="E1222" s="2">
        <v>45854</v>
      </c>
      <c r="F1222" s="1" t="str">
        <v>3654-WP-10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33880</v>
      </c>
      <c r="M1222" s="1">
        <f t="shared" si="58"/>
        <v>33880</v>
      </c>
      <c r="N1222" s="1">
        <f t="shared" si="59"/>
        <v>0</v>
      </c>
    </row>
    <row r="1223" spans="1:14" x14ac:dyDescent="0.25">
      <c r="A1223" s="1" t="str">
        <v>Mabtech</v>
      </c>
      <c r="B1223" s="1">
        <v>10841.6</v>
      </c>
      <c r="C1223" s="1">
        <v>44409</v>
      </c>
      <c r="D1223" s="2">
        <v>45849</v>
      </c>
      <c r="E1223" s="2">
        <v>45854</v>
      </c>
      <c r="F1223" s="1" t="str">
        <v>3650-10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10841.6</v>
      </c>
      <c r="M1223" s="1">
        <f t="shared" si="58"/>
        <v>10841.6</v>
      </c>
      <c r="N1223" s="1">
        <f t="shared" si="59"/>
        <v>0</v>
      </c>
    </row>
    <row r="1224" spans="1:14" x14ac:dyDescent="0.25">
      <c r="A1224" s="1" t="str">
        <v>Mabtech</v>
      </c>
      <c r="B1224" s="1">
        <v>28952</v>
      </c>
      <c r="C1224" s="1">
        <v>44409</v>
      </c>
      <c r="D1224" s="2">
        <v>45849</v>
      </c>
      <c r="E1224" s="2">
        <v>45854</v>
      </c>
      <c r="F1224" s="1" t="str">
        <v>3450-0N-500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28952</v>
      </c>
      <c r="M1224" s="1">
        <f t="shared" si="58"/>
        <v>28952</v>
      </c>
      <c r="N1224" s="1">
        <f t="shared" si="59"/>
        <v>0</v>
      </c>
    </row>
    <row r="1225" spans="1:14" x14ac:dyDescent="0.25">
      <c r="A1225" s="1" t="str">
        <v>Mabtech</v>
      </c>
      <c r="B1225" s="1">
        <v>45276</v>
      </c>
      <c r="C1225" s="1">
        <v>44409</v>
      </c>
      <c r="D1225" s="2">
        <v>45849</v>
      </c>
      <c r="E1225" s="2">
        <v>45854</v>
      </c>
      <c r="F1225" s="1" t="str">
        <v>3420-1HP-2</v>
      </c>
      <c r="G1225" s="1">
        <v>1</v>
      </c>
      <c r="H1225" s="1">
        <v>1</v>
      </c>
      <c r="I1225" s="1">
        <v>0</v>
      </c>
      <c r="J1225" s="1" t="str">
        <v>Delhi</v>
      </c>
      <c r="K1225" s="1">
        <v>0</v>
      </c>
      <c r="L1225" s="1">
        <f t="shared" si="57"/>
        <v>45276</v>
      </c>
      <c r="M1225" s="1">
        <f t="shared" si="58"/>
        <v>45276</v>
      </c>
      <c r="N1225" s="1">
        <f t="shared" si="59"/>
        <v>0</v>
      </c>
    </row>
    <row r="1226" spans="1:14" x14ac:dyDescent="0.25">
      <c r="A1226" s="1" t="str">
        <v>BTL</v>
      </c>
      <c r="B1226" s="1">
        <v>36225</v>
      </c>
      <c r="C1226" s="1" t="str">
        <v>BTL/25-26/546</v>
      </c>
      <c r="D1226" s="2">
        <v>45852</v>
      </c>
      <c r="E1226" s="2">
        <v>45855</v>
      </c>
      <c r="F1226" s="1" t="str">
        <v>ORB907194</v>
      </c>
      <c r="G1226" s="1">
        <v>1</v>
      </c>
      <c r="H1226" s="1">
        <v>1</v>
      </c>
      <c r="I1226" s="1">
        <v>0</v>
      </c>
      <c r="J1226" s="1" t="str">
        <v>Faridabad</v>
      </c>
      <c r="K1226" s="1">
        <v>0</v>
      </c>
      <c r="L1226" s="1">
        <f t="shared" si="57"/>
        <v>36225</v>
      </c>
      <c r="M1226" s="1">
        <f t="shared" si="58"/>
        <v>36225</v>
      </c>
      <c r="N1226" s="1">
        <f t="shared" si="59"/>
        <v>0</v>
      </c>
    </row>
    <row r="1227" spans="1:14" x14ac:dyDescent="0.25">
      <c r="A1227" s="1" t="str">
        <v>MyBioSource</v>
      </c>
      <c r="B1227" s="1">
        <v>440</v>
      </c>
      <c r="C1227" s="1" t="str">
        <v>917607 R</v>
      </c>
      <c r="D1227" s="2">
        <v>45852</v>
      </c>
      <c r="E1227" s="2">
        <v>45856</v>
      </c>
      <c r="F1227" s="1" t="str">
        <v>MBS8305397</v>
      </c>
      <c r="G1227" s="1">
        <v>1</v>
      </c>
      <c r="H1227" s="1">
        <v>1</v>
      </c>
      <c r="I1227" s="1">
        <v>0</v>
      </c>
      <c r="J1227" s="1" t="str">
        <v>Kolkata</v>
      </c>
      <c r="K1227" s="1">
        <v>0</v>
      </c>
      <c r="L1227" s="1">
        <f t="shared" si="57"/>
        <v>440</v>
      </c>
      <c r="M1227" s="1">
        <f t="shared" si="58"/>
        <v>440</v>
      </c>
      <c r="N1227" s="1">
        <f t="shared" si="59"/>
        <v>0</v>
      </c>
    </row>
    <row r="1228" spans="1:14" x14ac:dyDescent="0.25">
      <c r="A1228" s="1" t="str">
        <v>Phytoab</v>
      </c>
      <c r="B1228" s="1">
        <v>20988</v>
      </c>
      <c r="C1228" s="1">
        <v>16101586</v>
      </c>
      <c r="D1228" s="2">
        <v>45828</v>
      </c>
      <c r="E1228" s="2">
        <v>45856</v>
      </c>
      <c r="F1228" s="1" t="str">
        <v>PHY7456A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20988</v>
      </c>
      <c r="M1228" s="1">
        <f t="shared" si="58"/>
        <v>20988</v>
      </c>
      <c r="N1228" s="1">
        <f t="shared" si="59"/>
        <v>0</v>
      </c>
    </row>
    <row r="1229" spans="1:14" x14ac:dyDescent="0.25">
      <c r="A1229" s="1" t="str">
        <v>BioLegend</v>
      </c>
      <c r="B1229" s="1">
        <v>5790.4</v>
      </c>
      <c r="C1229" s="1" t="str">
        <v>EED117194</v>
      </c>
      <c r="D1229" s="2">
        <v>45850</v>
      </c>
      <c r="E1229" s="2">
        <v>45856</v>
      </c>
      <c r="F1229" s="1">
        <v>100202</v>
      </c>
      <c r="G1229" s="1">
        <v>1</v>
      </c>
      <c r="H1229" s="1">
        <v>1</v>
      </c>
      <c r="I1229" s="1">
        <v>0</v>
      </c>
      <c r="J1229" s="1" t="str">
        <v>Banglore</v>
      </c>
      <c r="K1229" s="1">
        <v>0</v>
      </c>
      <c r="L1229" s="1">
        <f t="shared" si="57"/>
        <v>5790.4</v>
      </c>
      <c r="M1229" s="1">
        <f t="shared" si="58"/>
        <v>5790.4</v>
      </c>
      <c r="N1229" s="1">
        <f t="shared" si="59"/>
        <v>0</v>
      </c>
    </row>
    <row r="1230" spans="1:14" x14ac:dyDescent="0.25">
      <c r="A1230" s="1" t="str">
        <v>BioLegend</v>
      </c>
      <c r="B1230" s="1">
        <v>8808.7999999999993</v>
      </c>
      <c r="C1230" s="1" t="str">
        <v>EED117194</v>
      </c>
      <c r="D1230" s="2">
        <v>45850</v>
      </c>
      <c r="E1230" s="2">
        <v>45856</v>
      </c>
      <c r="F1230" s="1">
        <v>100204</v>
      </c>
      <c r="G1230" s="1">
        <v>1</v>
      </c>
      <c r="H1230" s="1">
        <v>1</v>
      </c>
      <c r="I1230" s="1">
        <v>0</v>
      </c>
      <c r="J1230" s="1" t="str">
        <v>Mumbai</v>
      </c>
      <c r="K1230" s="1">
        <v>0</v>
      </c>
      <c r="L1230" s="1">
        <f t="shared" si="57"/>
        <v>8808.7999999999993</v>
      </c>
      <c r="M1230" s="1">
        <f t="shared" si="58"/>
        <v>8808.7999999999993</v>
      </c>
      <c r="N1230" s="1">
        <f t="shared" si="59"/>
        <v>0</v>
      </c>
    </row>
    <row r="1231" spans="1:14" x14ac:dyDescent="0.25">
      <c r="A1231" s="1" t="str">
        <v>BioLegend</v>
      </c>
      <c r="B1231" s="1">
        <v>15276.8</v>
      </c>
      <c r="C1231" s="1" t="str">
        <v>EED117194</v>
      </c>
      <c r="D1231" s="2">
        <v>45850</v>
      </c>
      <c r="E1231" s="2">
        <v>45856</v>
      </c>
      <c r="F1231" s="1">
        <v>100220</v>
      </c>
      <c r="G1231" s="1">
        <v>1</v>
      </c>
      <c r="H1231" s="1">
        <v>1</v>
      </c>
      <c r="I1231" s="1">
        <v>0</v>
      </c>
      <c r="J1231" s="1" t="str">
        <v>Lucknow</v>
      </c>
      <c r="K1231" s="1">
        <v>0</v>
      </c>
      <c r="L1231" s="1">
        <f t="shared" si="57"/>
        <v>15276.8</v>
      </c>
      <c r="M1231" s="1">
        <f t="shared" si="58"/>
        <v>15276.8</v>
      </c>
      <c r="N1231" s="1">
        <f t="shared" si="59"/>
        <v>0</v>
      </c>
    </row>
    <row r="1232" spans="1:14" x14ac:dyDescent="0.25">
      <c r="A1232" s="1" t="str">
        <v>BioLegend</v>
      </c>
      <c r="B1232" s="1">
        <v>18018</v>
      </c>
      <c r="C1232" s="1" t="str">
        <v>EED117194</v>
      </c>
      <c r="D1232" s="2">
        <v>45850</v>
      </c>
      <c r="E1232" s="2">
        <v>45856</v>
      </c>
      <c r="F1232" s="1">
        <v>100742</v>
      </c>
      <c r="G1232" s="1">
        <v>1</v>
      </c>
      <c r="H1232" s="1">
        <v>1</v>
      </c>
      <c r="I1232" s="1">
        <v>0</v>
      </c>
      <c r="J1232" s="1" t="str">
        <v>Hyderabad</v>
      </c>
      <c r="K1232" s="1">
        <v>0</v>
      </c>
      <c r="L1232" s="1">
        <f t="shared" si="57"/>
        <v>18018</v>
      </c>
      <c r="M1232" s="1">
        <f t="shared" si="58"/>
        <v>18018</v>
      </c>
      <c r="N1232" s="1">
        <f t="shared" si="59"/>
        <v>0</v>
      </c>
    </row>
    <row r="1233" spans="1:14" x14ac:dyDescent="0.25">
      <c r="A1233" s="1" t="str">
        <v>BioLegend</v>
      </c>
      <c r="B1233" s="1">
        <v>10656.8</v>
      </c>
      <c r="C1233" s="1" t="str">
        <v>EED117194</v>
      </c>
      <c r="D1233" s="2">
        <v>45850</v>
      </c>
      <c r="E1233" s="2">
        <v>45856</v>
      </c>
      <c r="F1233" s="1">
        <v>101208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10656.8</v>
      </c>
      <c r="M1233" s="1">
        <f t="shared" si="58"/>
        <v>10656.8</v>
      </c>
      <c r="N1233" s="1">
        <f t="shared" si="59"/>
        <v>0</v>
      </c>
    </row>
    <row r="1234" spans="1:14" x14ac:dyDescent="0.25">
      <c r="A1234" s="1" t="str">
        <v>BioLegend</v>
      </c>
      <c r="B1234" s="1">
        <v>14106.400000000001</v>
      </c>
      <c r="C1234" s="1" t="str">
        <v>EED117194</v>
      </c>
      <c r="D1234" s="2">
        <v>45850</v>
      </c>
      <c r="E1234" s="2">
        <v>45856</v>
      </c>
      <c r="F1234" s="1">
        <v>101320</v>
      </c>
      <c r="G1234" s="1">
        <v>4</v>
      </c>
      <c r="H1234" s="1">
        <v>4</v>
      </c>
      <c r="I1234" s="1">
        <v>0</v>
      </c>
      <c r="J1234" s="1" t="str">
        <v>Gujrat</v>
      </c>
      <c r="K1234" s="1">
        <v>0</v>
      </c>
      <c r="L1234" s="1">
        <f t="shared" si="57"/>
        <v>56425.600000000006</v>
      </c>
      <c r="M1234" s="1">
        <f t="shared" si="58"/>
        <v>56425.600000000006</v>
      </c>
      <c r="N1234" s="1">
        <f t="shared" si="59"/>
        <v>0</v>
      </c>
    </row>
    <row r="1235" spans="1:14" x14ac:dyDescent="0.25">
      <c r="A1235" s="1" t="str">
        <v>BioLegend</v>
      </c>
      <c r="B1235" s="1">
        <v>12997.599999999999</v>
      </c>
      <c r="C1235" s="1" t="str">
        <v>EED117194</v>
      </c>
      <c r="D1235" s="2">
        <v>45850</v>
      </c>
      <c r="E1235" s="2">
        <v>45856</v>
      </c>
      <c r="F1235" s="1">
        <v>102016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12997.599999999999</v>
      </c>
      <c r="M1235" s="1">
        <f t="shared" si="58"/>
        <v>12997.599999999999</v>
      </c>
      <c r="N1235" s="1">
        <f t="shared" si="59"/>
        <v>0</v>
      </c>
    </row>
    <row r="1236" spans="1:14" x14ac:dyDescent="0.25">
      <c r="A1236" s="1" t="str">
        <v>BioLegend</v>
      </c>
      <c r="B1236" s="1">
        <v>15972</v>
      </c>
      <c r="C1236" s="1" t="str">
        <v>EED117194</v>
      </c>
      <c r="D1236" s="2">
        <v>45850</v>
      </c>
      <c r="E1236" s="2">
        <v>45856</v>
      </c>
      <c r="F1236" s="1">
        <v>103040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15972</v>
      </c>
      <c r="M1236" s="1">
        <f t="shared" si="58"/>
        <v>15972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103134</v>
      </c>
      <c r="G1237" s="1">
        <v>1</v>
      </c>
      <c r="H1237" s="1">
        <v>1</v>
      </c>
      <c r="I1237" s="1">
        <v>0</v>
      </c>
      <c r="J1237" s="1" t="str">
        <v>Banglore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11616</v>
      </c>
      <c r="C1238" s="1" t="str">
        <v>EED117194</v>
      </c>
      <c r="D1238" s="2">
        <v>45850</v>
      </c>
      <c r="E1238" s="2">
        <v>45856</v>
      </c>
      <c r="F1238" s="1">
        <v>104441</v>
      </c>
      <c r="G1238" s="1">
        <v>1</v>
      </c>
      <c r="H1238" s="1">
        <v>1</v>
      </c>
      <c r="I1238" s="1">
        <v>0</v>
      </c>
      <c r="J1238" s="1" t="str">
        <v>Lucknow</v>
      </c>
      <c r="K1238" s="1">
        <v>0</v>
      </c>
      <c r="L1238" s="1">
        <f t="shared" si="57"/>
        <v>11616</v>
      </c>
      <c r="M1238" s="1">
        <f t="shared" si="58"/>
        <v>11616</v>
      </c>
      <c r="N1238" s="1">
        <f t="shared" si="59"/>
        <v>0</v>
      </c>
    </row>
    <row r="1239" spans="1:14" x14ac:dyDescent="0.25">
      <c r="A1239" s="1" t="str">
        <v>BioLegend</v>
      </c>
      <c r="B1239" s="1">
        <v>7638.4</v>
      </c>
      <c r="C1239" s="1" t="str">
        <v>EED117194</v>
      </c>
      <c r="D1239" s="2">
        <v>45850</v>
      </c>
      <c r="E1239" s="2">
        <v>45856</v>
      </c>
      <c r="F1239" s="1">
        <v>104447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7638.4</v>
      </c>
      <c r="M1239" s="1">
        <f t="shared" si="58"/>
        <v>7638.4</v>
      </c>
      <c r="N1239" s="1">
        <f t="shared" si="59"/>
        <v>0</v>
      </c>
    </row>
    <row r="1240" spans="1:14" x14ac:dyDescent="0.25">
      <c r="A1240" s="1" t="str">
        <v>BioLegend</v>
      </c>
      <c r="B1240" s="1">
        <v>13464</v>
      </c>
      <c r="C1240" s="1" t="str">
        <v>EED117194</v>
      </c>
      <c r="D1240" s="2">
        <v>45850</v>
      </c>
      <c r="E1240" s="2">
        <v>45856</v>
      </c>
      <c r="F1240" s="1">
        <v>104725</v>
      </c>
      <c r="G1240" s="1">
        <v>1</v>
      </c>
      <c r="H1240" s="1">
        <v>1</v>
      </c>
      <c r="I1240" s="1">
        <v>0</v>
      </c>
      <c r="J1240" s="1" t="str">
        <v>Mumbai</v>
      </c>
      <c r="K1240" s="1">
        <v>0</v>
      </c>
      <c r="L1240" s="1">
        <f t="shared" si="57"/>
        <v>13464</v>
      </c>
      <c r="M1240" s="1">
        <f t="shared" si="58"/>
        <v>13464</v>
      </c>
      <c r="N1240" s="1">
        <f t="shared" si="59"/>
        <v>0</v>
      </c>
    </row>
    <row r="1241" spans="1:14" x14ac:dyDescent="0.25">
      <c r="A1241" s="1" t="str">
        <v>BioLegend</v>
      </c>
      <c r="B1241" s="1">
        <v>18048.8</v>
      </c>
      <c r="C1241" s="1" t="str">
        <v>EED117194</v>
      </c>
      <c r="D1241" s="2">
        <v>45850</v>
      </c>
      <c r="E1241" s="2">
        <v>45856</v>
      </c>
      <c r="F1241" s="1">
        <v>105008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18048.8</v>
      </c>
      <c r="M1241" s="1">
        <f t="shared" si="58"/>
        <v>18048.8</v>
      </c>
      <c r="N1241" s="1">
        <f t="shared" si="59"/>
        <v>0</v>
      </c>
    </row>
    <row r="1242" spans="1:14" x14ac:dyDescent="0.25">
      <c r="A1242" s="1" t="str">
        <v>BioLegend</v>
      </c>
      <c r="B1242" s="1">
        <v>29040</v>
      </c>
      <c r="C1242" s="1" t="str">
        <v>EED117194</v>
      </c>
      <c r="D1242" s="2">
        <v>45850</v>
      </c>
      <c r="E1242" s="2">
        <v>45856</v>
      </c>
      <c r="F1242" s="1">
        <v>108740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29040</v>
      </c>
      <c r="M1242" s="1">
        <f t="shared" si="58"/>
        <v>29040</v>
      </c>
      <c r="N1242" s="1">
        <f t="shared" si="59"/>
        <v>0</v>
      </c>
    </row>
    <row r="1243" spans="1:14" x14ac:dyDescent="0.25">
      <c r="A1243" s="1" t="str">
        <v>BioLegend</v>
      </c>
      <c r="B1243" s="1">
        <v>16508.8</v>
      </c>
      <c r="C1243" s="1" t="str">
        <v>EED117194</v>
      </c>
      <c r="D1243" s="2">
        <v>45850</v>
      </c>
      <c r="E1243" s="2">
        <v>45856</v>
      </c>
      <c r="F1243" s="1">
        <v>109828</v>
      </c>
      <c r="G1243" s="1">
        <v>1</v>
      </c>
      <c r="H1243" s="1">
        <v>1</v>
      </c>
      <c r="I1243" s="1">
        <v>0</v>
      </c>
      <c r="J1243" s="1" t="str">
        <v>Lucknow</v>
      </c>
      <c r="K1243" s="1">
        <v>0</v>
      </c>
      <c r="L1243" s="1">
        <f t="shared" si="57"/>
        <v>16508.8</v>
      </c>
      <c r="M1243" s="1">
        <f t="shared" si="58"/>
        <v>16508.8</v>
      </c>
      <c r="N1243" s="1">
        <f t="shared" si="59"/>
        <v>0</v>
      </c>
    </row>
    <row r="1244" spans="1:14" x14ac:dyDescent="0.25">
      <c r="A1244" s="1" t="str">
        <v>BioLegend</v>
      </c>
      <c r="B1244" s="1">
        <v>12689.599999999999</v>
      </c>
      <c r="C1244" s="1" t="str">
        <v>EED117194</v>
      </c>
      <c r="D1244" s="2">
        <v>45850</v>
      </c>
      <c r="E1244" s="2">
        <v>45856</v>
      </c>
      <c r="F1244" s="1">
        <v>118106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12689.599999999999</v>
      </c>
      <c r="M1244" s="1">
        <f t="shared" si="58"/>
        <v>12689.599999999999</v>
      </c>
      <c r="N1244" s="1">
        <f t="shared" si="59"/>
        <v>0</v>
      </c>
    </row>
    <row r="1245" spans="1:14" x14ac:dyDescent="0.25">
      <c r="A1245" s="1" t="str">
        <v>BioLegend</v>
      </c>
      <c r="B1245" s="1">
        <v>19272</v>
      </c>
      <c r="C1245" s="1" t="str">
        <v>EED117194</v>
      </c>
      <c r="D1245" s="2">
        <v>45850</v>
      </c>
      <c r="E1245" s="2">
        <v>45856</v>
      </c>
      <c r="F1245" s="1">
        <v>123173</v>
      </c>
      <c r="G1245" s="1">
        <v>1</v>
      </c>
      <c r="H1245" s="1">
        <v>1</v>
      </c>
      <c r="I1245" s="1">
        <v>0</v>
      </c>
      <c r="J1245" s="1" t="str">
        <v>Gujrat</v>
      </c>
      <c r="K1245" s="1">
        <v>0</v>
      </c>
      <c r="L1245" s="1">
        <f t="shared" si="57"/>
        <v>19272</v>
      </c>
      <c r="M1245" s="1">
        <f t="shared" si="58"/>
        <v>19272</v>
      </c>
      <c r="N1245" s="1">
        <f t="shared" si="59"/>
        <v>0</v>
      </c>
    </row>
    <row r="1246" spans="1:14" x14ac:dyDescent="0.25">
      <c r="A1246" s="1" t="str">
        <v>BioLegend</v>
      </c>
      <c r="B1246" s="1">
        <v>16698</v>
      </c>
      <c r="C1246" s="1" t="str">
        <v>EED117194</v>
      </c>
      <c r="D1246" s="2">
        <v>45850</v>
      </c>
      <c r="E1246" s="2">
        <v>45856</v>
      </c>
      <c r="F1246" s="1">
        <v>126419</v>
      </c>
      <c r="G1246" s="1">
        <v>1</v>
      </c>
      <c r="H1246" s="1">
        <v>1</v>
      </c>
      <c r="I1246" s="1">
        <v>0</v>
      </c>
      <c r="J1246" s="1" t="str">
        <v>Hyderabad</v>
      </c>
      <c r="K1246" s="1">
        <v>0</v>
      </c>
      <c r="L1246" s="1">
        <f t="shared" si="57"/>
        <v>16698</v>
      </c>
      <c r="M1246" s="1">
        <f t="shared" si="58"/>
        <v>16698</v>
      </c>
      <c r="N1246" s="1">
        <f t="shared" si="59"/>
        <v>0</v>
      </c>
    </row>
    <row r="1247" spans="1:14" x14ac:dyDescent="0.25">
      <c r="A1247" s="1" t="str">
        <v>BioLegend</v>
      </c>
      <c r="B1247" s="1">
        <v>20856</v>
      </c>
      <c r="C1247" s="1" t="str">
        <v>EED117194</v>
      </c>
      <c r="D1247" s="2">
        <v>45850</v>
      </c>
      <c r="E1247" s="2">
        <v>45856</v>
      </c>
      <c r="F1247" s="1">
        <v>127527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20856</v>
      </c>
      <c r="M1247" s="1">
        <f t="shared" si="58"/>
        <v>20856</v>
      </c>
      <c r="N1247" s="1">
        <f t="shared" si="59"/>
        <v>0</v>
      </c>
    </row>
    <row r="1248" spans="1:14" x14ac:dyDescent="0.25">
      <c r="A1248" s="1" t="str">
        <v>BioLegend</v>
      </c>
      <c r="B1248" s="1">
        <v>9055.2000000000007</v>
      </c>
      <c r="C1248" s="1" t="str">
        <v>EED117194</v>
      </c>
      <c r="D1248" s="2">
        <v>45850</v>
      </c>
      <c r="E1248" s="2">
        <v>45856</v>
      </c>
      <c r="F1248" s="1">
        <v>135913</v>
      </c>
      <c r="G1248" s="1">
        <v>1</v>
      </c>
      <c r="H1248" s="1">
        <v>1</v>
      </c>
      <c r="I1248" s="1">
        <v>0</v>
      </c>
      <c r="J1248" s="1" t="str">
        <v>Chandigarh</v>
      </c>
      <c r="K1248" s="1">
        <v>0</v>
      </c>
      <c r="L1248" s="1">
        <f t="shared" si="57"/>
        <v>9055.2000000000007</v>
      </c>
      <c r="M1248" s="1">
        <f t="shared" si="58"/>
        <v>9055.2000000000007</v>
      </c>
      <c r="N1248" s="1">
        <f t="shared" si="59"/>
        <v>0</v>
      </c>
    </row>
    <row r="1249" spans="1:14" x14ac:dyDescent="0.25">
      <c r="A1249" s="1" t="str">
        <v>BioLegend</v>
      </c>
      <c r="B1249" s="1">
        <v>7946.4</v>
      </c>
      <c r="C1249" s="1" t="str">
        <v>EED117194</v>
      </c>
      <c r="D1249" s="2">
        <v>45850</v>
      </c>
      <c r="E1249" s="2">
        <v>45856</v>
      </c>
      <c r="F1249" s="1">
        <v>141705</v>
      </c>
      <c r="G1249" s="1">
        <v>1</v>
      </c>
      <c r="H1249" s="1">
        <v>1</v>
      </c>
      <c r="I1249" s="1">
        <v>0</v>
      </c>
      <c r="J1249" s="1" t="str">
        <v>Kolkata</v>
      </c>
      <c r="K1249" s="1">
        <v>0</v>
      </c>
      <c r="L1249" s="1">
        <f t="shared" si="57"/>
        <v>7946.4</v>
      </c>
      <c r="M1249" s="1">
        <f t="shared" si="58"/>
        <v>7946.4</v>
      </c>
      <c r="N1249" s="1">
        <f t="shared" si="59"/>
        <v>0</v>
      </c>
    </row>
    <row r="1250" spans="1:14" x14ac:dyDescent="0.25">
      <c r="A1250" s="1" t="str">
        <v>BioLegend</v>
      </c>
      <c r="B1250" s="1">
        <v>17820</v>
      </c>
      <c r="C1250" s="1" t="str">
        <v>EED117194</v>
      </c>
      <c r="D1250" s="2">
        <v>45850</v>
      </c>
      <c r="E1250" s="2">
        <v>45856</v>
      </c>
      <c r="F1250" s="1">
        <v>152423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17820</v>
      </c>
      <c r="M1250" s="1">
        <f t="shared" si="58"/>
        <v>17820</v>
      </c>
      <c r="N1250" s="1">
        <f t="shared" si="59"/>
        <v>0</v>
      </c>
    </row>
    <row r="1251" spans="1:14" x14ac:dyDescent="0.25">
      <c r="A1251" s="1" t="str">
        <v>BioLegend</v>
      </c>
      <c r="B1251" s="1">
        <v>17001.599999999999</v>
      </c>
      <c r="C1251" s="1" t="str">
        <v>EED117194</v>
      </c>
      <c r="D1251" s="2">
        <v>45850</v>
      </c>
      <c r="E1251" s="2">
        <v>45856</v>
      </c>
      <c r="F1251" s="1">
        <v>156604</v>
      </c>
      <c r="G1251" s="1">
        <v>2</v>
      </c>
      <c r="H1251" s="1">
        <v>2</v>
      </c>
      <c r="I1251" s="1">
        <v>0</v>
      </c>
      <c r="J1251" s="1" t="str">
        <v>Banglore</v>
      </c>
      <c r="K1251" s="1">
        <v>0</v>
      </c>
      <c r="L1251" s="1">
        <f t="shared" si="57"/>
        <v>34003.199999999997</v>
      </c>
      <c r="M1251" s="1">
        <f t="shared" si="58"/>
        <v>34003.199999999997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3</v>
      </c>
      <c r="H1252" s="1">
        <v>3</v>
      </c>
      <c r="I1252" s="1">
        <v>0</v>
      </c>
      <c r="J1252" s="1" t="str">
        <v>Gujrat</v>
      </c>
      <c r="K1252" s="1">
        <v>0</v>
      </c>
      <c r="L1252" s="1">
        <f t="shared" si="57"/>
        <v>51004.799999999996</v>
      </c>
      <c r="M1252" s="1">
        <f t="shared" si="58"/>
        <v>51004.799999999996</v>
      </c>
      <c r="N1252" s="1">
        <f t="shared" si="59"/>
        <v>0</v>
      </c>
    </row>
    <row r="1253" spans="1:14" x14ac:dyDescent="0.25">
      <c r="A1253" s="1" t="str">
        <v>BioLegend</v>
      </c>
      <c r="B1253" s="1">
        <v>3326.3999999999996</v>
      </c>
      <c r="C1253" s="1" t="str">
        <v>EED117194</v>
      </c>
      <c r="D1253" s="2">
        <v>45850</v>
      </c>
      <c r="E1253" s="2">
        <v>45856</v>
      </c>
      <c r="F1253" s="1">
        <v>157309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3326.3999999999996</v>
      </c>
      <c r="M1253" s="1">
        <f t="shared" si="58"/>
        <v>3326.3999999999996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17248</v>
      </c>
      <c r="C1254" s="1" t="str">
        <v>EED117194</v>
      </c>
      <c r="D1254" s="2">
        <v>45850</v>
      </c>
      <c r="E1254" s="2">
        <v>45856</v>
      </c>
      <c r="F1254" s="1">
        <v>300310</v>
      </c>
      <c r="G1254" s="1">
        <v>1</v>
      </c>
      <c r="H1254" s="1">
        <v>1</v>
      </c>
      <c r="I1254" s="1">
        <v>0</v>
      </c>
      <c r="J1254" s="1" t="str">
        <v>Gujrat</v>
      </c>
      <c r="K1254" s="1">
        <v>0</v>
      </c>
      <c r="L1254" s="1">
        <f t="shared" si="57"/>
        <v>17248</v>
      </c>
      <c r="M1254" s="1">
        <f t="shared" si="58"/>
        <v>17248</v>
      </c>
      <c r="N1254" s="1">
        <f t="shared" si="59"/>
        <v>0</v>
      </c>
    </row>
    <row r="1255" spans="1:14" x14ac:dyDescent="0.25">
      <c r="A1255" s="1" t="str">
        <v>BioLegend</v>
      </c>
      <c r="B1255" s="1">
        <v>16508.8</v>
      </c>
      <c r="C1255" s="1" t="str">
        <v>EED117194</v>
      </c>
      <c r="D1255" s="2">
        <v>45850</v>
      </c>
      <c r="E1255" s="2">
        <v>45856</v>
      </c>
      <c r="F1255" s="1">
        <v>301028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16508.8</v>
      </c>
      <c r="M1255" s="1">
        <f t="shared" si="58"/>
        <v>16508.8</v>
      </c>
      <c r="N1255" s="1">
        <f t="shared" si="59"/>
        <v>0</v>
      </c>
    </row>
    <row r="1256" spans="1:14" x14ac:dyDescent="0.25">
      <c r="A1256" s="1" t="str">
        <v>BioLegend</v>
      </c>
      <c r="B1256" s="1">
        <v>8316</v>
      </c>
      <c r="C1256" s="1" t="str">
        <v>EED117194</v>
      </c>
      <c r="D1256" s="2">
        <v>45850</v>
      </c>
      <c r="E1256" s="2">
        <v>45856</v>
      </c>
      <c r="F1256" s="1">
        <v>301808</v>
      </c>
      <c r="G1256" s="1">
        <v>2</v>
      </c>
      <c r="H1256" s="1">
        <v>2</v>
      </c>
      <c r="I1256" s="1">
        <v>0</v>
      </c>
      <c r="J1256" s="1" t="str">
        <v>Banglore</v>
      </c>
      <c r="K1256" s="1">
        <v>0</v>
      </c>
      <c r="L1256" s="1">
        <f t="shared" si="57"/>
        <v>16632</v>
      </c>
      <c r="M1256" s="1">
        <f t="shared" si="58"/>
        <v>16632</v>
      </c>
      <c r="N1256" s="1">
        <f t="shared" si="59"/>
        <v>0</v>
      </c>
    </row>
    <row r="1257" spans="1:14" x14ac:dyDescent="0.25">
      <c r="A1257" s="1" t="str">
        <v>BioLegend</v>
      </c>
      <c r="B1257" s="1">
        <v>26796</v>
      </c>
      <c r="C1257" s="1" t="str">
        <v>EED117194</v>
      </c>
      <c r="D1257" s="2">
        <v>45850</v>
      </c>
      <c r="E1257" s="2">
        <v>45856</v>
      </c>
      <c r="F1257" s="1">
        <v>301836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26796</v>
      </c>
      <c r="M1257" s="1">
        <f t="shared" si="58"/>
        <v>26796</v>
      </c>
      <c r="N1257" s="1">
        <f t="shared" si="59"/>
        <v>0</v>
      </c>
    </row>
    <row r="1258" spans="1:14" x14ac:dyDescent="0.25">
      <c r="A1258" s="1" t="str">
        <v>BioLegend</v>
      </c>
      <c r="B1258" s="1">
        <v>14352.8</v>
      </c>
      <c r="C1258" s="1" t="str">
        <v>EED117194</v>
      </c>
      <c r="D1258" s="2">
        <v>45850</v>
      </c>
      <c r="E1258" s="2">
        <v>45856</v>
      </c>
      <c r="F1258" s="1">
        <v>302006</v>
      </c>
      <c r="G1258" s="1">
        <v>1</v>
      </c>
      <c r="H1258" s="1">
        <v>1</v>
      </c>
      <c r="I1258" s="1">
        <v>0</v>
      </c>
      <c r="J1258" s="1" t="str">
        <v>Banglore</v>
      </c>
      <c r="K1258" s="1">
        <v>0</v>
      </c>
      <c r="L1258" s="1">
        <f t="shared" si="57"/>
        <v>14352.8</v>
      </c>
      <c r="M1258" s="1">
        <f t="shared" si="58"/>
        <v>14352.8</v>
      </c>
      <c r="N1258" s="1">
        <f t="shared" si="59"/>
        <v>0</v>
      </c>
    </row>
    <row r="1259" spans="1:14" x14ac:dyDescent="0.25">
      <c r="A1259" s="1" t="str">
        <v>BioLegend</v>
      </c>
      <c r="B1259" s="1">
        <v>14907.2</v>
      </c>
      <c r="C1259" s="1" t="str">
        <v>EED117194</v>
      </c>
      <c r="D1259" s="2">
        <v>45850</v>
      </c>
      <c r="E1259" s="2">
        <v>45856</v>
      </c>
      <c r="F1259" s="1">
        <v>302008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29814.400000000001</v>
      </c>
      <c r="M1259" s="1">
        <f t="shared" si="58"/>
        <v>29814.400000000001</v>
      </c>
      <c r="N1259" s="1">
        <f t="shared" si="59"/>
        <v>0</v>
      </c>
    </row>
    <row r="1260" spans="1:14" x14ac:dyDescent="0.25">
      <c r="A1260" s="1" t="str">
        <v>BioLegend</v>
      </c>
      <c r="B1260" s="1">
        <v>23531.199999999997</v>
      </c>
      <c r="C1260" s="1" t="str">
        <v>EED117194</v>
      </c>
      <c r="D1260" s="2">
        <v>45850</v>
      </c>
      <c r="E1260" s="2">
        <v>45856</v>
      </c>
      <c r="F1260" s="1">
        <v>302028</v>
      </c>
      <c r="G1260" s="1">
        <v>1</v>
      </c>
      <c r="H1260" s="1">
        <v>1</v>
      </c>
      <c r="I1260" s="1">
        <v>0</v>
      </c>
      <c r="J1260" s="1" t="str">
        <v>Delhi</v>
      </c>
      <c r="K1260" s="1">
        <v>0</v>
      </c>
      <c r="L1260" s="1">
        <f t="shared" si="57"/>
        <v>23531.199999999997</v>
      </c>
      <c r="M1260" s="1">
        <f t="shared" si="58"/>
        <v>23531.199999999997</v>
      </c>
      <c r="N1260" s="1">
        <f t="shared" si="59"/>
        <v>0</v>
      </c>
    </row>
    <row r="1261" spans="1:14" x14ac:dyDescent="0.25">
      <c r="A1261" s="1" t="str">
        <v>BioLegend</v>
      </c>
      <c r="B1261" s="1">
        <v>6468</v>
      </c>
      <c r="C1261" s="1" t="str">
        <v>EED117194</v>
      </c>
      <c r="D1261" s="2">
        <v>45850</v>
      </c>
      <c r="E1261" s="2">
        <v>45856</v>
      </c>
      <c r="F1261" s="1">
        <v>302212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6468</v>
      </c>
      <c r="M1261" s="1">
        <f t="shared" si="58"/>
        <v>6468</v>
      </c>
      <c r="N1261" s="1">
        <f t="shared" si="59"/>
        <v>0</v>
      </c>
    </row>
    <row r="1262" spans="1:14" x14ac:dyDescent="0.25">
      <c r="A1262" s="1" t="str">
        <v>BioLegend</v>
      </c>
      <c r="B1262" s="1">
        <v>17987.2</v>
      </c>
      <c r="C1262" s="1" t="str">
        <v>EED117194</v>
      </c>
      <c r="D1262" s="2">
        <v>45850</v>
      </c>
      <c r="E1262" s="2">
        <v>45856</v>
      </c>
      <c r="F1262" s="1">
        <v>302216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35974.400000000001</v>
      </c>
      <c r="M1262" s="1">
        <f t="shared" si="58"/>
        <v>35974.400000000001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25806</v>
      </c>
      <c r="C1263" s="1" t="str">
        <v>EED117194</v>
      </c>
      <c r="D1263" s="2">
        <v>45850</v>
      </c>
      <c r="E1263" s="2">
        <v>45856</v>
      </c>
      <c r="F1263" s="1">
        <v>302242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25806</v>
      </c>
      <c r="M1263" s="1">
        <f t="shared" si="58"/>
        <v>25806</v>
      </c>
      <c r="N1263" s="1">
        <f t="shared" si="59"/>
        <v>0</v>
      </c>
    </row>
    <row r="1264" spans="1:14" x14ac:dyDescent="0.25">
      <c r="A1264" s="1" t="str">
        <v>BioLegend</v>
      </c>
      <c r="B1264" s="1">
        <v>25146</v>
      </c>
      <c r="C1264" s="1" t="str">
        <v>EED117194</v>
      </c>
      <c r="D1264" s="2">
        <v>45850</v>
      </c>
      <c r="E1264" s="2">
        <v>45856</v>
      </c>
      <c r="F1264" s="1">
        <v>302330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25146</v>
      </c>
      <c r="M1264" s="1">
        <f t="shared" si="58"/>
        <v>25146</v>
      </c>
      <c r="N1264" s="1">
        <f t="shared" si="59"/>
        <v>0</v>
      </c>
    </row>
    <row r="1265" spans="1:14" x14ac:dyDescent="0.25">
      <c r="A1265" s="1" t="str">
        <v>BioLegend</v>
      </c>
      <c r="B1265" s="1">
        <v>19034.400000000001</v>
      </c>
      <c r="C1265" s="1" t="str">
        <v>EED117194</v>
      </c>
      <c r="D1265" s="2">
        <v>45850</v>
      </c>
      <c r="E1265" s="2">
        <v>45856</v>
      </c>
      <c r="F1265" s="1">
        <v>302646</v>
      </c>
      <c r="G1265" s="1">
        <v>1</v>
      </c>
      <c r="H1265" s="1">
        <v>1</v>
      </c>
      <c r="I1265" s="1">
        <v>0</v>
      </c>
      <c r="J1265" s="1" t="str">
        <v>Banglore</v>
      </c>
      <c r="K1265" s="1">
        <v>0</v>
      </c>
      <c r="L1265" s="1">
        <f t="shared" si="57"/>
        <v>19034.400000000001</v>
      </c>
      <c r="M1265" s="1">
        <f t="shared" si="58"/>
        <v>19034.400000000001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15030.400000000001</v>
      </c>
      <c r="C1266" s="1" t="str">
        <v>EED117194</v>
      </c>
      <c r="D1266" s="2">
        <v>45850</v>
      </c>
      <c r="E1266" s="2">
        <v>45856</v>
      </c>
      <c r="F1266" s="1">
        <v>302706</v>
      </c>
      <c r="G1266" s="1">
        <v>1</v>
      </c>
      <c r="H1266" s="1">
        <v>1</v>
      </c>
      <c r="I1266" s="1">
        <v>0</v>
      </c>
      <c r="J1266" s="1" t="str">
        <v>Tamilnadu</v>
      </c>
      <c r="K1266" s="1">
        <v>0</v>
      </c>
      <c r="L1266" s="1">
        <f t="shared" si="57"/>
        <v>15030.400000000001</v>
      </c>
      <c r="M1266" s="1">
        <f t="shared" si="58"/>
        <v>15030.400000000001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17248</v>
      </c>
      <c r="C1267" s="1" t="str">
        <v>EED117194</v>
      </c>
      <c r="D1267" s="2">
        <v>45850</v>
      </c>
      <c r="E1267" s="2">
        <v>45856</v>
      </c>
      <c r="F1267" s="1">
        <v>303508</v>
      </c>
      <c r="G1267" s="1">
        <v>1</v>
      </c>
      <c r="H1267" s="1">
        <v>1</v>
      </c>
      <c r="I1267" s="1">
        <v>0</v>
      </c>
      <c r="J1267" s="1" t="str">
        <v>Gujrat</v>
      </c>
      <c r="K1267" s="1">
        <v>0</v>
      </c>
      <c r="L1267" s="1">
        <f t="shared" si="57"/>
        <v>17248</v>
      </c>
      <c r="M1267" s="1">
        <f t="shared" si="58"/>
        <v>17248</v>
      </c>
      <c r="N1267" s="1">
        <f t="shared" si="59"/>
        <v>0</v>
      </c>
    </row>
    <row r="1268" spans="1:14" x14ac:dyDescent="0.25">
      <c r="A1268" s="1" t="str">
        <v>BioLegend</v>
      </c>
      <c r="B1268" s="1">
        <v>22052.799999999999</v>
      </c>
      <c r="C1268" s="1" t="str">
        <v>EED117194</v>
      </c>
      <c r="D1268" s="2">
        <v>45850</v>
      </c>
      <c r="E1268" s="2">
        <v>45856</v>
      </c>
      <c r="F1268" s="1">
        <v>303924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22052.799999999999</v>
      </c>
      <c r="M1268" s="1">
        <f t="shared" si="58"/>
        <v>22052.799999999999</v>
      </c>
      <c r="N1268" s="1">
        <f t="shared" si="59"/>
        <v>0</v>
      </c>
    </row>
    <row r="1269" spans="1:14" x14ac:dyDescent="0.25">
      <c r="A1269" s="1" t="str">
        <v>BioLegend</v>
      </c>
      <c r="B1269" s="1">
        <v>4065.6000000000004</v>
      </c>
      <c r="C1269" s="1" t="str">
        <v>EED117194</v>
      </c>
      <c r="D1269" s="2">
        <v>45850</v>
      </c>
      <c r="E1269" s="2">
        <v>45856</v>
      </c>
      <c r="F1269" s="1">
        <v>304008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4065.6000000000004</v>
      </c>
      <c r="M1269" s="1">
        <f t="shared" si="58"/>
        <v>4065.6000000000004</v>
      </c>
      <c r="N1269" s="1">
        <f t="shared" si="59"/>
        <v>0</v>
      </c>
    </row>
    <row r="1270" spans="1:14" x14ac:dyDescent="0.25">
      <c r="A1270" s="1" t="str">
        <v>BioLegend</v>
      </c>
      <c r="B1270" s="1">
        <v>6468</v>
      </c>
      <c r="C1270" s="1" t="str">
        <v>EED117194</v>
      </c>
      <c r="D1270" s="2">
        <v>45850</v>
      </c>
      <c r="E1270" s="2">
        <v>45856</v>
      </c>
      <c r="F1270" s="1">
        <v>304012</v>
      </c>
      <c r="G1270" s="1">
        <v>1</v>
      </c>
      <c r="H1270" s="1">
        <v>1</v>
      </c>
      <c r="I1270" s="1">
        <v>0</v>
      </c>
      <c r="J1270" s="1" t="str">
        <v>Mumbai</v>
      </c>
      <c r="K1270" s="1">
        <v>0</v>
      </c>
      <c r="L1270" s="1">
        <f t="shared" si="57"/>
        <v>6468</v>
      </c>
      <c r="M1270" s="1">
        <f t="shared" si="58"/>
        <v>6468</v>
      </c>
      <c r="N1270" s="1">
        <f t="shared" si="59"/>
        <v>0</v>
      </c>
    </row>
    <row r="1271" spans="1:14" x14ac:dyDescent="0.25">
      <c r="A1271" s="1" t="str">
        <v>BioLegend</v>
      </c>
      <c r="B1271" s="1">
        <v>17987.2</v>
      </c>
      <c r="C1271" s="1" t="str">
        <v>EED117194</v>
      </c>
      <c r="D1271" s="2">
        <v>45850</v>
      </c>
      <c r="E1271" s="2">
        <v>45856</v>
      </c>
      <c r="F1271" s="1">
        <v>304014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17987.2</v>
      </c>
      <c r="M1271" s="1">
        <f t="shared" si="58"/>
        <v>17987.2</v>
      </c>
      <c r="N1271" s="1">
        <f t="shared" si="59"/>
        <v>0</v>
      </c>
    </row>
    <row r="1272" spans="1:14" x14ac:dyDescent="0.25">
      <c r="A1272" s="1" t="str">
        <v>BioLegend</v>
      </c>
      <c r="B1272" s="1">
        <v>21683.200000000001</v>
      </c>
      <c r="C1272" s="1" t="str">
        <v>EED117194</v>
      </c>
      <c r="D1272" s="2">
        <v>45850</v>
      </c>
      <c r="E1272" s="2">
        <v>45856</v>
      </c>
      <c r="F1272" s="1">
        <v>304944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21683.200000000001</v>
      </c>
      <c r="M1272" s="1">
        <f t="shared" si="58"/>
        <v>21683.200000000001</v>
      </c>
      <c r="N1272" s="1">
        <f t="shared" si="59"/>
        <v>0</v>
      </c>
    </row>
    <row r="1273" spans="1:14" x14ac:dyDescent="0.25">
      <c r="A1273" s="1" t="str">
        <v>BioLegend</v>
      </c>
      <c r="B1273" s="1">
        <v>17556</v>
      </c>
      <c r="C1273" s="1" t="str">
        <v>EED117194</v>
      </c>
      <c r="D1273" s="2">
        <v>45850</v>
      </c>
      <c r="E1273" s="2">
        <v>45856</v>
      </c>
      <c r="F1273" s="1">
        <v>307824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17556</v>
      </c>
      <c r="M1273" s="1">
        <f t="shared" si="58"/>
        <v>17556</v>
      </c>
      <c r="N1273" s="1">
        <f t="shared" si="59"/>
        <v>0</v>
      </c>
    </row>
    <row r="1274" spans="1:14" x14ac:dyDescent="0.25">
      <c r="A1274" s="1" t="str">
        <v>BioLegend</v>
      </c>
      <c r="B1274" s="1">
        <v>15523.2</v>
      </c>
      <c r="C1274" s="1" t="str">
        <v>EED117194</v>
      </c>
      <c r="D1274" s="2">
        <v>45850</v>
      </c>
      <c r="E1274" s="2">
        <v>45856</v>
      </c>
      <c r="F1274" s="1">
        <v>309804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15523.2</v>
      </c>
      <c r="M1274" s="1">
        <f t="shared" si="58"/>
        <v>15523.2</v>
      </c>
      <c r="N1274" s="1">
        <f t="shared" si="59"/>
        <v>0</v>
      </c>
    </row>
    <row r="1275" spans="1:14" x14ac:dyDescent="0.25">
      <c r="A1275" s="1" t="str">
        <v>BioLegend</v>
      </c>
      <c r="B1275" s="1">
        <v>17248</v>
      </c>
      <c r="C1275" s="1" t="str">
        <v>EED117194</v>
      </c>
      <c r="D1275" s="2">
        <v>45850</v>
      </c>
      <c r="E1275" s="2">
        <v>45856</v>
      </c>
      <c r="F1275" s="1">
        <v>311504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17248</v>
      </c>
      <c r="M1275" s="1">
        <f t="shared" si="58"/>
        <v>17248</v>
      </c>
      <c r="N1275" s="1">
        <f t="shared" si="59"/>
        <v>0</v>
      </c>
    </row>
    <row r="1276" spans="1:14" x14ac:dyDescent="0.25">
      <c r="A1276" s="1" t="str">
        <v>BioLegend</v>
      </c>
      <c r="B1276" s="1">
        <v>24420</v>
      </c>
      <c r="C1276" s="1" t="str">
        <v>EED117194</v>
      </c>
      <c r="D1276" s="2">
        <v>45850</v>
      </c>
      <c r="E1276" s="2">
        <v>45856</v>
      </c>
      <c r="F1276" s="1">
        <v>317434</v>
      </c>
      <c r="G1276" s="1">
        <v>1</v>
      </c>
      <c r="H1276" s="1">
        <v>1</v>
      </c>
      <c r="I1276" s="1">
        <v>0</v>
      </c>
      <c r="J1276" s="1" t="str">
        <v>Gujrat</v>
      </c>
      <c r="K1276" s="1">
        <v>0</v>
      </c>
      <c r="L1276" s="1">
        <f t="shared" si="57"/>
        <v>24420</v>
      </c>
      <c r="M1276" s="1">
        <f t="shared" si="58"/>
        <v>24420</v>
      </c>
      <c r="N1276" s="1">
        <f t="shared" si="59"/>
        <v>0</v>
      </c>
    </row>
    <row r="1277" spans="1:14" x14ac:dyDescent="0.25">
      <c r="A1277" s="1" t="str">
        <v>BioLegend</v>
      </c>
      <c r="B1277" s="1">
        <v>26862</v>
      </c>
      <c r="C1277" s="1" t="str">
        <v>EED117194</v>
      </c>
      <c r="D1277" s="2">
        <v>45850</v>
      </c>
      <c r="E1277" s="2">
        <v>45856</v>
      </c>
      <c r="F1277" s="1">
        <v>318340</v>
      </c>
      <c r="G1277" s="1">
        <v>2</v>
      </c>
      <c r="H1277" s="1">
        <v>2</v>
      </c>
      <c r="I1277" s="1">
        <v>0</v>
      </c>
      <c r="J1277" s="1" t="str">
        <v>Banglore</v>
      </c>
      <c r="K1277" s="1">
        <v>0</v>
      </c>
      <c r="L1277" s="1">
        <f t="shared" si="57"/>
        <v>53724</v>
      </c>
      <c r="M1277" s="1">
        <f t="shared" si="58"/>
        <v>53724</v>
      </c>
      <c r="N1277" s="1">
        <f t="shared" si="59"/>
        <v>0</v>
      </c>
    </row>
    <row r="1278" spans="1:14" x14ac:dyDescent="0.25">
      <c r="A1278" s="1" t="str">
        <v>BioLegend</v>
      </c>
      <c r="B1278" s="1">
        <v>16508.8</v>
      </c>
      <c r="C1278" s="1" t="str">
        <v>EED117194</v>
      </c>
      <c r="D1278" s="2">
        <v>45850</v>
      </c>
      <c r="E1278" s="2">
        <v>45856</v>
      </c>
      <c r="F1278" s="1">
        <v>320806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16508.8</v>
      </c>
      <c r="M1278" s="1">
        <f t="shared" si="58"/>
        <v>16508.8</v>
      </c>
      <c r="N1278" s="1">
        <f t="shared" si="59"/>
        <v>0</v>
      </c>
    </row>
    <row r="1279" spans="1:14" x14ac:dyDescent="0.25">
      <c r="A1279" s="1" t="str">
        <v>BioLegend</v>
      </c>
      <c r="B1279" s="1">
        <v>15831.2</v>
      </c>
      <c r="C1279" s="1" t="str">
        <v>EED117194</v>
      </c>
      <c r="D1279" s="2">
        <v>45850</v>
      </c>
      <c r="E1279" s="2">
        <v>45856</v>
      </c>
      <c r="F1279" s="1">
        <v>321106</v>
      </c>
      <c r="G1279" s="1">
        <v>1</v>
      </c>
      <c r="H1279" s="1">
        <v>1</v>
      </c>
      <c r="I1279" s="1">
        <v>0</v>
      </c>
      <c r="J1279" s="1" t="str">
        <v>Delhi</v>
      </c>
      <c r="K1279" s="1">
        <v>0</v>
      </c>
      <c r="L1279" s="1">
        <f t="shared" si="57"/>
        <v>15831.2</v>
      </c>
      <c r="M1279" s="1">
        <f t="shared" si="58"/>
        <v>15831.2</v>
      </c>
      <c r="N1279" s="1">
        <f t="shared" si="59"/>
        <v>0</v>
      </c>
    </row>
    <row r="1280" spans="1:14" x14ac:dyDescent="0.25">
      <c r="A1280" s="1" t="str">
        <v>BioLegend</v>
      </c>
      <c r="B1280" s="1">
        <v>21375.200000000001</v>
      </c>
      <c r="C1280" s="1" t="str">
        <v>EED117194</v>
      </c>
      <c r="D1280" s="2">
        <v>45850</v>
      </c>
      <c r="E1280" s="2">
        <v>45856</v>
      </c>
      <c r="F1280" s="1">
        <v>325514</v>
      </c>
      <c r="G1280" s="1">
        <v>1</v>
      </c>
      <c r="H1280" s="1">
        <v>1</v>
      </c>
      <c r="I1280" s="1">
        <v>0</v>
      </c>
      <c r="J1280" s="1" t="str">
        <v>Mumbai</v>
      </c>
      <c r="K1280" s="1">
        <v>0</v>
      </c>
      <c r="L1280" s="1">
        <f t="shared" si="57"/>
        <v>21375.200000000001</v>
      </c>
      <c r="M1280" s="1">
        <f t="shared" si="58"/>
        <v>21375.200000000001</v>
      </c>
      <c r="N1280" s="1">
        <f t="shared" si="59"/>
        <v>0</v>
      </c>
    </row>
    <row r="1281" spans="1:14" x14ac:dyDescent="0.25">
      <c r="A1281" s="1" t="str">
        <v>BioLegend</v>
      </c>
      <c r="B1281" s="1">
        <v>19342.400000000001</v>
      </c>
      <c r="C1281" s="1" t="str">
        <v>EED117194</v>
      </c>
      <c r="D1281" s="2">
        <v>45850</v>
      </c>
      <c r="E1281" s="2">
        <v>45856</v>
      </c>
      <c r="F1281" s="1">
        <v>328114</v>
      </c>
      <c r="G1281" s="1">
        <v>1</v>
      </c>
      <c r="H1281" s="1">
        <v>1</v>
      </c>
      <c r="I1281" s="1">
        <v>0</v>
      </c>
      <c r="J1281" s="1" t="str">
        <v>Gujrat</v>
      </c>
      <c r="K1281" s="1">
        <v>0</v>
      </c>
      <c r="L1281" s="1">
        <f t="shared" si="57"/>
        <v>19342.400000000001</v>
      </c>
      <c r="M1281" s="1">
        <f t="shared" si="58"/>
        <v>19342.400000000001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18048.8</v>
      </c>
      <c r="C1282" s="1" t="str">
        <v>EED117194</v>
      </c>
      <c r="D1282" s="2">
        <v>45850</v>
      </c>
      <c r="E1282" s="2">
        <v>45856</v>
      </c>
      <c r="F1282" s="1">
        <v>329208</v>
      </c>
      <c r="G1282" s="1">
        <v>1</v>
      </c>
      <c r="H1282" s="1">
        <v>1</v>
      </c>
      <c r="I1282" s="1">
        <v>0</v>
      </c>
      <c r="J1282" s="1" t="str">
        <v>Gurugram</v>
      </c>
      <c r="K1282" s="1">
        <v>0</v>
      </c>
      <c r="L1282" s="1">
        <f t="shared" si="57"/>
        <v>18048.8</v>
      </c>
      <c r="M1282" s="1">
        <f t="shared" si="58"/>
        <v>18048.8</v>
      </c>
      <c r="N1282" s="1">
        <f t="shared" si="59"/>
        <v>0</v>
      </c>
    </row>
    <row r="1283" spans="1:14" x14ac:dyDescent="0.25">
      <c r="A1283" s="1" t="str">
        <v>BioLegend</v>
      </c>
      <c r="B1283" s="1">
        <v>17987.2</v>
      </c>
      <c r="C1283" s="1" t="str">
        <v>EED117194</v>
      </c>
      <c r="D1283" s="2">
        <v>45850</v>
      </c>
      <c r="E1283" s="2">
        <v>45856</v>
      </c>
      <c r="F1283" s="1">
        <v>329708</v>
      </c>
      <c r="G1283" s="1">
        <v>1</v>
      </c>
      <c r="H1283" s="1">
        <v>1</v>
      </c>
      <c r="I1283" s="1">
        <v>0</v>
      </c>
      <c r="J1283" s="1" t="str">
        <v>Banglore</v>
      </c>
      <c r="K1283" s="1">
        <v>0</v>
      </c>
      <c r="L1283" s="1">
        <f t="shared" ref="L1283:L1346" si="60">G1283*B1283</f>
        <v>17987.2</v>
      </c>
      <c r="M1283" s="1">
        <f t="shared" ref="M1283:M1346" si="61">H1283*B1283</f>
        <v>17987.2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12997.599999999999</v>
      </c>
      <c r="C1284" s="1" t="str">
        <v>EED117194</v>
      </c>
      <c r="D1284" s="2">
        <v>45850</v>
      </c>
      <c r="E1284" s="2">
        <v>45856</v>
      </c>
      <c r="F1284" s="1">
        <v>331208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12997.599999999999</v>
      </c>
      <c r="M1284" s="1">
        <f t="shared" si="61"/>
        <v>12997.599999999999</v>
      </c>
      <c r="N1284" s="1">
        <f t="shared" si="62"/>
        <v>0</v>
      </c>
    </row>
    <row r="1285" spans="1:14" x14ac:dyDescent="0.25">
      <c r="A1285" s="1" t="str">
        <v>BioLegend</v>
      </c>
      <c r="B1285" s="1">
        <v>16508.8</v>
      </c>
      <c r="C1285" s="1" t="str">
        <v>EED117194</v>
      </c>
      <c r="D1285" s="2">
        <v>45850</v>
      </c>
      <c r="E1285" s="2">
        <v>45856</v>
      </c>
      <c r="F1285" s="1">
        <v>334106</v>
      </c>
      <c r="G1285" s="1">
        <v>1</v>
      </c>
      <c r="H1285" s="1">
        <v>1</v>
      </c>
      <c r="I1285" s="1">
        <v>0</v>
      </c>
      <c r="J1285" s="1" t="str">
        <v>Hyderabad</v>
      </c>
      <c r="K1285" s="1">
        <v>0</v>
      </c>
      <c r="L1285" s="1">
        <f t="shared" si="60"/>
        <v>16508.8</v>
      </c>
      <c r="M1285" s="1">
        <f t="shared" si="61"/>
        <v>16508.8</v>
      </c>
      <c r="N1285" s="1">
        <f t="shared" si="62"/>
        <v>0</v>
      </c>
    </row>
    <row r="1286" spans="1:14" x14ac:dyDescent="0.25">
      <c r="A1286" s="1" t="str">
        <v>BioLegend</v>
      </c>
      <c r="B1286" s="1">
        <v>14106.400000000001</v>
      </c>
      <c r="C1286" s="1" t="str">
        <v>EED117194</v>
      </c>
      <c r="D1286" s="2">
        <v>45850</v>
      </c>
      <c r="E1286" s="2">
        <v>45856</v>
      </c>
      <c r="F1286" s="1">
        <v>349104</v>
      </c>
      <c r="G1286" s="1">
        <v>4</v>
      </c>
      <c r="H1286" s="1">
        <v>4</v>
      </c>
      <c r="I1286" s="1">
        <v>0</v>
      </c>
      <c r="J1286" s="1" t="str">
        <v>Gujrat</v>
      </c>
      <c r="K1286" s="1">
        <v>0</v>
      </c>
      <c r="L1286" s="1">
        <f t="shared" si="60"/>
        <v>56425.600000000006</v>
      </c>
      <c r="M1286" s="1">
        <f t="shared" si="61"/>
        <v>56425.600000000006</v>
      </c>
      <c r="N1286" s="1">
        <f t="shared" si="62"/>
        <v>0</v>
      </c>
    </row>
    <row r="1287" spans="1:14" x14ac:dyDescent="0.25">
      <c r="A1287" s="1" t="str">
        <v>BioLegend</v>
      </c>
      <c r="B1287" s="1">
        <v>21375.200000000001</v>
      </c>
      <c r="C1287" s="1" t="str">
        <v>EED117194</v>
      </c>
      <c r="D1287" s="2">
        <v>45850</v>
      </c>
      <c r="E1287" s="2">
        <v>45856</v>
      </c>
      <c r="F1287" s="1">
        <v>350504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21375.200000000001</v>
      </c>
      <c r="M1287" s="1">
        <f t="shared" si="61"/>
        <v>21375.200000000001</v>
      </c>
      <c r="N1287" s="1">
        <f t="shared" si="62"/>
        <v>0</v>
      </c>
    </row>
    <row r="1288" spans="1:14" x14ac:dyDescent="0.25">
      <c r="A1288" s="1" t="str">
        <v>BioLegend</v>
      </c>
      <c r="B1288" s="1">
        <v>19342.400000000001</v>
      </c>
      <c r="C1288" s="1" t="str">
        <v>EED117194</v>
      </c>
      <c r="D1288" s="2">
        <v>45850</v>
      </c>
      <c r="E1288" s="2">
        <v>45856</v>
      </c>
      <c r="F1288" s="1">
        <v>353112</v>
      </c>
      <c r="G1288" s="1">
        <v>1</v>
      </c>
      <c r="H1288" s="1">
        <v>1</v>
      </c>
      <c r="I1288" s="1">
        <v>0</v>
      </c>
      <c r="J1288" s="1" t="str">
        <v>Banglore</v>
      </c>
      <c r="K1288" s="1">
        <v>0</v>
      </c>
      <c r="L1288" s="1">
        <f t="shared" si="60"/>
        <v>19342.400000000001</v>
      </c>
      <c r="M1288" s="1">
        <f t="shared" si="61"/>
        <v>19342.400000000001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26862</v>
      </c>
      <c r="C1289" s="1" t="str">
        <v>EED117194</v>
      </c>
      <c r="D1289" s="2">
        <v>45850</v>
      </c>
      <c r="E1289" s="2">
        <v>45856</v>
      </c>
      <c r="F1289" s="1">
        <v>353208</v>
      </c>
      <c r="G1289" s="1">
        <v>1</v>
      </c>
      <c r="H1289" s="1">
        <v>1</v>
      </c>
      <c r="I1289" s="1">
        <v>0</v>
      </c>
      <c r="J1289" s="1" t="str">
        <v>Gujrat</v>
      </c>
      <c r="K1289" s="1">
        <v>0</v>
      </c>
      <c r="L1289" s="1">
        <f t="shared" si="60"/>
        <v>26862</v>
      </c>
      <c r="M1289" s="1">
        <f t="shared" si="61"/>
        <v>26862</v>
      </c>
      <c r="N1289" s="1">
        <f t="shared" si="62"/>
        <v>0</v>
      </c>
    </row>
    <row r="1290" spans="1:14" x14ac:dyDescent="0.25">
      <c r="A1290" s="1" t="str">
        <v>BioLegend</v>
      </c>
      <c r="B1290" s="1">
        <v>16368</v>
      </c>
      <c r="C1290" s="1" t="str">
        <v>EED117194</v>
      </c>
      <c r="D1290" s="2">
        <v>45850</v>
      </c>
      <c r="E1290" s="2">
        <v>45856</v>
      </c>
      <c r="F1290" s="1">
        <v>353421</v>
      </c>
      <c r="G1290" s="1">
        <v>1</v>
      </c>
      <c r="H1290" s="1">
        <v>1</v>
      </c>
      <c r="I1290" s="1">
        <v>0</v>
      </c>
      <c r="J1290" s="1" t="str">
        <v>Pune</v>
      </c>
      <c r="K1290" s="1">
        <v>0</v>
      </c>
      <c r="L1290" s="1">
        <f t="shared" si="60"/>
        <v>16368</v>
      </c>
      <c r="M1290" s="1">
        <f t="shared" si="61"/>
        <v>16368</v>
      </c>
      <c r="N1290" s="1">
        <f t="shared" si="62"/>
        <v>0</v>
      </c>
    </row>
    <row r="1291" spans="1:14" x14ac:dyDescent="0.25">
      <c r="A1291" s="1" t="str">
        <v>BioLegend</v>
      </c>
      <c r="B1291" s="1">
        <v>23531.199999999997</v>
      </c>
      <c r="C1291" s="1" t="str">
        <v>EED117194</v>
      </c>
      <c r="D1291" s="2">
        <v>45850</v>
      </c>
      <c r="E1291" s="2">
        <v>45856</v>
      </c>
      <c r="F1291" s="1">
        <v>358512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23531.199999999997</v>
      </c>
      <c r="M1291" s="1">
        <f t="shared" si="61"/>
        <v>23531.199999999997</v>
      </c>
      <c r="N1291" s="1">
        <f t="shared" si="62"/>
        <v>0</v>
      </c>
    </row>
    <row r="1292" spans="1:14" x14ac:dyDescent="0.25">
      <c r="A1292" s="1" t="str">
        <v>BioLegend</v>
      </c>
      <c r="B1292" s="1">
        <v>28710</v>
      </c>
      <c r="C1292" s="1" t="str">
        <v>EED117194</v>
      </c>
      <c r="D1292" s="2">
        <v>45850</v>
      </c>
      <c r="E1292" s="2">
        <v>45856</v>
      </c>
      <c r="F1292" s="1">
        <v>358610</v>
      </c>
      <c r="G1292" s="1">
        <v>1</v>
      </c>
      <c r="H1292" s="1">
        <v>1</v>
      </c>
      <c r="I1292" s="1">
        <v>0</v>
      </c>
      <c r="J1292" s="1" t="str">
        <v>Tamilnadu</v>
      </c>
      <c r="K1292" s="1">
        <v>0</v>
      </c>
      <c r="L1292" s="1">
        <f t="shared" si="60"/>
        <v>28710</v>
      </c>
      <c r="M1292" s="1">
        <f t="shared" si="61"/>
        <v>28710</v>
      </c>
      <c r="N1292" s="1">
        <f t="shared" si="62"/>
        <v>0</v>
      </c>
    </row>
    <row r="1293" spans="1:14" x14ac:dyDescent="0.25">
      <c r="A1293" s="1" t="str">
        <v>BioLegend</v>
      </c>
      <c r="B1293" s="1">
        <v>22792</v>
      </c>
      <c r="C1293" s="1" t="str">
        <v>EED117194</v>
      </c>
      <c r="D1293" s="2">
        <v>45850</v>
      </c>
      <c r="E1293" s="2">
        <v>45856</v>
      </c>
      <c r="F1293" s="1">
        <v>363210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22792</v>
      </c>
      <c r="M1293" s="1">
        <f t="shared" si="61"/>
        <v>22792</v>
      </c>
      <c r="N1293" s="1">
        <f t="shared" si="62"/>
        <v>0</v>
      </c>
    </row>
    <row r="1294" spans="1:14" x14ac:dyDescent="0.25">
      <c r="A1294" s="1" t="str">
        <v>BioLegend</v>
      </c>
      <c r="B1294" s="1">
        <v>16139.2</v>
      </c>
      <c r="C1294" s="1" t="str">
        <v>EED117194</v>
      </c>
      <c r="D1294" s="2">
        <v>45850</v>
      </c>
      <c r="E1294" s="2">
        <v>45856</v>
      </c>
      <c r="F1294" s="1">
        <v>366608</v>
      </c>
      <c r="G1294" s="1">
        <v>1</v>
      </c>
      <c r="H1294" s="1">
        <v>1</v>
      </c>
      <c r="I1294" s="1">
        <v>0</v>
      </c>
      <c r="J1294" s="1" t="str">
        <v>Gujrat</v>
      </c>
      <c r="K1294" s="1">
        <v>0</v>
      </c>
      <c r="L1294" s="1">
        <f t="shared" si="60"/>
        <v>16139.2</v>
      </c>
      <c r="M1294" s="1">
        <f t="shared" si="61"/>
        <v>16139.2</v>
      </c>
      <c r="N1294" s="1">
        <f t="shared" si="62"/>
        <v>0</v>
      </c>
    </row>
    <row r="1295" spans="1:14" x14ac:dyDescent="0.25">
      <c r="A1295" s="1" t="str">
        <v>BioLegend</v>
      </c>
      <c r="B1295" s="1">
        <v>22176</v>
      </c>
      <c r="C1295" s="1" t="str">
        <v>EED117194</v>
      </c>
      <c r="D1295" s="2">
        <v>45850</v>
      </c>
      <c r="E1295" s="2">
        <v>45856</v>
      </c>
      <c r="F1295" s="1">
        <v>367004</v>
      </c>
      <c r="G1295" s="1">
        <v>1</v>
      </c>
      <c r="H1295" s="1">
        <v>1</v>
      </c>
      <c r="I1295" s="1">
        <v>0</v>
      </c>
      <c r="J1295" s="1" t="str">
        <v>Banglore</v>
      </c>
      <c r="K1295" s="1">
        <v>0</v>
      </c>
      <c r="L1295" s="1">
        <f t="shared" si="60"/>
        <v>22176</v>
      </c>
      <c r="M1295" s="1">
        <f t="shared" si="61"/>
        <v>22176</v>
      </c>
      <c r="N1295" s="1">
        <f t="shared" si="62"/>
        <v>0</v>
      </c>
    </row>
    <row r="1296" spans="1:14" x14ac:dyDescent="0.25">
      <c r="A1296" s="1" t="str">
        <v>BioLegend</v>
      </c>
      <c r="B1296" s="1">
        <v>26862</v>
      </c>
      <c r="C1296" s="1" t="str">
        <v>EED117194</v>
      </c>
      <c r="D1296" s="2">
        <v>45850</v>
      </c>
      <c r="E1296" s="2">
        <v>45856</v>
      </c>
      <c r="F1296" s="1">
        <v>368526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26862</v>
      </c>
      <c r="M1296" s="1">
        <f t="shared" si="61"/>
        <v>26862</v>
      </c>
      <c r="N1296" s="1">
        <f t="shared" si="62"/>
        <v>0</v>
      </c>
    </row>
    <row r="1297" spans="1:14" x14ac:dyDescent="0.25">
      <c r="A1297" s="1" t="str">
        <v>BioLegend</v>
      </c>
      <c r="B1297" s="1">
        <v>17309.599999999999</v>
      </c>
      <c r="C1297" s="1" t="str">
        <v>EED117194</v>
      </c>
      <c r="D1297" s="2">
        <v>45850</v>
      </c>
      <c r="E1297" s="2">
        <v>45856</v>
      </c>
      <c r="F1297" s="1">
        <v>368532</v>
      </c>
      <c r="G1297" s="1">
        <v>1</v>
      </c>
      <c r="H1297" s="1">
        <v>1</v>
      </c>
      <c r="I1297" s="1">
        <v>0</v>
      </c>
      <c r="J1297" s="1" t="str">
        <v>Delhi</v>
      </c>
      <c r="K1297" s="1">
        <v>0</v>
      </c>
      <c r="L1297" s="1">
        <f t="shared" si="60"/>
        <v>17309.599999999999</v>
      </c>
      <c r="M1297" s="1">
        <f t="shared" si="61"/>
        <v>17309.599999999999</v>
      </c>
      <c r="N1297" s="1">
        <f t="shared" si="62"/>
        <v>0</v>
      </c>
    </row>
    <row r="1298" spans="1:14" x14ac:dyDescent="0.25">
      <c r="A1298" s="1" t="str">
        <v>BioLegend</v>
      </c>
      <c r="B1298" s="1">
        <v>27258</v>
      </c>
      <c r="C1298" s="1" t="str">
        <v>EED117194</v>
      </c>
      <c r="D1298" s="2">
        <v>45850</v>
      </c>
      <c r="E1298" s="2">
        <v>45856</v>
      </c>
      <c r="F1298" s="1">
        <v>369324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27258</v>
      </c>
      <c r="M1298" s="1">
        <f t="shared" si="61"/>
        <v>27258</v>
      </c>
      <c r="N1298" s="1">
        <f t="shared" si="62"/>
        <v>0</v>
      </c>
    </row>
    <row r="1299" spans="1:14" x14ac:dyDescent="0.25">
      <c r="A1299" s="1" t="str">
        <v>BioLegend</v>
      </c>
      <c r="B1299" s="1">
        <v>8993.6</v>
      </c>
      <c r="C1299" s="1" t="str">
        <v>EED117194</v>
      </c>
      <c r="D1299" s="2">
        <v>45850</v>
      </c>
      <c r="E1299" s="2">
        <v>45856</v>
      </c>
      <c r="F1299" s="1">
        <v>369505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8993.6</v>
      </c>
      <c r="M1299" s="1">
        <f t="shared" si="61"/>
        <v>8993.6</v>
      </c>
      <c r="N1299" s="1">
        <f t="shared" si="62"/>
        <v>0</v>
      </c>
    </row>
    <row r="1300" spans="1:14" x14ac:dyDescent="0.25">
      <c r="A1300" s="1" t="str">
        <v>BioLegend</v>
      </c>
      <c r="B1300" s="1">
        <v>28710</v>
      </c>
      <c r="C1300" s="1" t="str">
        <v>EED117194</v>
      </c>
      <c r="D1300" s="2">
        <v>45850</v>
      </c>
      <c r="E1300" s="2">
        <v>45856</v>
      </c>
      <c r="F1300" s="1">
        <v>372710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28710</v>
      </c>
      <c r="M1300" s="1">
        <f t="shared" si="61"/>
        <v>28710</v>
      </c>
      <c r="N1300" s="1">
        <f t="shared" si="62"/>
        <v>0</v>
      </c>
    </row>
    <row r="1301" spans="1:14" x14ac:dyDescent="0.25">
      <c r="A1301" s="1" t="str">
        <v>BioLegend</v>
      </c>
      <c r="B1301" s="1">
        <v>24578.400000000001</v>
      </c>
      <c r="C1301" s="1" t="str">
        <v>EED117194</v>
      </c>
      <c r="D1301" s="2">
        <v>45850</v>
      </c>
      <c r="E1301" s="2">
        <v>45856</v>
      </c>
      <c r="F1301" s="1">
        <v>381506</v>
      </c>
      <c r="G1301" s="1">
        <v>1</v>
      </c>
      <c r="H1301" s="1">
        <v>1</v>
      </c>
      <c r="I1301" s="1">
        <v>0</v>
      </c>
      <c r="J1301" s="1" t="str">
        <v>Lucknow</v>
      </c>
      <c r="K1301" s="1">
        <v>0</v>
      </c>
      <c r="L1301" s="1">
        <f t="shared" si="60"/>
        <v>24578.400000000001</v>
      </c>
      <c r="M1301" s="1">
        <f t="shared" si="61"/>
        <v>24578.400000000001</v>
      </c>
      <c r="N1301" s="1">
        <f t="shared" si="62"/>
        <v>0</v>
      </c>
    </row>
    <row r="1302" spans="1:14" x14ac:dyDescent="0.25">
      <c r="A1302" s="1" t="str">
        <v>BioLegend</v>
      </c>
      <c r="B1302" s="1">
        <v>22360.799999999999</v>
      </c>
      <c r="C1302" s="1" t="str">
        <v>EED117194</v>
      </c>
      <c r="D1302" s="2">
        <v>45850</v>
      </c>
      <c r="E1302" s="2">
        <v>45856</v>
      </c>
      <c r="F1302" s="1">
        <v>384704</v>
      </c>
      <c r="G1302" s="1">
        <v>1</v>
      </c>
      <c r="H1302" s="1">
        <v>1</v>
      </c>
      <c r="I1302" s="1">
        <v>0</v>
      </c>
      <c r="J1302" s="1" t="str">
        <v>Hyderabad</v>
      </c>
      <c r="K1302" s="1">
        <v>0</v>
      </c>
      <c r="L1302" s="1">
        <f t="shared" si="60"/>
        <v>22360.799999999999</v>
      </c>
      <c r="M1302" s="1">
        <f t="shared" si="61"/>
        <v>22360.799999999999</v>
      </c>
      <c r="N1302" s="1">
        <f t="shared" si="62"/>
        <v>0</v>
      </c>
    </row>
    <row r="1303" spans="1:14" x14ac:dyDescent="0.25">
      <c r="A1303" s="1" t="str">
        <v>BioLegend</v>
      </c>
      <c r="B1303" s="1">
        <v>20020</v>
      </c>
      <c r="C1303" s="1" t="str">
        <v>EED117194</v>
      </c>
      <c r="D1303" s="2">
        <v>45850</v>
      </c>
      <c r="E1303" s="2">
        <v>45856</v>
      </c>
      <c r="F1303" s="1">
        <v>392204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20020</v>
      </c>
      <c r="M1303" s="1">
        <f t="shared" si="61"/>
        <v>20020</v>
      </c>
      <c r="N1303" s="1">
        <f t="shared" si="62"/>
        <v>0</v>
      </c>
    </row>
    <row r="1304" spans="1:14" x14ac:dyDescent="0.25">
      <c r="A1304" s="1" t="str">
        <v>BioLegend</v>
      </c>
      <c r="B1304" s="1">
        <v>4743.2</v>
      </c>
      <c r="C1304" s="1" t="str">
        <v>EED117194</v>
      </c>
      <c r="D1304" s="2">
        <v>45850</v>
      </c>
      <c r="E1304" s="2">
        <v>45856</v>
      </c>
      <c r="F1304" s="1">
        <v>400112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4743.2</v>
      </c>
      <c r="M1304" s="1">
        <f t="shared" si="61"/>
        <v>4743.2</v>
      </c>
      <c r="N1304" s="1">
        <f t="shared" si="62"/>
        <v>0</v>
      </c>
    </row>
    <row r="1305" spans="1:14" x14ac:dyDescent="0.25">
      <c r="A1305" s="1" t="str">
        <v>BioLegend</v>
      </c>
      <c r="B1305" s="1">
        <v>3757.6000000000004</v>
      </c>
      <c r="C1305" s="1" t="str">
        <v>EED117194</v>
      </c>
      <c r="D1305" s="2">
        <v>45850</v>
      </c>
      <c r="E1305" s="2">
        <v>45856</v>
      </c>
      <c r="F1305" s="1">
        <v>400113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3757.6000000000004</v>
      </c>
      <c r="M1305" s="1">
        <f t="shared" si="61"/>
        <v>3757.6000000000004</v>
      </c>
      <c r="N1305" s="1">
        <f t="shared" si="62"/>
        <v>0</v>
      </c>
    </row>
    <row r="1306" spans="1:14" x14ac:dyDescent="0.25">
      <c r="A1306" s="1" t="str">
        <v>BioLegend</v>
      </c>
      <c r="B1306" s="1">
        <v>7946.4</v>
      </c>
      <c r="C1306" s="1" t="str">
        <v>EED117194</v>
      </c>
      <c r="D1306" s="2">
        <v>45850</v>
      </c>
      <c r="E1306" s="2">
        <v>45856</v>
      </c>
      <c r="F1306" s="1">
        <v>400114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7946.4</v>
      </c>
      <c r="M1306" s="1">
        <f t="shared" si="61"/>
        <v>7946.4</v>
      </c>
      <c r="N1306" s="1">
        <f t="shared" si="62"/>
        <v>0</v>
      </c>
    </row>
    <row r="1307" spans="1:14" x14ac:dyDescent="0.25">
      <c r="A1307" s="1" t="str">
        <v>BioLegend</v>
      </c>
      <c r="B1307" s="1">
        <v>6529.6</v>
      </c>
      <c r="C1307" s="1" t="str">
        <v>EED117194</v>
      </c>
      <c r="D1307" s="2">
        <v>45850</v>
      </c>
      <c r="E1307" s="2">
        <v>45856</v>
      </c>
      <c r="F1307" s="1">
        <v>400125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6529.6</v>
      </c>
      <c r="M1307" s="1">
        <f t="shared" si="61"/>
        <v>6529.6</v>
      </c>
      <c r="N1307" s="1">
        <f t="shared" si="62"/>
        <v>0</v>
      </c>
    </row>
    <row r="1308" spans="1:14" x14ac:dyDescent="0.25">
      <c r="A1308" s="1" t="str">
        <v>BioLegend</v>
      </c>
      <c r="B1308" s="1">
        <v>11026.4</v>
      </c>
      <c r="C1308" s="1" t="str">
        <v>EED117194</v>
      </c>
      <c r="D1308" s="2">
        <v>45850</v>
      </c>
      <c r="E1308" s="2">
        <v>45856</v>
      </c>
      <c r="F1308" s="1">
        <v>400128</v>
      </c>
      <c r="G1308" s="1">
        <v>1</v>
      </c>
      <c r="H1308" s="1">
        <v>1</v>
      </c>
      <c r="I1308" s="1">
        <v>0</v>
      </c>
      <c r="J1308" s="1" t="str">
        <v>Mumbai</v>
      </c>
      <c r="K1308" s="1">
        <v>0</v>
      </c>
      <c r="L1308" s="1">
        <f t="shared" si="60"/>
        <v>11026.4</v>
      </c>
      <c r="M1308" s="1">
        <f t="shared" si="61"/>
        <v>11026.4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12874.400000000001</v>
      </c>
      <c r="C1310" s="1" t="str">
        <v>EED117194</v>
      </c>
      <c r="D1310" s="2">
        <v>45850</v>
      </c>
      <c r="E1310" s="2">
        <v>45856</v>
      </c>
      <c r="F1310" s="1">
        <v>400130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12874.400000000001</v>
      </c>
      <c r="M1310" s="1">
        <f t="shared" si="61"/>
        <v>12874.400000000001</v>
      </c>
      <c r="N1310" s="1">
        <f t="shared" si="62"/>
        <v>0</v>
      </c>
    </row>
    <row r="1311" spans="1:14" x14ac:dyDescent="0.25">
      <c r="A1311" s="1" t="str">
        <v>BioLegend</v>
      </c>
      <c r="B1311" s="1">
        <v>15892.8</v>
      </c>
      <c r="C1311" s="1" t="str">
        <v>EED117194</v>
      </c>
      <c r="D1311" s="2">
        <v>45850</v>
      </c>
      <c r="E1311" s="2">
        <v>45856</v>
      </c>
      <c r="F1311" s="1">
        <v>400151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15892.8</v>
      </c>
      <c r="M1311" s="1">
        <f t="shared" si="61"/>
        <v>15892.8</v>
      </c>
      <c r="N1311" s="1">
        <f t="shared" si="62"/>
        <v>0</v>
      </c>
    </row>
    <row r="1312" spans="1:14" x14ac:dyDescent="0.25">
      <c r="A1312" s="1" t="str">
        <v>BioLegend</v>
      </c>
      <c r="B1312" s="1">
        <v>27258</v>
      </c>
      <c r="C1312" s="1" t="str">
        <v>EED117194</v>
      </c>
      <c r="D1312" s="2">
        <v>45850</v>
      </c>
      <c r="E1312" s="2">
        <v>45856</v>
      </c>
      <c r="F1312" s="1">
        <v>400164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27258</v>
      </c>
      <c r="M1312" s="1">
        <f t="shared" si="61"/>
        <v>27258</v>
      </c>
      <c r="N1312" s="1">
        <f t="shared" si="62"/>
        <v>0</v>
      </c>
    </row>
    <row r="1313" spans="1:14" x14ac:dyDescent="0.25">
      <c r="A1313" s="1" t="str">
        <v>BioLegend</v>
      </c>
      <c r="B1313" s="1">
        <v>2895.2</v>
      </c>
      <c r="C1313" s="1" t="str">
        <v>EED117194</v>
      </c>
      <c r="D1313" s="2">
        <v>45850</v>
      </c>
      <c r="E1313" s="2">
        <v>45856</v>
      </c>
      <c r="F1313" s="1">
        <v>400209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2895.2</v>
      </c>
      <c r="M1313" s="1">
        <f t="shared" si="61"/>
        <v>2895.2</v>
      </c>
      <c r="N1313" s="1">
        <f t="shared" si="62"/>
        <v>0</v>
      </c>
    </row>
    <row r="1314" spans="1:14" x14ac:dyDescent="0.25">
      <c r="A1314" s="1" t="str">
        <v>BioLegend</v>
      </c>
      <c r="B1314" s="1">
        <v>2217.6</v>
      </c>
      <c r="C1314" s="1" t="str">
        <v>EED117194</v>
      </c>
      <c r="D1314" s="2">
        <v>45850</v>
      </c>
      <c r="E1314" s="2">
        <v>45856</v>
      </c>
      <c r="F1314" s="1">
        <v>400219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2217.6</v>
      </c>
      <c r="M1314" s="1">
        <f t="shared" si="61"/>
        <v>2217.6</v>
      </c>
      <c r="N1314" s="1">
        <f t="shared" si="62"/>
        <v>0</v>
      </c>
    </row>
    <row r="1315" spans="1:14" x14ac:dyDescent="0.25">
      <c r="A1315" s="1" t="str">
        <v>BioLegend</v>
      </c>
      <c r="B1315" s="1">
        <v>10890</v>
      </c>
      <c r="C1315" s="1" t="str">
        <v>EED117194</v>
      </c>
      <c r="D1315" s="2">
        <v>45850</v>
      </c>
      <c r="E1315" s="2">
        <v>45856</v>
      </c>
      <c r="F1315" s="1">
        <v>400259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10890</v>
      </c>
      <c r="M1315" s="1">
        <f t="shared" si="61"/>
        <v>10890</v>
      </c>
      <c r="N1315" s="1">
        <f t="shared" si="62"/>
        <v>0</v>
      </c>
    </row>
    <row r="1316" spans="1:14" x14ac:dyDescent="0.25">
      <c r="A1316" s="1" t="str">
        <v>BioLegend</v>
      </c>
      <c r="B1316" s="1">
        <v>12689.599999999999</v>
      </c>
      <c r="C1316" s="1" t="str">
        <v>EED117194</v>
      </c>
      <c r="D1316" s="2">
        <v>45850</v>
      </c>
      <c r="E1316" s="2">
        <v>45856</v>
      </c>
      <c r="F1316" s="1">
        <v>400329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12689.599999999999</v>
      </c>
      <c r="M1316" s="1">
        <f t="shared" si="61"/>
        <v>12689.599999999999</v>
      </c>
      <c r="N1316" s="1">
        <f t="shared" si="62"/>
        <v>0</v>
      </c>
    </row>
    <row r="1317" spans="1:14" x14ac:dyDescent="0.25">
      <c r="A1317" s="1" t="str">
        <v>BioLegend</v>
      </c>
      <c r="B1317" s="1">
        <v>10164</v>
      </c>
      <c r="C1317" s="1" t="str">
        <v>EED117194</v>
      </c>
      <c r="D1317" s="2">
        <v>45850</v>
      </c>
      <c r="E1317" s="2">
        <v>45856</v>
      </c>
      <c r="F1317" s="1">
        <v>400406</v>
      </c>
      <c r="G1317" s="1">
        <v>1</v>
      </c>
      <c r="H1317" s="1">
        <v>1</v>
      </c>
      <c r="I1317" s="1">
        <v>0</v>
      </c>
      <c r="J1317" s="1" t="str">
        <v>Mumbai</v>
      </c>
      <c r="K1317" s="1">
        <v>0</v>
      </c>
      <c r="L1317" s="1">
        <f t="shared" si="60"/>
        <v>10164</v>
      </c>
      <c r="M1317" s="1">
        <f t="shared" si="61"/>
        <v>10164</v>
      </c>
      <c r="N1317" s="1">
        <f t="shared" si="62"/>
        <v>0</v>
      </c>
    </row>
    <row r="1318" spans="1:14" x14ac:dyDescent="0.25">
      <c r="A1318" s="1" t="str">
        <v>BioLegend</v>
      </c>
      <c r="B1318" s="1">
        <v>10841.6</v>
      </c>
      <c r="C1318" s="1" t="str">
        <v>EED117194</v>
      </c>
      <c r="D1318" s="2">
        <v>45850</v>
      </c>
      <c r="E1318" s="2">
        <v>45856</v>
      </c>
      <c r="F1318" s="1">
        <v>400417</v>
      </c>
      <c r="G1318" s="1">
        <v>1</v>
      </c>
      <c r="H1318" s="1">
        <v>1</v>
      </c>
      <c r="I1318" s="1">
        <v>0</v>
      </c>
      <c r="J1318" s="1" t="str">
        <v>Delhi</v>
      </c>
      <c r="K1318" s="1">
        <v>0</v>
      </c>
      <c r="L1318" s="1">
        <f t="shared" si="60"/>
        <v>10841.6</v>
      </c>
      <c r="M1318" s="1">
        <f t="shared" si="61"/>
        <v>10841.6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400435</v>
      </c>
      <c r="G1319" s="1">
        <v>2</v>
      </c>
      <c r="H1319" s="1">
        <v>2</v>
      </c>
      <c r="I1319" s="1">
        <v>0</v>
      </c>
      <c r="J1319" s="1" t="str">
        <v>Mumbai</v>
      </c>
      <c r="K1319" s="1">
        <v>0</v>
      </c>
      <c r="L1319" s="1">
        <f t="shared" si="60"/>
        <v>21780</v>
      </c>
      <c r="M1319" s="1">
        <f t="shared" si="61"/>
        <v>21780</v>
      </c>
      <c r="N1319" s="1">
        <f t="shared" si="62"/>
        <v>0</v>
      </c>
    </row>
    <row r="1320" spans="1:14" x14ac:dyDescent="0.25">
      <c r="A1320" s="1" t="str">
        <v>BioLegend</v>
      </c>
      <c r="B1320" s="1">
        <v>16698</v>
      </c>
      <c r="C1320" s="1" t="str">
        <v>EED117194</v>
      </c>
      <c r="D1320" s="2">
        <v>45850</v>
      </c>
      <c r="E1320" s="2">
        <v>45856</v>
      </c>
      <c r="F1320" s="1">
        <v>400438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33396</v>
      </c>
      <c r="M1320" s="1">
        <f t="shared" si="61"/>
        <v>33396</v>
      </c>
      <c r="N1320" s="1">
        <f t="shared" si="62"/>
        <v>0</v>
      </c>
    </row>
    <row r="1321" spans="1:14" x14ac:dyDescent="0.25">
      <c r="A1321" s="1" t="str">
        <v>BioLegend</v>
      </c>
      <c r="B1321" s="1">
        <v>6591.2000000000007</v>
      </c>
      <c r="C1321" s="1" t="str">
        <v>EED117194</v>
      </c>
      <c r="D1321" s="2">
        <v>45850</v>
      </c>
      <c r="E1321" s="2">
        <v>45856</v>
      </c>
      <c r="F1321" s="1">
        <v>400512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6591.2000000000007</v>
      </c>
      <c r="M1321" s="1">
        <f t="shared" si="61"/>
        <v>6591.2000000000007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400522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400524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17740.8</v>
      </c>
      <c r="C1324" s="1" t="str">
        <v>EED117194</v>
      </c>
      <c r="D1324" s="2">
        <v>45850</v>
      </c>
      <c r="E1324" s="2">
        <v>45856</v>
      </c>
      <c r="F1324" s="1">
        <v>400558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17740.8</v>
      </c>
      <c r="M1324" s="1">
        <f t="shared" si="61"/>
        <v>17740.8</v>
      </c>
      <c r="N1324" s="1">
        <f t="shared" si="62"/>
        <v>0</v>
      </c>
    </row>
    <row r="1325" spans="1:14" x14ac:dyDescent="0.25">
      <c r="A1325" s="1" t="str">
        <v>BioLegend</v>
      </c>
      <c r="B1325" s="1">
        <v>10225.6</v>
      </c>
      <c r="C1325" s="1" t="str">
        <v>EED117194</v>
      </c>
      <c r="D1325" s="2">
        <v>45850</v>
      </c>
      <c r="E1325" s="2">
        <v>45856</v>
      </c>
      <c r="F1325" s="1">
        <v>401210</v>
      </c>
      <c r="G1325" s="1">
        <v>1</v>
      </c>
      <c r="H1325" s="1">
        <v>1</v>
      </c>
      <c r="I1325" s="1">
        <v>0</v>
      </c>
      <c r="J1325" s="1" t="str">
        <v>Banglore</v>
      </c>
      <c r="K1325" s="1">
        <v>0</v>
      </c>
      <c r="L1325" s="1">
        <f t="shared" si="60"/>
        <v>10225.6</v>
      </c>
      <c r="M1325" s="1">
        <f t="shared" si="61"/>
        <v>10225.6</v>
      </c>
      <c r="N1325" s="1">
        <f t="shared" si="62"/>
        <v>0</v>
      </c>
    </row>
    <row r="1326" spans="1:14" x14ac:dyDescent="0.25">
      <c r="A1326" s="1" t="str">
        <v>BioLegend</v>
      </c>
      <c r="B1326" s="1">
        <v>16077.599999999999</v>
      </c>
      <c r="C1326" s="1" t="str">
        <v>EED117194</v>
      </c>
      <c r="D1326" s="2">
        <v>45850</v>
      </c>
      <c r="E1326" s="2">
        <v>45856</v>
      </c>
      <c r="F1326" s="1">
        <v>405714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16077.599999999999</v>
      </c>
      <c r="M1326" s="1">
        <f t="shared" si="61"/>
        <v>16077.599999999999</v>
      </c>
      <c r="N1326" s="1">
        <f t="shared" si="62"/>
        <v>0</v>
      </c>
    </row>
    <row r="1327" spans="1:14" x14ac:dyDescent="0.25">
      <c r="A1327" s="1" t="str">
        <v>BioLegend</v>
      </c>
      <c r="B1327" s="1">
        <v>19896.8</v>
      </c>
      <c r="C1327" s="1" t="str">
        <v>EED117194</v>
      </c>
      <c r="D1327" s="2">
        <v>45850</v>
      </c>
      <c r="E1327" s="2">
        <v>45856</v>
      </c>
      <c r="F1327" s="1">
        <v>410708</v>
      </c>
      <c r="G1327" s="1">
        <v>1</v>
      </c>
      <c r="H1327" s="1">
        <v>1</v>
      </c>
      <c r="I1327" s="1">
        <v>0</v>
      </c>
      <c r="J1327" s="1" t="str">
        <v>Kerala</v>
      </c>
      <c r="K1327" s="1">
        <v>0</v>
      </c>
      <c r="L1327" s="1">
        <f t="shared" si="60"/>
        <v>19896.8</v>
      </c>
      <c r="M1327" s="1">
        <f t="shared" si="61"/>
        <v>19896.8</v>
      </c>
      <c r="N1327" s="1">
        <f t="shared" si="62"/>
        <v>0</v>
      </c>
    </row>
    <row r="1328" spans="1:14" x14ac:dyDescent="0.25">
      <c r="A1328" s="1" t="str">
        <v>BioLegend</v>
      </c>
      <c r="B1328" s="1">
        <v>4004</v>
      </c>
      <c r="C1328" s="1" t="str">
        <v>EED117194</v>
      </c>
      <c r="D1328" s="2">
        <v>45850</v>
      </c>
      <c r="E1328" s="2">
        <v>45856</v>
      </c>
      <c r="F1328" s="1">
        <v>420301</v>
      </c>
      <c r="G1328" s="1">
        <v>2</v>
      </c>
      <c r="H1328" s="1">
        <v>2</v>
      </c>
      <c r="I1328" s="1">
        <v>0</v>
      </c>
      <c r="J1328" s="1" t="str">
        <v>Mumbai</v>
      </c>
      <c r="K1328" s="1">
        <v>0</v>
      </c>
      <c r="L1328" s="1">
        <f t="shared" si="60"/>
        <v>8008</v>
      </c>
      <c r="M1328" s="1">
        <f t="shared" si="61"/>
        <v>8008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1</v>
      </c>
      <c r="H1329" s="1">
        <v>1</v>
      </c>
      <c r="I1329" s="1">
        <v>0</v>
      </c>
      <c r="J1329" s="1" t="str">
        <v>Faridabad</v>
      </c>
      <c r="K1329" s="1">
        <v>0</v>
      </c>
      <c r="L1329" s="1">
        <f t="shared" si="60"/>
        <v>4004</v>
      </c>
      <c r="M1329" s="1">
        <f t="shared" si="61"/>
        <v>4004</v>
      </c>
      <c r="N1329" s="1">
        <f t="shared" si="62"/>
        <v>0</v>
      </c>
    </row>
    <row r="1330" spans="1:14" x14ac:dyDescent="0.25">
      <c r="A1330" s="1" t="str">
        <v>BioLegend</v>
      </c>
      <c r="B1330" s="1">
        <v>3634.3999999999996</v>
      </c>
      <c r="C1330" s="1" t="str">
        <v>EED117194</v>
      </c>
      <c r="D1330" s="2">
        <v>45850</v>
      </c>
      <c r="E1330" s="2">
        <v>45856</v>
      </c>
      <c r="F1330" s="1">
        <v>420404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3634.3999999999996</v>
      </c>
      <c r="M1330" s="1">
        <f t="shared" si="61"/>
        <v>3634.3999999999996</v>
      </c>
      <c r="N1330" s="1">
        <f t="shared" si="62"/>
        <v>0</v>
      </c>
    </row>
    <row r="1331" spans="1:14" x14ac:dyDescent="0.25">
      <c r="A1331" s="1" t="str">
        <v>BioLegend</v>
      </c>
      <c r="B1331" s="1">
        <v>3326.3999999999996</v>
      </c>
      <c r="C1331" s="1" t="str">
        <v>EED117194</v>
      </c>
      <c r="D1331" s="2">
        <v>45850</v>
      </c>
      <c r="E1331" s="2">
        <v>45856</v>
      </c>
      <c r="F1331" s="1">
        <v>421301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3326.3999999999996</v>
      </c>
      <c r="M1331" s="1">
        <f t="shared" si="61"/>
        <v>3326.3999999999996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14106.399999999998</v>
      </c>
      <c r="C1332" s="1" t="str">
        <v>EED117194</v>
      </c>
      <c r="D1332" s="2">
        <v>45850</v>
      </c>
      <c r="E1332" s="2">
        <v>45856</v>
      </c>
      <c r="F1332" s="1">
        <v>422302</v>
      </c>
      <c r="G1332" s="1">
        <v>3</v>
      </c>
      <c r="H1332" s="1">
        <v>3</v>
      </c>
      <c r="I1332" s="1">
        <v>0</v>
      </c>
      <c r="J1332" s="1" t="str">
        <v>Gujrat</v>
      </c>
      <c r="K1332" s="1">
        <v>0</v>
      </c>
      <c r="L1332" s="1">
        <f t="shared" si="60"/>
        <v>42319.199999999997</v>
      </c>
      <c r="M1332" s="1">
        <f t="shared" si="61"/>
        <v>42319.199999999997</v>
      </c>
      <c r="N1332" s="1">
        <f t="shared" si="62"/>
        <v>0</v>
      </c>
    </row>
    <row r="1333" spans="1:14" x14ac:dyDescent="0.25">
      <c r="A1333" s="1" t="str">
        <v>BioLegend</v>
      </c>
      <c r="B1333" s="1">
        <v>5482.4</v>
      </c>
      <c r="C1333" s="1" t="str">
        <v>EED117194</v>
      </c>
      <c r="D1333" s="2">
        <v>45850</v>
      </c>
      <c r="E1333" s="2">
        <v>45856</v>
      </c>
      <c r="F1333" s="1">
        <v>423101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5482.4</v>
      </c>
      <c r="M1333" s="1">
        <f t="shared" si="61"/>
        <v>5482.4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423105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423109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20636</v>
      </c>
      <c r="C1336" s="1" t="str">
        <v>EED117194</v>
      </c>
      <c r="D1336" s="2">
        <v>45850</v>
      </c>
      <c r="E1336" s="2">
        <v>45856</v>
      </c>
      <c r="F1336" s="1">
        <v>423110</v>
      </c>
      <c r="G1336" s="1">
        <v>1</v>
      </c>
      <c r="H1336" s="1">
        <v>1</v>
      </c>
      <c r="I1336" s="1">
        <v>0</v>
      </c>
      <c r="J1336" s="1" t="str">
        <v>Pune</v>
      </c>
      <c r="K1336" s="1">
        <v>0</v>
      </c>
      <c r="L1336" s="1">
        <f t="shared" si="60"/>
        <v>20636</v>
      </c>
      <c r="M1336" s="1">
        <f t="shared" si="61"/>
        <v>20636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423111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10164</v>
      </c>
      <c r="C1338" s="1" t="str">
        <v>EED117194</v>
      </c>
      <c r="D1338" s="2">
        <v>45850</v>
      </c>
      <c r="E1338" s="2">
        <v>45856</v>
      </c>
      <c r="F1338" s="1">
        <v>424401</v>
      </c>
      <c r="G1338" s="1">
        <v>1</v>
      </c>
      <c r="H1338" s="1">
        <v>1</v>
      </c>
      <c r="I1338" s="1">
        <v>0</v>
      </c>
      <c r="J1338" s="1" t="str">
        <v>Hyderabad</v>
      </c>
      <c r="K1338" s="1">
        <v>0</v>
      </c>
      <c r="L1338" s="1">
        <f t="shared" si="60"/>
        <v>10164</v>
      </c>
      <c r="M1338" s="1">
        <f t="shared" si="61"/>
        <v>10164</v>
      </c>
      <c r="N1338" s="1">
        <f t="shared" si="62"/>
        <v>0</v>
      </c>
    </row>
    <row r="1339" spans="1:14" x14ac:dyDescent="0.25">
      <c r="A1339" s="1" t="str">
        <v>BioLegend</v>
      </c>
      <c r="B1339" s="1">
        <v>4743.2</v>
      </c>
      <c r="C1339" s="1" t="str">
        <v>EED117194</v>
      </c>
      <c r="D1339" s="2">
        <v>45850</v>
      </c>
      <c r="E1339" s="2">
        <v>45856</v>
      </c>
      <c r="F1339" s="1">
        <v>424801</v>
      </c>
      <c r="G1339" s="1">
        <v>1</v>
      </c>
      <c r="H1339" s="1">
        <v>1</v>
      </c>
      <c r="I1339" s="1">
        <v>0</v>
      </c>
      <c r="J1339" s="1" t="str">
        <v>Faridabad</v>
      </c>
      <c r="K1339" s="1">
        <v>0</v>
      </c>
      <c r="L1339" s="1">
        <f t="shared" si="60"/>
        <v>4743.2</v>
      </c>
      <c r="M1339" s="1">
        <f t="shared" si="61"/>
        <v>4743.2</v>
      </c>
      <c r="N1339" s="1">
        <f t="shared" si="62"/>
        <v>0</v>
      </c>
    </row>
    <row r="1340" spans="1:14" x14ac:dyDescent="0.25">
      <c r="A1340" s="1" t="str">
        <v>BioLegend</v>
      </c>
      <c r="B1340" s="1">
        <v>13068</v>
      </c>
      <c r="C1340" s="1" t="str">
        <v>EED117194</v>
      </c>
      <c r="D1340" s="2">
        <v>45850</v>
      </c>
      <c r="E1340" s="2">
        <v>45856</v>
      </c>
      <c r="F1340" s="1">
        <v>480009</v>
      </c>
      <c r="G1340" s="1">
        <v>1</v>
      </c>
      <c r="H1340" s="1">
        <v>1</v>
      </c>
      <c r="I1340" s="1">
        <v>0</v>
      </c>
      <c r="J1340" s="1" t="str">
        <v>Banglore</v>
      </c>
      <c r="K1340" s="1">
        <v>0</v>
      </c>
      <c r="L1340" s="1">
        <f t="shared" si="60"/>
        <v>13068</v>
      </c>
      <c r="M1340" s="1">
        <f t="shared" si="61"/>
        <v>13068</v>
      </c>
      <c r="N1340" s="1">
        <f t="shared" si="62"/>
        <v>0</v>
      </c>
    </row>
    <row r="1341" spans="1:14" x14ac:dyDescent="0.25">
      <c r="A1341" s="1" t="str">
        <v>BioLegend</v>
      </c>
      <c r="B1341" s="1">
        <v>29766</v>
      </c>
      <c r="C1341" s="1" t="str">
        <v>EED117194</v>
      </c>
      <c r="D1341" s="2">
        <v>45850</v>
      </c>
      <c r="E1341" s="2">
        <v>45856</v>
      </c>
      <c r="F1341" s="1">
        <v>502938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29766</v>
      </c>
      <c r="M1341" s="1">
        <f t="shared" si="61"/>
        <v>29766</v>
      </c>
      <c r="N1341" s="1">
        <f t="shared" si="62"/>
        <v>0</v>
      </c>
    </row>
    <row r="1342" spans="1:14" x14ac:dyDescent="0.25">
      <c r="A1342" s="1" t="str">
        <v>BioLegend</v>
      </c>
      <c r="B1342" s="1">
        <v>16508.8</v>
      </c>
      <c r="C1342" s="1" t="str">
        <v>EED117194</v>
      </c>
      <c r="D1342" s="2">
        <v>45850</v>
      </c>
      <c r="E1342" s="2">
        <v>45856</v>
      </c>
      <c r="F1342" s="1">
        <v>504109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16508.8</v>
      </c>
      <c r="M1342" s="1">
        <f t="shared" si="61"/>
        <v>16508.8</v>
      </c>
      <c r="N1342" s="1">
        <f t="shared" si="62"/>
        <v>0</v>
      </c>
    </row>
    <row r="1343" spans="1:14" x14ac:dyDescent="0.25">
      <c r="A1343" s="1" t="str">
        <v>BioLegend</v>
      </c>
      <c r="B1343" s="1">
        <v>18018</v>
      </c>
      <c r="C1343" s="1" t="str">
        <v>EED117194</v>
      </c>
      <c r="D1343" s="2">
        <v>45850</v>
      </c>
      <c r="E1343" s="2">
        <v>45856</v>
      </c>
      <c r="F1343" s="1">
        <v>505031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18018</v>
      </c>
      <c r="M1343" s="1">
        <f t="shared" si="61"/>
        <v>18018</v>
      </c>
      <c r="N1343" s="1">
        <f t="shared" si="62"/>
        <v>0</v>
      </c>
    </row>
    <row r="1344" spans="1:14" x14ac:dyDescent="0.25">
      <c r="A1344" s="1" t="str">
        <v>BioLegend</v>
      </c>
      <c r="B1344" s="1">
        <v>17094</v>
      </c>
      <c r="C1344" s="1" t="str">
        <v>EED117194</v>
      </c>
      <c r="D1344" s="2">
        <v>45850</v>
      </c>
      <c r="E1344" s="2">
        <v>45856</v>
      </c>
      <c r="F1344" s="1">
        <v>505842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17094</v>
      </c>
      <c r="M1344" s="1">
        <f t="shared" si="61"/>
        <v>17094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506333</v>
      </c>
      <c r="G1345" s="1">
        <v>2</v>
      </c>
      <c r="H1345" s="1">
        <v>2</v>
      </c>
      <c r="I1345" s="1">
        <v>0</v>
      </c>
      <c r="J1345" s="1" t="str">
        <v>Mumbai</v>
      </c>
      <c r="K1345" s="1">
        <v>0</v>
      </c>
      <c r="L1345" s="1">
        <f t="shared" si="60"/>
        <v>36036</v>
      </c>
      <c r="M1345" s="1">
        <f t="shared" si="61"/>
        <v>36036</v>
      </c>
      <c r="N1345" s="1">
        <f t="shared" si="62"/>
        <v>0</v>
      </c>
    </row>
    <row r="1346" spans="1:14" x14ac:dyDescent="0.25">
      <c r="A1346" s="1" t="str">
        <v>BioLegend</v>
      </c>
      <c r="B1346" s="1">
        <v>23531.199999999997</v>
      </c>
      <c r="C1346" s="1" t="str">
        <v>EED117194</v>
      </c>
      <c r="D1346" s="2">
        <v>45850</v>
      </c>
      <c r="E1346" s="2">
        <v>45856</v>
      </c>
      <c r="F1346" s="1">
        <v>515408</v>
      </c>
      <c r="G1346" s="1">
        <v>1</v>
      </c>
      <c r="H1346" s="1">
        <v>1</v>
      </c>
      <c r="I1346" s="1">
        <v>0</v>
      </c>
      <c r="J1346" s="1" t="str">
        <v>Mumbai</v>
      </c>
      <c r="K1346" s="1">
        <v>0</v>
      </c>
      <c r="L1346" s="1">
        <f t="shared" si="60"/>
        <v>23531.199999999997</v>
      </c>
      <c r="M1346" s="1">
        <f t="shared" si="61"/>
        <v>23531.199999999997</v>
      </c>
      <c r="N1346" s="1">
        <f t="shared" si="62"/>
        <v>0</v>
      </c>
    </row>
    <row r="1347" spans="1:14" x14ac:dyDescent="0.25">
      <c r="A1347" s="1" t="str">
        <v>BioLegend</v>
      </c>
      <c r="B1347" s="1">
        <v>14106.400000000001</v>
      </c>
      <c r="C1347" s="1" t="str">
        <v>EED117194</v>
      </c>
      <c r="D1347" s="2">
        <v>45850</v>
      </c>
      <c r="E1347" s="2">
        <v>45856</v>
      </c>
      <c r="F1347" s="1">
        <v>570206</v>
      </c>
      <c r="G1347" s="1">
        <v>1</v>
      </c>
      <c r="H1347" s="1">
        <v>1</v>
      </c>
      <c r="I1347" s="1">
        <v>0</v>
      </c>
      <c r="J1347" s="1" t="str">
        <v>Banglore</v>
      </c>
      <c r="K1347" s="1">
        <v>0</v>
      </c>
      <c r="L1347" s="1">
        <f t="shared" ref="L1347:L1410" si="63">G1347*B1347</f>
        <v>14106.400000000001</v>
      </c>
      <c r="M1347" s="1">
        <f t="shared" ref="M1347:M1410" si="64">H1347*B1347</f>
        <v>14106.400000000001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6221.6</v>
      </c>
      <c r="C1348" s="1" t="str">
        <v>EED117194</v>
      </c>
      <c r="D1348" s="2">
        <v>45850</v>
      </c>
      <c r="E1348" s="2">
        <v>45856</v>
      </c>
      <c r="F1348" s="1">
        <v>576402</v>
      </c>
      <c r="G1348" s="1">
        <v>1</v>
      </c>
      <c r="H1348" s="1">
        <v>1</v>
      </c>
      <c r="I1348" s="1">
        <v>0</v>
      </c>
      <c r="J1348" s="1" t="str">
        <v>Lucknow</v>
      </c>
      <c r="K1348" s="1">
        <v>0</v>
      </c>
      <c r="L1348" s="1">
        <f t="shared" si="63"/>
        <v>6221.6</v>
      </c>
      <c r="M1348" s="1">
        <f t="shared" si="64"/>
        <v>6221.6</v>
      </c>
      <c r="N1348" s="1">
        <f t="shared" si="65"/>
        <v>0</v>
      </c>
    </row>
    <row r="1349" spans="1:14" x14ac:dyDescent="0.25">
      <c r="A1349" s="1" t="str">
        <v>BioLegend</v>
      </c>
      <c r="B1349" s="1">
        <v>15584.8</v>
      </c>
      <c r="C1349" s="1" t="str">
        <v>EED117194</v>
      </c>
      <c r="D1349" s="2">
        <v>45850</v>
      </c>
      <c r="E1349" s="2">
        <v>45856</v>
      </c>
      <c r="F1349" s="1">
        <v>592704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15584.8</v>
      </c>
      <c r="M1349" s="1">
        <f t="shared" si="64"/>
        <v>15584.8</v>
      </c>
      <c r="N1349" s="1">
        <f t="shared" si="65"/>
        <v>0</v>
      </c>
    </row>
    <row r="1350" spans="1:14" x14ac:dyDescent="0.25">
      <c r="A1350" s="1" t="str">
        <v>BioLegend</v>
      </c>
      <c r="B1350" s="1">
        <v>11088</v>
      </c>
      <c r="C1350" s="1" t="str">
        <v>EED117194</v>
      </c>
      <c r="D1350" s="2">
        <v>45850</v>
      </c>
      <c r="E1350" s="2">
        <v>45856</v>
      </c>
      <c r="F1350" s="1">
        <v>600653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11088</v>
      </c>
      <c r="M1350" s="1">
        <f t="shared" si="64"/>
        <v>11088</v>
      </c>
      <c r="N1350" s="1">
        <f t="shared" si="65"/>
        <v>0</v>
      </c>
    </row>
    <row r="1351" spans="1:14" x14ac:dyDescent="0.25">
      <c r="A1351" s="1" t="str">
        <v>BioLegend</v>
      </c>
      <c r="B1351" s="1">
        <v>22792</v>
      </c>
      <c r="C1351" s="1" t="str">
        <v>EED117194</v>
      </c>
      <c r="D1351" s="2">
        <v>45850</v>
      </c>
      <c r="E1351" s="2">
        <v>45856</v>
      </c>
      <c r="F1351" s="1">
        <v>621616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22792</v>
      </c>
      <c r="M1351" s="1">
        <f t="shared" si="64"/>
        <v>22792</v>
      </c>
      <c r="N1351" s="1">
        <f t="shared" si="65"/>
        <v>0</v>
      </c>
    </row>
    <row r="1352" spans="1:14" x14ac:dyDescent="0.25">
      <c r="A1352" s="1" t="str">
        <v>BioLegend</v>
      </c>
      <c r="B1352" s="1">
        <v>23531.199999999997</v>
      </c>
      <c r="C1352" s="1" t="str">
        <v>EED117194</v>
      </c>
      <c r="D1352" s="2">
        <v>45850</v>
      </c>
      <c r="E1352" s="2">
        <v>45856</v>
      </c>
      <c r="F1352" s="1">
        <v>626810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23531.199999999997</v>
      </c>
      <c r="M1352" s="1">
        <f t="shared" si="64"/>
        <v>23531.199999999997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626812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6</v>
      </c>
      <c r="H1354" s="1">
        <v>6</v>
      </c>
      <c r="I1354" s="1">
        <v>0</v>
      </c>
      <c r="J1354" s="1" t="str">
        <v>Banglore</v>
      </c>
      <c r="K1354" s="1">
        <v>0</v>
      </c>
      <c r="L1354" s="1">
        <f t="shared" si="63"/>
        <v>136752</v>
      </c>
      <c r="M1354" s="1">
        <f t="shared" si="64"/>
        <v>136752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3</v>
      </c>
      <c r="H1355" s="1">
        <v>3</v>
      </c>
      <c r="I1355" s="1">
        <v>0</v>
      </c>
      <c r="J1355" s="1" t="str">
        <v>Banglore</v>
      </c>
      <c r="K1355" s="1">
        <v>0</v>
      </c>
      <c r="L1355" s="1">
        <f t="shared" si="63"/>
        <v>68376</v>
      </c>
      <c r="M1355" s="1">
        <f t="shared" si="64"/>
        <v>68376</v>
      </c>
      <c r="N1355" s="1">
        <f t="shared" si="65"/>
        <v>0</v>
      </c>
    </row>
    <row r="1356" spans="1:14" x14ac:dyDescent="0.25">
      <c r="A1356" s="1" t="str">
        <v>BioLegend</v>
      </c>
      <c r="B1356" s="1">
        <v>22176</v>
      </c>
      <c r="C1356" s="1" t="str">
        <v>EED117194</v>
      </c>
      <c r="D1356" s="2">
        <v>45850</v>
      </c>
      <c r="E1356" s="2">
        <v>45856</v>
      </c>
      <c r="F1356" s="1">
        <v>637310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22176</v>
      </c>
      <c r="M1356" s="1">
        <f t="shared" si="64"/>
        <v>22176</v>
      </c>
      <c r="N1356" s="1">
        <f t="shared" si="65"/>
        <v>0</v>
      </c>
    </row>
    <row r="1357" spans="1:14" x14ac:dyDescent="0.25">
      <c r="A1357" s="1" t="str">
        <v>BioLegend</v>
      </c>
      <c r="B1357" s="1">
        <v>15584.8</v>
      </c>
      <c r="C1357" s="1" t="str">
        <v>EED117194</v>
      </c>
      <c r="D1357" s="2">
        <v>45850</v>
      </c>
      <c r="E1357" s="2">
        <v>45856</v>
      </c>
      <c r="F1357" s="1">
        <v>640922</v>
      </c>
      <c r="G1357" s="1">
        <v>1</v>
      </c>
      <c r="H1357" s="1">
        <v>1</v>
      </c>
      <c r="I1357" s="1">
        <v>0</v>
      </c>
      <c r="J1357" s="1" t="str">
        <v>Faridabad</v>
      </c>
      <c r="K1357" s="1">
        <v>0</v>
      </c>
      <c r="L1357" s="1">
        <f t="shared" si="63"/>
        <v>15584.8</v>
      </c>
      <c r="M1357" s="1">
        <f t="shared" si="64"/>
        <v>15584.8</v>
      </c>
      <c r="N1357" s="1">
        <f t="shared" si="65"/>
        <v>0</v>
      </c>
    </row>
    <row r="1358" spans="1:14" x14ac:dyDescent="0.25">
      <c r="A1358" s="1" t="str">
        <v>BioLegend</v>
      </c>
      <c r="B1358" s="1">
        <v>24948</v>
      </c>
      <c r="C1358" s="1" t="str">
        <v>EED117194</v>
      </c>
      <c r="D1358" s="2">
        <v>45850</v>
      </c>
      <c r="E1358" s="2">
        <v>45856</v>
      </c>
      <c r="F1358" s="1">
        <v>640945</v>
      </c>
      <c r="G1358" s="1">
        <v>1</v>
      </c>
      <c r="H1358" s="1">
        <v>1</v>
      </c>
      <c r="I1358" s="1">
        <v>0</v>
      </c>
      <c r="J1358" s="1" t="str">
        <v>Lucknow</v>
      </c>
      <c r="K1358" s="1">
        <v>0</v>
      </c>
      <c r="L1358" s="1">
        <f t="shared" si="63"/>
        <v>24948</v>
      </c>
      <c r="M1358" s="1">
        <f t="shared" si="64"/>
        <v>24948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652404</v>
      </c>
      <c r="G1359" s="1">
        <v>1</v>
      </c>
      <c r="H1359" s="1">
        <v>1</v>
      </c>
      <c r="I1359" s="1">
        <v>0</v>
      </c>
      <c r="J1359" s="1" t="str">
        <v>Mumbai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9240</v>
      </c>
      <c r="C1360" s="1" t="str">
        <v>EED117194</v>
      </c>
      <c r="D1360" s="2">
        <v>45850</v>
      </c>
      <c r="E1360" s="2">
        <v>45856</v>
      </c>
      <c r="F1360" s="1">
        <v>696807</v>
      </c>
      <c r="G1360" s="1">
        <v>1</v>
      </c>
      <c r="H1360" s="1">
        <v>1</v>
      </c>
      <c r="I1360" s="1">
        <v>0</v>
      </c>
      <c r="J1360" s="1" t="str">
        <v>Kolkata</v>
      </c>
      <c r="K1360" s="1">
        <v>0</v>
      </c>
      <c r="L1360" s="1">
        <f t="shared" si="63"/>
        <v>9240</v>
      </c>
      <c r="M1360" s="1">
        <f t="shared" si="64"/>
        <v>9240</v>
      </c>
      <c r="N1360" s="1">
        <f t="shared" si="65"/>
        <v>0</v>
      </c>
    </row>
    <row r="1361" spans="1:14" x14ac:dyDescent="0.25">
      <c r="A1361" s="1" t="str">
        <v>BioLegend</v>
      </c>
      <c r="B1361" s="1">
        <v>6529.6</v>
      </c>
      <c r="C1361" s="1" t="str">
        <v>EED117194</v>
      </c>
      <c r="D1361" s="2">
        <v>45850</v>
      </c>
      <c r="E1361" s="2">
        <v>45856</v>
      </c>
      <c r="F1361" s="1">
        <v>765202</v>
      </c>
      <c r="G1361" s="1">
        <v>2</v>
      </c>
      <c r="H1361" s="1">
        <v>2</v>
      </c>
      <c r="I1361" s="1">
        <v>0</v>
      </c>
      <c r="J1361" s="1" t="str">
        <v>Gujrat</v>
      </c>
      <c r="K1361" s="1">
        <v>0</v>
      </c>
      <c r="L1361" s="1">
        <f t="shared" si="63"/>
        <v>13059.2</v>
      </c>
      <c r="M1361" s="1">
        <f t="shared" si="64"/>
        <v>13059.2</v>
      </c>
      <c r="N1361" s="1">
        <f t="shared" si="65"/>
        <v>0</v>
      </c>
    </row>
    <row r="1362" spans="1:14" x14ac:dyDescent="0.25">
      <c r="A1362" s="1" t="str">
        <v>BioLegend</v>
      </c>
      <c r="B1362" s="1">
        <v>13428.8</v>
      </c>
      <c r="C1362" s="1" t="str">
        <v>EED117194</v>
      </c>
      <c r="D1362" s="2">
        <v>45850</v>
      </c>
      <c r="E1362" s="2">
        <v>45856</v>
      </c>
      <c r="F1362" s="1">
        <v>769402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13428.8</v>
      </c>
      <c r="M1362" s="1">
        <f t="shared" si="64"/>
        <v>13428.8</v>
      </c>
      <c r="N1362" s="1">
        <f t="shared" si="65"/>
        <v>0</v>
      </c>
    </row>
    <row r="1363" spans="1:14" x14ac:dyDescent="0.25">
      <c r="A1363" s="1" t="str">
        <v>BioLegend</v>
      </c>
      <c r="B1363" s="1">
        <v>28890.400000000001</v>
      </c>
      <c r="C1363" s="1" t="str">
        <v>EED117194</v>
      </c>
      <c r="D1363" s="2">
        <v>45850</v>
      </c>
      <c r="E1363" s="2">
        <v>45856</v>
      </c>
      <c r="F1363" s="1">
        <v>901518</v>
      </c>
      <c r="G1363" s="1">
        <v>1</v>
      </c>
      <c r="H1363" s="1">
        <v>1</v>
      </c>
      <c r="I1363" s="1">
        <v>0</v>
      </c>
      <c r="J1363" s="1" t="str">
        <v>Banglore</v>
      </c>
      <c r="K1363" s="1">
        <v>0</v>
      </c>
      <c r="L1363" s="1">
        <f t="shared" si="63"/>
        <v>28890.400000000001</v>
      </c>
      <c r="M1363" s="1">
        <f t="shared" si="64"/>
        <v>28890.400000000001</v>
      </c>
      <c r="N1363" s="1">
        <f t="shared" si="65"/>
        <v>0</v>
      </c>
    </row>
    <row r="1364" spans="1:14" x14ac:dyDescent="0.25">
      <c r="A1364" s="1" t="str">
        <v>BioLegend</v>
      </c>
      <c r="B1364" s="1">
        <v>17432.8</v>
      </c>
      <c r="C1364" s="1" t="str">
        <v>EED117073</v>
      </c>
      <c r="D1364" s="2">
        <v>45846</v>
      </c>
      <c r="E1364" s="2">
        <v>45856</v>
      </c>
      <c r="F1364" s="1">
        <v>127608</v>
      </c>
      <c r="G1364" s="1">
        <v>1</v>
      </c>
      <c r="H1364" s="1">
        <v>1</v>
      </c>
      <c r="I1364" s="1">
        <v>0</v>
      </c>
      <c r="J1364" s="1" t="str">
        <v>Delhi</v>
      </c>
      <c r="K1364" s="1">
        <v>0</v>
      </c>
      <c r="L1364" s="1">
        <f t="shared" si="63"/>
        <v>17432.8</v>
      </c>
      <c r="M1364" s="1">
        <f t="shared" si="64"/>
        <v>17432.8</v>
      </c>
      <c r="N1364" s="1">
        <f t="shared" si="65"/>
        <v>0</v>
      </c>
    </row>
    <row r="1365" spans="1:14" x14ac:dyDescent="0.25">
      <c r="A1365" s="1" t="str">
        <v>BioLegend</v>
      </c>
      <c r="B1365" s="1">
        <v>4004</v>
      </c>
      <c r="C1365" s="1" t="str">
        <v>EED117073</v>
      </c>
      <c r="D1365" s="2">
        <v>45846</v>
      </c>
      <c r="E1365" s="2">
        <v>45856</v>
      </c>
      <c r="F1365" s="1">
        <v>156603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4004</v>
      </c>
      <c r="M1365" s="1">
        <f t="shared" si="64"/>
        <v>4004</v>
      </c>
      <c r="N1365" s="1">
        <f t="shared" si="65"/>
        <v>0</v>
      </c>
    </row>
    <row r="1366" spans="1:14" x14ac:dyDescent="0.25">
      <c r="A1366" s="1" t="str">
        <v>BioLegend</v>
      </c>
      <c r="B1366" s="1">
        <v>16508.8</v>
      </c>
      <c r="C1366" s="1" t="str">
        <v>EED117073</v>
      </c>
      <c r="D1366" s="2">
        <v>45846</v>
      </c>
      <c r="E1366" s="2">
        <v>45856</v>
      </c>
      <c r="F1366" s="1">
        <v>300526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16508.8</v>
      </c>
      <c r="M1366" s="1">
        <f t="shared" si="64"/>
        <v>16508.8</v>
      </c>
      <c r="N1366" s="1">
        <f t="shared" si="65"/>
        <v>0</v>
      </c>
    </row>
    <row r="1367" spans="1:14" x14ac:dyDescent="0.25">
      <c r="A1367" s="1" t="str">
        <v>BioLegend</v>
      </c>
      <c r="B1367" s="1">
        <v>14190</v>
      </c>
      <c r="C1367" s="1" t="str">
        <v>EED117073</v>
      </c>
      <c r="D1367" s="2">
        <v>45846</v>
      </c>
      <c r="E1367" s="2">
        <v>45856</v>
      </c>
      <c r="F1367" s="1">
        <v>302239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14190</v>
      </c>
      <c r="M1367" s="1">
        <f t="shared" si="64"/>
        <v>14190</v>
      </c>
      <c r="N1367" s="1">
        <f t="shared" si="65"/>
        <v>0</v>
      </c>
    </row>
    <row r="1368" spans="1:14" x14ac:dyDescent="0.25">
      <c r="A1368" s="1" t="str">
        <v>BioLegend</v>
      </c>
      <c r="B1368" s="1">
        <v>22422.400000000001</v>
      </c>
      <c r="C1368" s="1" t="str">
        <v>EED117073</v>
      </c>
      <c r="D1368" s="2">
        <v>45846</v>
      </c>
      <c r="E1368" s="2">
        <v>45856</v>
      </c>
      <c r="F1368" s="1">
        <v>348918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22422.400000000001</v>
      </c>
      <c r="M1368" s="1">
        <f t="shared" si="64"/>
        <v>22422.400000000001</v>
      </c>
      <c r="N1368" s="1">
        <f t="shared" si="65"/>
        <v>0</v>
      </c>
    </row>
    <row r="1369" spans="1:14" x14ac:dyDescent="0.25">
      <c r="A1369" s="1" t="str">
        <v>BioLegend</v>
      </c>
      <c r="B1369" s="1">
        <v>10164</v>
      </c>
      <c r="C1369" s="1" t="str">
        <v>EED117073</v>
      </c>
      <c r="D1369" s="2">
        <v>45846</v>
      </c>
      <c r="E1369" s="2">
        <v>45856</v>
      </c>
      <c r="F1369" s="1">
        <v>353303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10164</v>
      </c>
      <c r="M1369" s="1">
        <f t="shared" si="64"/>
        <v>10164</v>
      </c>
      <c r="N1369" s="1">
        <f t="shared" si="65"/>
        <v>0</v>
      </c>
    </row>
    <row r="1370" spans="1:14" x14ac:dyDescent="0.25">
      <c r="A1370" s="1" t="str">
        <v>BioLegend</v>
      </c>
      <c r="B1370" s="1">
        <v>9424.7999999999993</v>
      </c>
      <c r="C1370" s="1" t="str">
        <v>EED117073</v>
      </c>
      <c r="D1370" s="2">
        <v>45846</v>
      </c>
      <c r="E1370" s="2">
        <v>45856</v>
      </c>
      <c r="F1370" s="1">
        <v>355115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9424.7999999999993</v>
      </c>
      <c r="M1370" s="1">
        <f t="shared" si="64"/>
        <v>9424.7999999999993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356906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24578.400000000001</v>
      </c>
      <c r="C1372" s="1" t="str">
        <v>EED117073</v>
      </c>
      <c r="D1372" s="2">
        <v>45846</v>
      </c>
      <c r="E1372" s="2">
        <v>45856</v>
      </c>
      <c r="F1372" s="1">
        <v>381508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24578.400000000001</v>
      </c>
      <c r="M1372" s="1">
        <f t="shared" si="64"/>
        <v>24578.400000000001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12408</v>
      </c>
      <c r="C1373" s="1" t="str">
        <v>Return From IGIB</v>
      </c>
      <c r="D1373" s="2" t="str">
        <v>Return From IGIB</v>
      </c>
      <c r="E1373" s="2">
        <v>45860</v>
      </c>
      <c r="F1373" s="1">
        <v>424602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12408</v>
      </c>
      <c r="M1373" s="1">
        <f t="shared" si="64"/>
        <v>12408</v>
      </c>
      <c r="N1373" s="1">
        <f t="shared" si="65"/>
        <v>0</v>
      </c>
    </row>
    <row r="1374" spans="1:14" x14ac:dyDescent="0.25">
      <c r="A1374" s="1" t="str">
        <v>BioLegend</v>
      </c>
      <c r="B1374" s="1">
        <v>5376.8</v>
      </c>
      <c r="C1374" s="1" t="str">
        <v>Return From IGIB</v>
      </c>
      <c r="D1374" s="2" t="str">
        <v>Return From IGIB</v>
      </c>
      <c r="E1374" s="2">
        <v>45860</v>
      </c>
      <c r="F1374" s="1">
        <v>421002</v>
      </c>
      <c r="G1374" s="1">
        <v>1</v>
      </c>
      <c r="H1374" s="1">
        <v>1</v>
      </c>
      <c r="I1374" s="1">
        <v>0</v>
      </c>
      <c r="J1374" s="1" t="str">
        <v>Hyderabad</v>
      </c>
      <c r="K1374" s="1">
        <v>0</v>
      </c>
      <c r="L1374" s="1">
        <f t="shared" si="63"/>
        <v>5376.8</v>
      </c>
      <c r="M1374" s="1">
        <f t="shared" si="64"/>
        <v>5376.8</v>
      </c>
      <c r="N1374" s="1">
        <f t="shared" si="65"/>
        <v>0</v>
      </c>
    </row>
    <row r="1375" spans="1:14" x14ac:dyDescent="0.25">
      <c r="A1375" s="1" t="str">
        <v>BioLegend</v>
      </c>
      <c r="B1375" s="1">
        <v>3374.8</v>
      </c>
      <c r="C1375" s="1" t="str">
        <v>Return From IGIB</v>
      </c>
      <c r="D1375" s="2" t="str">
        <v>Return From IGIB</v>
      </c>
      <c r="E1375" s="2">
        <v>45860</v>
      </c>
      <c r="F1375" s="1">
        <v>420801</v>
      </c>
      <c r="G1375" s="1">
        <v>2</v>
      </c>
      <c r="H1375" s="1">
        <v>2</v>
      </c>
      <c r="I1375" s="1">
        <v>0</v>
      </c>
      <c r="J1375" s="1" t="str">
        <v>Delhi</v>
      </c>
      <c r="K1375" s="1">
        <v>0</v>
      </c>
      <c r="L1375" s="1">
        <f t="shared" si="63"/>
        <v>6749.6</v>
      </c>
      <c r="M1375" s="1">
        <f t="shared" si="64"/>
        <v>6749.6</v>
      </c>
      <c r="N1375" s="1">
        <f t="shared" si="65"/>
        <v>0</v>
      </c>
    </row>
    <row r="1376" spans="1:14" x14ac:dyDescent="0.25">
      <c r="A1376" s="1" t="str">
        <v>BioLegend</v>
      </c>
      <c r="B1376" s="1">
        <v>7444.7999999999993</v>
      </c>
      <c r="C1376" s="1" t="str">
        <v>Return From IGIB</v>
      </c>
      <c r="D1376" s="2" t="str">
        <v>Return From IGIB</v>
      </c>
      <c r="E1376" s="2">
        <v>45860</v>
      </c>
      <c r="F1376" s="1">
        <v>421403</v>
      </c>
      <c r="G1376" s="1">
        <v>1</v>
      </c>
      <c r="H1376" s="1">
        <v>0</v>
      </c>
      <c r="I1376" s="1">
        <v>1</v>
      </c>
      <c r="J1376" s="1" t="str">
        <v>STOCK</v>
      </c>
      <c r="K1376" s="1" t="str">
        <v>Stock</v>
      </c>
      <c r="L1376" s="1">
        <f t="shared" si="63"/>
        <v>7444.7999999999993</v>
      </c>
      <c r="M1376" s="1">
        <f t="shared" si="64"/>
        <v>0</v>
      </c>
      <c r="N1376" s="1">
        <f t="shared" si="65"/>
        <v>7444.7999999999993</v>
      </c>
    </row>
    <row r="1377" spans="1:14" x14ac:dyDescent="0.25">
      <c r="A1377" s="1" t="str">
        <v>TargetMol</v>
      </c>
      <c r="B1377" s="1">
        <v>440</v>
      </c>
      <c r="C1377" s="1" t="str">
        <v>INV250717-001</v>
      </c>
      <c r="D1377" s="2">
        <v>45855</v>
      </c>
      <c r="E1377" s="2">
        <v>45860</v>
      </c>
      <c r="F1377" s="1" t="str">
        <v xml:space="preserve">T64812 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440</v>
      </c>
      <c r="M1377" s="1">
        <f t="shared" si="64"/>
        <v>440</v>
      </c>
      <c r="N1377" s="1">
        <f t="shared" si="65"/>
        <v>0</v>
      </c>
    </row>
    <row r="1378" spans="1:14" x14ac:dyDescent="0.25">
      <c r="A1378" s="1" t="str">
        <v>TargetMol</v>
      </c>
      <c r="B1378" s="1">
        <v>3379.2</v>
      </c>
      <c r="C1378" s="1" t="str">
        <v>INV250717-001</v>
      </c>
      <c r="D1378" s="2">
        <v>45855</v>
      </c>
      <c r="E1378" s="2">
        <v>45860</v>
      </c>
      <c r="F1378" s="1" t="str">
        <v xml:space="preserve">T1257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3379.2</v>
      </c>
      <c r="M1378" s="1">
        <f t="shared" si="64"/>
        <v>3379.2</v>
      </c>
      <c r="N1378" s="1">
        <f t="shared" si="65"/>
        <v>0</v>
      </c>
    </row>
    <row r="1379" spans="1:14" x14ac:dyDescent="0.25">
      <c r="A1379" s="1" t="str">
        <v>TargetMol</v>
      </c>
      <c r="B1379" s="1">
        <v>1892</v>
      </c>
      <c r="C1379" s="1" t="str">
        <v>INV250717-002</v>
      </c>
      <c r="D1379" s="2">
        <v>45855</v>
      </c>
      <c r="E1379" s="2">
        <v>45860</v>
      </c>
      <c r="F1379" s="1" t="str">
        <v xml:space="preserve">T6186 </v>
      </c>
      <c r="G1379" s="1">
        <v>1</v>
      </c>
      <c r="H1379" s="1">
        <v>1</v>
      </c>
      <c r="I1379" s="1">
        <v>0</v>
      </c>
      <c r="J1379" s="1" t="str">
        <v>Faridabad</v>
      </c>
      <c r="K1379" s="1">
        <v>0</v>
      </c>
      <c r="L1379" s="1">
        <f t="shared" si="63"/>
        <v>1892</v>
      </c>
      <c r="M1379" s="1">
        <f t="shared" si="64"/>
        <v>1892</v>
      </c>
      <c r="N1379" s="1">
        <f t="shared" si="65"/>
        <v>0</v>
      </c>
    </row>
    <row r="1380" spans="1:14" x14ac:dyDescent="0.25">
      <c r="A1380" s="1" t="str">
        <v>TargetMol</v>
      </c>
      <c r="B1380" s="1">
        <v>2200</v>
      </c>
      <c r="C1380" s="1" t="str">
        <v>INV250717-002</v>
      </c>
      <c r="D1380" s="2">
        <v>45855</v>
      </c>
      <c r="E1380" s="2">
        <v>45860</v>
      </c>
      <c r="F1380" s="1" t="str">
        <v xml:space="preserve">T7638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2200</v>
      </c>
      <c r="M1380" s="1">
        <f t="shared" si="64"/>
        <v>2200</v>
      </c>
      <c r="N1380" s="1">
        <f t="shared" si="65"/>
        <v>0</v>
      </c>
    </row>
    <row r="1381" spans="1:14" x14ac:dyDescent="0.25">
      <c r="A1381" s="1" t="str">
        <v>TargetMol</v>
      </c>
      <c r="B1381" s="1">
        <v>1276</v>
      </c>
      <c r="C1381" s="1" t="str">
        <v>INV250717-002</v>
      </c>
      <c r="D1381" s="2">
        <v>45855</v>
      </c>
      <c r="E1381" s="2">
        <v>45860</v>
      </c>
      <c r="F1381" s="1" t="str">
        <v xml:space="preserve">T2604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1276</v>
      </c>
      <c r="M1381" s="1">
        <f t="shared" si="64"/>
        <v>1276</v>
      </c>
      <c r="N1381" s="1">
        <f t="shared" si="65"/>
        <v>0</v>
      </c>
    </row>
    <row r="1382" spans="1:14" x14ac:dyDescent="0.25">
      <c r="A1382" s="1" t="str">
        <v>TargetMol</v>
      </c>
      <c r="B1382" s="1">
        <v>12892</v>
      </c>
      <c r="C1382" s="1" t="str">
        <v>INV250717-002</v>
      </c>
      <c r="D1382" s="2">
        <v>45855</v>
      </c>
      <c r="E1382" s="2">
        <v>45860</v>
      </c>
      <c r="F1382" s="1" t="str">
        <v xml:space="preserve">T4449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12892</v>
      </c>
      <c r="M1382" s="1">
        <f t="shared" si="64"/>
        <v>12892</v>
      </c>
      <c r="N1382" s="1">
        <f t="shared" si="65"/>
        <v>0</v>
      </c>
    </row>
    <row r="1383" spans="1:14" x14ac:dyDescent="0.25">
      <c r="A1383" s="1" t="str">
        <v>TargetMol</v>
      </c>
      <c r="B1383" s="1">
        <v>13508</v>
      </c>
      <c r="C1383" s="1" t="str">
        <v>INV250717-002</v>
      </c>
      <c r="D1383" s="2">
        <v>45855</v>
      </c>
      <c r="E1383" s="2">
        <v>45860</v>
      </c>
      <c r="F1383" s="1" t="str">
        <v xml:space="preserve">TQ0179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13508</v>
      </c>
      <c r="M1383" s="1">
        <f t="shared" si="64"/>
        <v>13508</v>
      </c>
      <c r="N1383" s="1">
        <f t="shared" si="65"/>
        <v>0</v>
      </c>
    </row>
    <row r="1384" spans="1:14" x14ac:dyDescent="0.25">
      <c r="A1384" s="1" t="str">
        <v>TargetMol</v>
      </c>
      <c r="B1384" s="1">
        <v>4048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4048</v>
      </c>
      <c r="M1384" s="1">
        <f t="shared" si="64"/>
        <v>4048</v>
      </c>
      <c r="N1384" s="1">
        <f t="shared" si="65"/>
        <v>0</v>
      </c>
    </row>
    <row r="1385" spans="1:14" x14ac:dyDescent="0.25">
      <c r="A1385" s="1" t="str">
        <v>TargetMol</v>
      </c>
      <c r="B1385" s="1">
        <v>12038.400000000001</v>
      </c>
      <c r="C1385" s="1" t="str">
        <v>INV250717-003</v>
      </c>
      <c r="D1385" s="2">
        <v>45855</v>
      </c>
      <c r="E1385" s="2">
        <v>45860</v>
      </c>
      <c r="F1385" s="1" t="str">
        <v xml:space="preserve">T6S1373 </v>
      </c>
      <c r="G1385" s="1">
        <v>1</v>
      </c>
      <c r="H1385" s="1">
        <v>1</v>
      </c>
      <c r="I1385" s="1">
        <v>0</v>
      </c>
      <c r="J1385" s="1" t="str">
        <v>Bhuvneshwar</v>
      </c>
      <c r="K1385" s="1">
        <v>0</v>
      </c>
      <c r="L1385" s="1">
        <f t="shared" si="63"/>
        <v>12038.400000000001</v>
      </c>
      <c r="M1385" s="1">
        <f t="shared" si="64"/>
        <v>12038.400000000001</v>
      </c>
      <c r="N1385" s="1">
        <f t="shared" si="65"/>
        <v>0</v>
      </c>
    </row>
    <row r="1386" spans="1:14" x14ac:dyDescent="0.25">
      <c r="A1386" s="1" t="str">
        <v>TargetMol</v>
      </c>
      <c r="B1386" s="1">
        <v>2376</v>
      </c>
      <c r="C1386" s="1" t="str">
        <v>INV250717-003</v>
      </c>
      <c r="D1386" s="2">
        <v>45855</v>
      </c>
      <c r="E1386" s="2">
        <v>45860</v>
      </c>
      <c r="F1386" s="1" t="str">
        <v xml:space="preserve">T14066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2376</v>
      </c>
      <c r="M1386" s="1">
        <f t="shared" si="64"/>
        <v>2376</v>
      </c>
      <c r="N1386" s="1">
        <f t="shared" si="65"/>
        <v>0</v>
      </c>
    </row>
    <row r="1387" spans="1:14" x14ac:dyDescent="0.25">
      <c r="A1387" s="1" t="str">
        <v>TargetMol</v>
      </c>
      <c r="B1387" s="1">
        <v>1900.8000000000002</v>
      </c>
      <c r="C1387" s="1" t="str">
        <v>INV250717-003</v>
      </c>
      <c r="D1387" s="2">
        <v>45855</v>
      </c>
      <c r="E1387" s="2">
        <v>45860</v>
      </c>
      <c r="F1387" s="1" t="str">
        <v xml:space="preserve">T1642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1900.8000000000002</v>
      </c>
      <c r="M1387" s="1">
        <f t="shared" si="64"/>
        <v>1900.8000000000002</v>
      </c>
      <c r="N1387" s="1">
        <f t="shared" si="65"/>
        <v>0</v>
      </c>
    </row>
    <row r="1388" spans="1:14" x14ac:dyDescent="0.25">
      <c r="A1388" s="1" t="str">
        <v>TargetMol</v>
      </c>
      <c r="B1388" s="1">
        <v>2323.1999999999998</v>
      </c>
      <c r="C1388" s="1" t="str">
        <v>INV250717-003</v>
      </c>
      <c r="D1388" s="2">
        <v>45855</v>
      </c>
      <c r="E1388" s="2">
        <v>45860</v>
      </c>
      <c r="F1388" s="1" t="str">
        <v xml:space="preserve">T29106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2323.1999999999998</v>
      </c>
      <c r="M1388" s="1">
        <f t="shared" si="64"/>
        <v>2323.1999999999998</v>
      </c>
      <c r="N1388" s="1">
        <f t="shared" si="65"/>
        <v>0</v>
      </c>
    </row>
    <row r="1389" spans="1:14" x14ac:dyDescent="0.25">
      <c r="A1389" s="1" t="str">
        <v>TargetMol</v>
      </c>
      <c r="B1389" s="1">
        <v>6230.4</v>
      </c>
      <c r="C1389" s="1" t="str">
        <v>INV250717-003</v>
      </c>
      <c r="D1389" s="2">
        <v>45855</v>
      </c>
      <c r="E1389" s="2">
        <v>45860</v>
      </c>
      <c r="F1389" s="1" t="str">
        <v xml:space="preserve">T6230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6230.4</v>
      </c>
      <c r="M1389" s="1">
        <f t="shared" si="64"/>
        <v>6230.4</v>
      </c>
      <c r="N1389" s="1">
        <f t="shared" si="65"/>
        <v>0</v>
      </c>
    </row>
    <row r="1390" spans="1:14" x14ac:dyDescent="0.25">
      <c r="A1390" s="1" t="str">
        <v>TargetMol</v>
      </c>
      <c r="B1390" s="1">
        <v>6072</v>
      </c>
      <c r="C1390" s="1" t="str">
        <v>INV250717-003</v>
      </c>
      <c r="D1390" s="2">
        <v>45855</v>
      </c>
      <c r="E1390" s="2">
        <v>45860</v>
      </c>
      <c r="F1390" s="1" t="str">
        <v xml:space="preserve">T10216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6072</v>
      </c>
      <c r="M1390" s="1">
        <f t="shared" si="64"/>
        <v>6072</v>
      </c>
      <c r="N1390" s="1">
        <f t="shared" si="65"/>
        <v>0</v>
      </c>
    </row>
    <row r="1391" spans="1:14" x14ac:dyDescent="0.25">
      <c r="A1391" s="1" t="str">
        <v>TargetMol</v>
      </c>
      <c r="B1391" s="1">
        <v>6441.6</v>
      </c>
      <c r="C1391" s="1" t="str">
        <v>INV250717-003</v>
      </c>
      <c r="D1391" s="2">
        <v>45855</v>
      </c>
      <c r="E1391" s="2">
        <v>45860</v>
      </c>
      <c r="F1391" s="1" t="str">
        <v xml:space="preserve">T28471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6441.6</v>
      </c>
      <c r="M1391" s="1">
        <f t="shared" si="64"/>
        <v>6441.6</v>
      </c>
      <c r="N1391" s="1">
        <f t="shared" si="65"/>
        <v>0</v>
      </c>
    </row>
    <row r="1392" spans="1:14" x14ac:dyDescent="0.25">
      <c r="A1392" s="1" t="str">
        <v>TargetMol</v>
      </c>
      <c r="B1392" s="1">
        <v>2376</v>
      </c>
      <c r="C1392" s="1" t="str">
        <v>INV250717-003</v>
      </c>
      <c r="D1392" s="2">
        <v>45855</v>
      </c>
      <c r="E1392" s="2">
        <v>45860</v>
      </c>
      <c r="F1392" s="1" t="str">
        <v xml:space="preserve">T6389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2376</v>
      </c>
      <c r="M1392" s="1">
        <f t="shared" si="64"/>
        <v>2376</v>
      </c>
      <c r="N1392" s="1">
        <f t="shared" si="65"/>
        <v>0</v>
      </c>
    </row>
    <row r="1393" spans="1:14" x14ac:dyDescent="0.25">
      <c r="A1393" s="1" t="str">
        <v>TargetMol</v>
      </c>
      <c r="B1393" s="1">
        <v>4224</v>
      </c>
      <c r="C1393" s="1" t="str">
        <v>INV250717-003</v>
      </c>
      <c r="D1393" s="2">
        <v>45855</v>
      </c>
      <c r="E1393" s="2">
        <v>45860</v>
      </c>
      <c r="F1393" s="1" t="str">
        <v xml:space="preserve">T3211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4224</v>
      </c>
      <c r="M1393" s="1">
        <f t="shared" si="64"/>
        <v>4224</v>
      </c>
      <c r="N1393" s="1">
        <f t="shared" si="65"/>
        <v>0</v>
      </c>
    </row>
    <row r="1394" spans="1:14" x14ac:dyDescent="0.25">
      <c r="A1394" s="1" t="str">
        <v>TargetMol</v>
      </c>
      <c r="B1394" s="1">
        <v>1636.8000000000002</v>
      </c>
      <c r="C1394" s="1" t="str">
        <v>INV250717-003</v>
      </c>
      <c r="D1394" s="2">
        <v>45855</v>
      </c>
      <c r="E1394" s="2">
        <v>45860</v>
      </c>
      <c r="F1394" s="1" t="str">
        <v xml:space="preserve">T1511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1636.8000000000002</v>
      </c>
      <c r="M1394" s="1">
        <f t="shared" si="64"/>
        <v>1636.8000000000002</v>
      </c>
      <c r="N1394" s="1">
        <f t="shared" si="65"/>
        <v>0</v>
      </c>
    </row>
    <row r="1395" spans="1:14" x14ac:dyDescent="0.25">
      <c r="A1395" s="1" t="str">
        <v>TargetMol</v>
      </c>
      <c r="B1395" s="1">
        <v>7128</v>
      </c>
      <c r="C1395" s="1" t="str">
        <v>INV250717-003</v>
      </c>
      <c r="D1395" s="2">
        <v>45855</v>
      </c>
      <c r="E1395" s="2">
        <v>45860</v>
      </c>
      <c r="F1395" s="1" t="str">
        <v xml:space="preserve">T1687 </v>
      </c>
      <c r="G1395" s="1">
        <v>3</v>
      </c>
      <c r="H1395" s="1">
        <v>3</v>
      </c>
      <c r="I1395" s="1">
        <v>0</v>
      </c>
      <c r="J1395" s="1" t="str">
        <v>Mumbai</v>
      </c>
      <c r="K1395" s="1">
        <v>0</v>
      </c>
      <c r="L1395" s="1">
        <f t="shared" si="63"/>
        <v>21384</v>
      </c>
      <c r="M1395" s="1">
        <f t="shared" si="64"/>
        <v>21384</v>
      </c>
      <c r="N1395" s="1">
        <f t="shared" si="65"/>
        <v>0</v>
      </c>
    </row>
    <row r="1396" spans="1:14" x14ac:dyDescent="0.25">
      <c r="A1396" s="1" t="str">
        <v>TargetMol</v>
      </c>
      <c r="B1396" s="1">
        <v>2323.1999999999998</v>
      </c>
      <c r="C1396" s="1" t="str">
        <v>INV250717-003</v>
      </c>
      <c r="D1396" s="2">
        <v>45855</v>
      </c>
      <c r="E1396" s="2">
        <v>45860</v>
      </c>
      <c r="F1396" s="1" t="str">
        <v xml:space="preserve">T1143 </v>
      </c>
      <c r="G1396" s="1">
        <v>1</v>
      </c>
      <c r="H1396" s="1">
        <v>1</v>
      </c>
      <c r="I1396" s="1">
        <v>0</v>
      </c>
      <c r="J1396" s="1" t="str">
        <v>Mumbai</v>
      </c>
      <c r="K1396" s="1">
        <v>0</v>
      </c>
      <c r="L1396" s="1">
        <f t="shared" si="63"/>
        <v>2323.1999999999998</v>
      </c>
      <c r="M1396" s="1">
        <f t="shared" si="64"/>
        <v>2323.1999999999998</v>
      </c>
      <c r="N1396" s="1">
        <f t="shared" si="65"/>
        <v>0</v>
      </c>
    </row>
    <row r="1397" spans="1:14" x14ac:dyDescent="0.25">
      <c r="A1397" s="1" t="str">
        <v>Dharmacon</v>
      </c>
      <c r="B1397" s="1">
        <v>16544</v>
      </c>
      <c r="C1397" s="1" t="str">
        <v>O071425IN3301012G</v>
      </c>
      <c r="D1397" s="2">
        <v>45853</v>
      </c>
      <c r="E1397" s="2">
        <v>45860</v>
      </c>
      <c r="F1397" s="1" t="str">
        <v>D-001810-10-05</v>
      </c>
      <c r="G1397" s="1">
        <v>1</v>
      </c>
      <c r="H1397" s="1">
        <v>1</v>
      </c>
      <c r="I1397" s="1">
        <v>0</v>
      </c>
      <c r="J1397" s="1" t="str">
        <v>Kolkata</v>
      </c>
      <c r="K1397" s="1">
        <v>0</v>
      </c>
      <c r="L1397" s="1">
        <f t="shared" si="63"/>
        <v>16544</v>
      </c>
      <c r="M1397" s="1">
        <f t="shared" si="64"/>
        <v>16544</v>
      </c>
      <c r="N1397" s="1">
        <f t="shared" si="65"/>
        <v>0</v>
      </c>
    </row>
    <row r="1398" spans="1:14" x14ac:dyDescent="0.25">
      <c r="A1398" s="1" t="str">
        <v>Dharmacon</v>
      </c>
      <c r="B1398" s="1">
        <v>25608</v>
      </c>
      <c r="C1398" s="1" t="str">
        <v>O071425IN3301012G</v>
      </c>
      <c r="D1398" s="2">
        <v>45853</v>
      </c>
      <c r="E1398" s="2">
        <v>45860</v>
      </c>
      <c r="F1398" s="1" t="str">
        <v>M-017856-00-0005</v>
      </c>
      <c r="G1398" s="1">
        <v>1</v>
      </c>
      <c r="H1398" s="1">
        <v>1</v>
      </c>
      <c r="I1398" s="1">
        <v>0</v>
      </c>
      <c r="J1398" s="1" t="str">
        <v>Kalyani</v>
      </c>
      <c r="K1398" s="1">
        <v>0</v>
      </c>
      <c r="L1398" s="1">
        <f t="shared" si="63"/>
        <v>25608</v>
      </c>
      <c r="M1398" s="1">
        <f t="shared" si="64"/>
        <v>25608</v>
      </c>
      <c r="N1398" s="1">
        <f t="shared" si="65"/>
        <v>0</v>
      </c>
    </row>
    <row r="1399" spans="1:14" x14ac:dyDescent="0.25">
      <c r="A1399" s="1" t="str">
        <v>Dharmacon</v>
      </c>
      <c r="B1399" s="1">
        <v>72776</v>
      </c>
      <c r="C1399" s="1" t="str">
        <v>O071425IN3301012G</v>
      </c>
      <c r="D1399" s="2">
        <v>45853</v>
      </c>
      <c r="E1399" s="2">
        <v>45860</v>
      </c>
      <c r="F1399" s="1" t="str">
        <v>V3SH11243-00EG79621</v>
      </c>
      <c r="G1399" s="1">
        <v>1</v>
      </c>
      <c r="H1399" s="1">
        <v>1</v>
      </c>
      <c r="I1399" s="1">
        <v>0</v>
      </c>
      <c r="J1399" s="1" t="str">
        <v>Hyderabad</v>
      </c>
      <c r="K1399" s="1">
        <v>0</v>
      </c>
      <c r="L1399" s="1">
        <f t="shared" si="63"/>
        <v>72776</v>
      </c>
      <c r="M1399" s="1">
        <f t="shared" si="64"/>
        <v>72776</v>
      </c>
      <c r="N1399" s="1">
        <f t="shared" si="65"/>
        <v>0</v>
      </c>
    </row>
    <row r="1400" spans="1:14" x14ac:dyDescent="0.25">
      <c r="A1400" s="1" t="str">
        <v>Dharmacon</v>
      </c>
      <c r="B1400" s="1">
        <v>4840</v>
      </c>
      <c r="C1400" s="1" t="str">
        <v>O071425IN3301012G</v>
      </c>
      <c r="D1400" s="2">
        <v>45853</v>
      </c>
      <c r="E1400" s="2">
        <v>45860</v>
      </c>
      <c r="F1400" s="1" t="str">
        <v>YSC6273-201937083</v>
      </c>
      <c r="G1400" s="1">
        <v>1</v>
      </c>
      <c r="H1400" s="1">
        <v>1</v>
      </c>
      <c r="I1400" s="1">
        <v>0</v>
      </c>
      <c r="J1400" s="1" t="str">
        <v>Delhi</v>
      </c>
      <c r="K1400" s="1">
        <v>0</v>
      </c>
      <c r="L1400" s="1">
        <f t="shared" si="63"/>
        <v>4840</v>
      </c>
      <c r="M1400" s="1">
        <f t="shared" si="64"/>
        <v>4840</v>
      </c>
      <c r="N1400" s="1">
        <f t="shared" si="65"/>
        <v>0</v>
      </c>
    </row>
    <row r="1401" spans="1:14" x14ac:dyDescent="0.25">
      <c r="A1401" s="1" t="str">
        <v>Dharmacon</v>
      </c>
      <c r="B1401" s="1">
        <v>33176</v>
      </c>
      <c r="C1401" s="1" t="str">
        <v>O071425IN3301012G</v>
      </c>
      <c r="D1401" s="2">
        <v>45853</v>
      </c>
      <c r="E1401" s="2">
        <v>45860</v>
      </c>
      <c r="F1401" s="1" t="str">
        <v>RHS4740-EG4907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33176</v>
      </c>
      <c r="M1401" s="1">
        <f t="shared" si="64"/>
        <v>33176</v>
      </c>
      <c r="N1401" s="1">
        <f t="shared" si="65"/>
        <v>0</v>
      </c>
    </row>
    <row r="1402" spans="1:14" x14ac:dyDescent="0.25">
      <c r="A1402" s="1" t="str">
        <v>Dharmacon</v>
      </c>
      <c r="B1402" s="1">
        <v>29304</v>
      </c>
      <c r="C1402" s="1" t="str">
        <v>O071425IN3301012G</v>
      </c>
      <c r="D1402" s="2">
        <v>45853</v>
      </c>
      <c r="E1402" s="2">
        <v>45860</v>
      </c>
      <c r="F1402" s="1" t="str">
        <v>OHS6085-213584832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29304</v>
      </c>
      <c r="M1402" s="1">
        <f t="shared" si="64"/>
        <v>29304</v>
      </c>
      <c r="N1402" s="1">
        <f t="shared" si="65"/>
        <v>0</v>
      </c>
    </row>
    <row r="1403" spans="1:14" x14ac:dyDescent="0.25">
      <c r="A1403" s="1" t="str">
        <v>Dharmacon</v>
      </c>
      <c r="B1403" s="1">
        <v>6072</v>
      </c>
      <c r="C1403" s="1" t="str">
        <v>O071425IN3301012G</v>
      </c>
      <c r="D1403" s="2">
        <v>45853</v>
      </c>
      <c r="E1403" s="2">
        <v>45860</v>
      </c>
      <c r="F1403" s="1" t="str">
        <v>B-002000-UB-100</v>
      </c>
      <c r="G1403" s="1">
        <v>1</v>
      </c>
      <c r="H1403" s="1">
        <v>1</v>
      </c>
      <c r="I1403" s="1">
        <v>0</v>
      </c>
      <c r="J1403" s="1" t="str">
        <v>Kolkata</v>
      </c>
      <c r="K1403" s="1">
        <v>0</v>
      </c>
      <c r="L1403" s="1">
        <f t="shared" si="63"/>
        <v>6072</v>
      </c>
      <c r="M1403" s="1">
        <f t="shared" si="64"/>
        <v>6072</v>
      </c>
      <c r="N1403" s="1">
        <f t="shared" si="65"/>
        <v>0</v>
      </c>
    </row>
    <row r="1404" spans="1:14" x14ac:dyDescent="0.25">
      <c r="A1404" s="1" t="str">
        <v>Boster</v>
      </c>
      <c r="B1404" s="1">
        <v>22792</v>
      </c>
      <c r="C1404" s="1">
        <v>65451</v>
      </c>
      <c r="D1404" s="2">
        <v>45852</v>
      </c>
      <c r="E1404" s="2">
        <v>45860</v>
      </c>
      <c r="F1404" s="1" t="str">
        <v>A06882-2</v>
      </c>
      <c r="G1404" s="1">
        <v>1</v>
      </c>
      <c r="H1404" s="1">
        <v>1</v>
      </c>
      <c r="I1404" s="1">
        <v>0</v>
      </c>
      <c r="J1404" s="1" t="str">
        <v>Kerala</v>
      </c>
      <c r="K1404" s="1">
        <v>0</v>
      </c>
      <c r="L1404" s="1">
        <f t="shared" si="63"/>
        <v>22792</v>
      </c>
      <c r="M1404" s="1">
        <f t="shared" si="64"/>
        <v>22792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A07214-1</v>
      </c>
      <c r="G1405" s="1">
        <v>9</v>
      </c>
      <c r="H1405" s="1">
        <v>9</v>
      </c>
      <c r="I1405" s="1">
        <v>0</v>
      </c>
      <c r="J1405" s="1" t="str">
        <v>Banglore</v>
      </c>
      <c r="K1405" s="1">
        <v>0</v>
      </c>
      <c r="L1405" s="1">
        <f t="shared" si="63"/>
        <v>205128</v>
      </c>
      <c r="M1405" s="1">
        <f t="shared" si="64"/>
        <v>205128</v>
      </c>
      <c r="N1405" s="1">
        <f t="shared" si="65"/>
        <v>0</v>
      </c>
    </row>
    <row r="1406" spans="1:14" x14ac:dyDescent="0.25">
      <c r="A1406" s="1" t="str">
        <v>Mabtech</v>
      </c>
      <c r="B1406" s="1">
        <v>96307.200000000012</v>
      </c>
      <c r="C1406" s="1">
        <v>44451</v>
      </c>
      <c r="D1406" s="2">
        <v>45855</v>
      </c>
      <c r="E1406" s="2">
        <v>45860</v>
      </c>
      <c r="F1406" s="1" t="str">
        <v>3617-1</v>
      </c>
      <c r="G1406" s="1">
        <v>8</v>
      </c>
      <c r="H1406" s="1">
        <v>8</v>
      </c>
      <c r="I1406" s="1">
        <v>0</v>
      </c>
      <c r="J1406" s="1" t="str">
        <v>Gujrat</v>
      </c>
      <c r="K1406" s="1">
        <v>0</v>
      </c>
      <c r="L1406" s="1">
        <f t="shared" si="63"/>
        <v>770457.60000000009</v>
      </c>
      <c r="M1406" s="1">
        <f t="shared" si="64"/>
        <v>770457.60000000009</v>
      </c>
      <c r="N1406" s="1">
        <f t="shared" si="65"/>
        <v>0</v>
      </c>
    </row>
    <row r="1407" spans="1:14" x14ac:dyDescent="0.25">
      <c r="A1407" s="1" t="str">
        <v>Mabtech</v>
      </c>
      <c r="B1407" s="1">
        <v>231607.2</v>
      </c>
      <c r="C1407" s="1">
        <v>44451</v>
      </c>
      <c r="D1407" s="2">
        <v>45855</v>
      </c>
      <c r="E1407" s="2">
        <v>45860</v>
      </c>
      <c r="F1407" s="1" t="str">
        <v>FSP-0108-10</v>
      </c>
      <c r="G1407" s="1">
        <v>12</v>
      </c>
      <c r="H1407" s="1">
        <v>12</v>
      </c>
      <c r="I1407" s="1">
        <v>0</v>
      </c>
      <c r="J1407" s="1" t="str">
        <v>Gujrat</v>
      </c>
      <c r="K1407" s="1">
        <v>0</v>
      </c>
      <c r="L1407" s="1">
        <f t="shared" si="63"/>
        <v>2779286.4000000004</v>
      </c>
      <c r="M1407" s="1">
        <f t="shared" si="64"/>
        <v>2779286.4000000004</v>
      </c>
      <c r="N1407" s="1">
        <f t="shared" si="65"/>
        <v>0</v>
      </c>
    </row>
    <row r="1408" spans="1:14" x14ac:dyDescent="0.25">
      <c r="A1408" s="1" t="str">
        <v>Biotium</v>
      </c>
      <c r="B1408" s="1">
        <v>33880</v>
      </c>
      <c r="C1408" s="1">
        <v>44451</v>
      </c>
      <c r="D1408" s="2">
        <v>45855</v>
      </c>
      <c r="E1408" s="2">
        <v>45860</v>
      </c>
      <c r="F1408" s="1" t="str">
        <v>3654-WP-10</v>
      </c>
      <c r="G1408" s="1">
        <v>1</v>
      </c>
      <c r="H1408" s="1">
        <v>1</v>
      </c>
      <c r="I1408" s="1">
        <v>0</v>
      </c>
      <c r="J1408" s="1" t="str">
        <v>Faridabad</v>
      </c>
      <c r="K1408" s="1">
        <v>0</v>
      </c>
      <c r="L1408" s="1">
        <f t="shared" si="63"/>
        <v>33880</v>
      </c>
      <c r="M1408" s="1">
        <f t="shared" si="64"/>
        <v>33880</v>
      </c>
      <c r="N1408" s="1">
        <f t="shared" si="65"/>
        <v>0</v>
      </c>
    </row>
    <row r="1409" spans="1:14" x14ac:dyDescent="0.25">
      <c r="A1409" s="1" t="str">
        <v>Biotium</v>
      </c>
      <c r="B1409" s="1">
        <v>35340.800000000003</v>
      </c>
      <c r="C1409" s="1" t="str">
        <v>I237286-IN</v>
      </c>
      <c r="D1409" s="2">
        <v>45856</v>
      </c>
      <c r="E1409" s="2">
        <v>45860</v>
      </c>
      <c r="F1409" s="1" t="str">
        <v>BNUB0943-500</v>
      </c>
      <c r="G1409" s="1">
        <v>1</v>
      </c>
      <c r="H1409" s="1">
        <v>1</v>
      </c>
      <c r="I1409" s="1">
        <v>0</v>
      </c>
      <c r="J1409" s="1" t="str">
        <v>Gurugram</v>
      </c>
      <c r="K1409" s="1">
        <v>0</v>
      </c>
      <c r="L1409" s="1">
        <f t="shared" si="63"/>
        <v>35340.800000000003</v>
      </c>
      <c r="M1409" s="1">
        <f t="shared" si="64"/>
        <v>35340.800000000003</v>
      </c>
      <c r="N1409" s="1">
        <f t="shared" si="65"/>
        <v>0</v>
      </c>
    </row>
    <row r="1410" spans="1:14" x14ac:dyDescent="0.25">
      <c r="A1410" s="1" t="str">
        <v>Biotium</v>
      </c>
      <c r="B1410" s="1">
        <v>3942.3999999999996</v>
      </c>
      <c r="C1410" s="1" t="str">
        <v>I237286-IN</v>
      </c>
      <c r="D1410" s="2">
        <v>45856</v>
      </c>
      <c r="E1410" s="2">
        <v>45860</v>
      </c>
      <c r="F1410" s="1" t="str">
        <v>31000-T</v>
      </c>
      <c r="G1410" s="1">
        <v>1</v>
      </c>
      <c r="H1410" s="1">
        <v>1</v>
      </c>
      <c r="I1410" s="1">
        <v>0</v>
      </c>
      <c r="J1410" s="1" t="str">
        <v>SECUNDERABAD</v>
      </c>
      <c r="K1410" s="1">
        <v>0</v>
      </c>
      <c r="L1410" s="1">
        <f t="shared" si="63"/>
        <v>3942.3999999999996</v>
      </c>
      <c r="M1410" s="1">
        <f t="shared" si="64"/>
        <v>3942.3999999999996</v>
      </c>
      <c r="N1410" s="1">
        <f t="shared" si="65"/>
        <v>0</v>
      </c>
    </row>
    <row r="1411" spans="1:14" x14ac:dyDescent="0.25">
      <c r="A1411" s="1" t="str">
        <v>Biotium</v>
      </c>
      <c r="B1411" s="1">
        <v>18867.2</v>
      </c>
      <c r="C1411" s="1" t="str">
        <v>I237285-IN</v>
      </c>
      <c r="D1411" s="2">
        <v>45856</v>
      </c>
      <c r="E1411" s="2">
        <v>45860</v>
      </c>
      <c r="F1411" s="1">
        <v>23012</v>
      </c>
      <c r="G1411" s="1">
        <v>1</v>
      </c>
      <c r="H1411" s="1">
        <v>1</v>
      </c>
      <c r="I1411" s="1">
        <v>0</v>
      </c>
      <c r="J1411" s="1" t="str">
        <v>Banglore</v>
      </c>
      <c r="K1411" s="1">
        <v>0</v>
      </c>
      <c r="L1411" s="1">
        <f t="shared" ref="L1411:L1474" si="66">G1411*B1411</f>
        <v>18867.2</v>
      </c>
      <c r="M1411" s="1">
        <f t="shared" ref="M1411:M1474" si="67">H1411*B1411</f>
        <v>18867.2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10912</v>
      </c>
      <c r="C1412" s="1" t="str">
        <v>I237287-IN</v>
      </c>
      <c r="D1412" s="2">
        <v>45856</v>
      </c>
      <c r="E1412" s="2">
        <v>45860</v>
      </c>
      <c r="F1412" s="1" t="str">
        <v>30002-T</v>
      </c>
      <c r="G1412" s="1">
        <v>1</v>
      </c>
      <c r="H1412" s="1">
        <v>1</v>
      </c>
      <c r="I1412" s="1">
        <v>0</v>
      </c>
      <c r="J1412" s="1" t="str">
        <v>Kolkata</v>
      </c>
      <c r="K1412" s="1">
        <v>0</v>
      </c>
      <c r="L1412" s="1">
        <f t="shared" si="66"/>
        <v>10912</v>
      </c>
      <c r="M1412" s="1">
        <f t="shared" si="67"/>
        <v>10912</v>
      </c>
      <c r="N1412" s="1">
        <f t="shared" si="68"/>
        <v>0</v>
      </c>
    </row>
    <row r="1413" spans="1:14" x14ac:dyDescent="0.25">
      <c r="A1413" s="1" t="str">
        <v>Biotium</v>
      </c>
      <c r="B1413" s="1">
        <v>5491.2</v>
      </c>
      <c r="C1413" s="1" t="str">
        <v>I237284-IN</v>
      </c>
      <c r="D1413" s="2">
        <v>45856</v>
      </c>
      <c r="E1413" s="2">
        <v>45860</v>
      </c>
      <c r="F1413" s="1">
        <v>22010</v>
      </c>
      <c r="G1413" s="1">
        <v>2</v>
      </c>
      <c r="H1413" s="1">
        <v>2</v>
      </c>
      <c r="I1413" s="1">
        <v>0</v>
      </c>
      <c r="J1413" s="1" t="str">
        <v>Chennai</v>
      </c>
      <c r="K1413" s="1">
        <v>0</v>
      </c>
      <c r="L1413" s="1">
        <f t="shared" si="66"/>
        <v>10982.4</v>
      </c>
      <c r="M1413" s="1">
        <f t="shared" si="67"/>
        <v>10982.4</v>
      </c>
      <c r="N1413" s="1">
        <f t="shared" si="68"/>
        <v>0</v>
      </c>
    </row>
    <row r="1414" spans="1:14" x14ac:dyDescent="0.25">
      <c r="A1414" s="1" t="str">
        <v>Biotium</v>
      </c>
      <c r="B1414" s="1">
        <v>8659.2000000000007</v>
      </c>
      <c r="C1414" s="1" t="str">
        <v>I237284-IN</v>
      </c>
      <c r="D1414" s="2">
        <v>45856</v>
      </c>
      <c r="E1414" s="2">
        <v>45860</v>
      </c>
      <c r="F1414" s="1">
        <v>41004</v>
      </c>
      <c r="G1414" s="1">
        <v>1</v>
      </c>
      <c r="H1414" s="1">
        <v>1</v>
      </c>
      <c r="I1414" s="1">
        <v>0</v>
      </c>
      <c r="J1414" s="1" t="str">
        <v>Delhi</v>
      </c>
      <c r="K1414" s="1">
        <v>0</v>
      </c>
      <c r="L1414" s="1">
        <f t="shared" si="66"/>
        <v>8659.2000000000007</v>
      </c>
      <c r="M1414" s="1">
        <f t="shared" si="67"/>
        <v>8659.2000000000007</v>
      </c>
      <c r="N1414" s="1">
        <f t="shared" si="68"/>
        <v>0</v>
      </c>
    </row>
    <row r="1415" spans="1:14" x14ac:dyDescent="0.25">
      <c r="A1415" s="1" t="str">
        <v>Edna</v>
      </c>
      <c r="B1415" s="1">
        <v>0</v>
      </c>
      <c r="C1415" s="1" t="str">
        <v>Invoice Not Available</v>
      </c>
      <c r="D1415" s="2" t="str">
        <v>Deepak By Hand</v>
      </c>
      <c r="E1415" s="2">
        <v>45862</v>
      </c>
      <c r="F1415" s="1" t="str">
        <v>RNASTP-200</v>
      </c>
      <c r="G1415" s="1">
        <v>5</v>
      </c>
      <c r="H1415" s="1">
        <v>5</v>
      </c>
      <c r="I1415" s="1">
        <v>0</v>
      </c>
      <c r="J1415" s="1" t="str">
        <v>Delhi</v>
      </c>
      <c r="K1415" s="1">
        <v>0</v>
      </c>
      <c r="L1415" s="1">
        <f t="shared" si="66"/>
        <v>0</v>
      </c>
      <c r="M1415" s="1">
        <f t="shared" si="67"/>
        <v>0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TREDHP-500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Cytoskeleton</v>
      </c>
      <c r="B1417" s="1">
        <v>45742.399999999994</v>
      </c>
      <c r="C1417" s="1">
        <v>20335</v>
      </c>
      <c r="D1417" s="2">
        <v>45861</v>
      </c>
      <c r="E1417" s="2">
        <v>45864</v>
      </c>
      <c r="F1417" s="1" t="str">
        <v>CY-SC001</v>
      </c>
      <c r="G1417" s="1">
        <v>1</v>
      </c>
      <c r="H1417" s="1">
        <v>1</v>
      </c>
      <c r="I1417" s="1">
        <v>0</v>
      </c>
      <c r="J1417" s="1" t="str">
        <v>Lucknow</v>
      </c>
      <c r="K1417" s="1">
        <v>0</v>
      </c>
      <c r="L1417" s="1">
        <f t="shared" si="66"/>
        <v>45742.399999999994</v>
      </c>
      <c r="M1417" s="1">
        <f t="shared" si="67"/>
        <v>45742.399999999994</v>
      </c>
      <c r="N1417" s="1">
        <f t="shared" si="68"/>
        <v>0</v>
      </c>
    </row>
    <row r="1418" spans="1:14" x14ac:dyDescent="0.25">
      <c r="A1418" s="1" t="str">
        <v>BioLegend</v>
      </c>
      <c r="B1418" s="1">
        <v>4743.2</v>
      </c>
      <c r="C1418" s="1" t="str">
        <v>EED117403</v>
      </c>
      <c r="D1418" s="2">
        <v>45856</v>
      </c>
      <c r="E1418" s="2">
        <v>45864</v>
      </c>
      <c r="F1418" s="1">
        <v>100236</v>
      </c>
      <c r="G1418" s="1">
        <v>1</v>
      </c>
      <c r="H1418" s="1">
        <v>1</v>
      </c>
      <c r="I1418" s="1">
        <v>0</v>
      </c>
      <c r="J1418" s="1" t="str">
        <v>Banglore</v>
      </c>
      <c r="K1418" s="1">
        <v>0</v>
      </c>
      <c r="L1418" s="1">
        <f t="shared" si="66"/>
        <v>4743.2</v>
      </c>
      <c r="M1418" s="1">
        <f t="shared" si="67"/>
        <v>4743.2</v>
      </c>
      <c r="N1418" s="1">
        <f t="shared" si="68"/>
        <v>0</v>
      </c>
    </row>
    <row r="1419" spans="1:14" x14ac:dyDescent="0.25">
      <c r="A1419" s="1" t="str">
        <v>BioLegend</v>
      </c>
      <c r="B1419" s="1">
        <v>4435.2</v>
      </c>
      <c r="C1419" s="1" t="str">
        <v>EED117403</v>
      </c>
      <c r="D1419" s="2">
        <v>45856</v>
      </c>
      <c r="E1419" s="2">
        <v>45864</v>
      </c>
      <c r="F1419" s="1">
        <v>100408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4435.2</v>
      </c>
      <c r="M1419" s="1">
        <f t="shared" si="67"/>
        <v>4435.2</v>
      </c>
      <c r="N1419" s="1">
        <f t="shared" si="68"/>
        <v>0</v>
      </c>
    </row>
    <row r="1420" spans="1:14" x14ac:dyDescent="0.25">
      <c r="A1420" s="1" t="str">
        <v>BioLegend</v>
      </c>
      <c r="B1420" s="1">
        <v>12196.8</v>
      </c>
      <c r="C1420" s="1" t="str">
        <v>EED117403</v>
      </c>
      <c r="D1420" s="2">
        <v>45856</v>
      </c>
      <c r="E1420" s="2">
        <v>45864</v>
      </c>
      <c r="F1420" s="1">
        <v>100722</v>
      </c>
      <c r="G1420" s="1">
        <v>2</v>
      </c>
      <c r="H1420" s="1">
        <v>2</v>
      </c>
      <c r="I1420" s="1">
        <v>0</v>
      </c>
      <c r="J1420" s="1" t="str">
        <v>Gujrat</v>
      </c>
      <c r="K1420" s="1">
        <v>0</v>
      </c>
      <c r="L1420" s="1">
        <f t="shared" si="66"/>
        <v>24393.599999999999</v>
      </c>
      <c r="M1420" s="1">
        <f t="shared" si="67"/>
        <v>24393.599999999999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100723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18018</v>
      </c>
      <c r="C1422" s="1" t="str">
        <v>EED117403</v>
      </c>
      <c r="D1422" s="2">
        <v>45856</v>
      </c>
      <c r="E1422" s="2">
        <v>45864</v>
      </c>
      <c r="F1422" s="1">
        <v>100742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36036</v>
      </c>
      <c r="M1422" s="1">
        <f t="shared" si="67"/>
        <v>36036</v>
      </c>
      <c r="N1422" s="1">
        <f t="shared" si="68"/>
        <v>0</v>
      </c>
    </row>
    <row r="1423" spans="1:14" x14ac:dyDescent="0.25">
      <c r="A1423" s="1" t="str">
        <v>BioLegend</v>
      </c>
      <c r="B1423" s="1">
        <v>3326.3999999999996</v>
      </c>
      <c r="C1423" s="1" t="str">
        <v>EED117403</v>
      </c>
      <c r="D1423" s="2">
        <v>45856</v>
      </c>
      <c r="E1423" s="2">
        <v>45864</v>
      </c>
      <c r="F1423" s="1">
        <v>101319</v>
      </c>
      <c r="G1423" s="1">
        <v>1</v>
      </c>
      <c r="H1423" s="1">
        <v>1</v>
      </c>
      <c r="I1423" s="1">
        <v>0</v>
      </c>
      <c r="J1423" s="1" t="str">
        <v>Pune</v>
      </c>
      <c r="K1423" s="1">
        <v>0</v>
      </c>
      <c r="L1423" s="1">
        <f t="shared" si="66"/>
        <v>3326.3999999999996</v>
      </c>
      <c r="M1423" s="1">
        <f t="shared" si="67"/>
        <v>3326.3999999999996</v>
      </c>
      <c r="N1423" s="1">
        <f t="shared" si="68"/>
        <v>0</v>
      </c>
    </row>
    <row r="1424" spans="1:14" x14ac:dyDescent="0.25">
      <c r="A1424" s="1" t="str">
        <v>BioLegend</v>
      </c>
      <c r="B1424" s="1">
        <v>15972</v>
      </c>
      <c r="C1424" s="1" t="str">
        <v>EED117403</v>
      </c>
      <c r="D1424" s="2">
        <v>45856</v>
      </c>
      <c r="E1424" s="2">
        <v>45864</v>
      </c>
      <c r="F1424" s="1">
        <v>102127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15972</v>
      </c>
      <c r="M1424" s="1">
        <f t="shared" si="67"/>
        <v>15972</v>
      </c>
      <c r="N1424" s="1">
        <f t="shared" si="68"/>
        <v>0</v>
      </c>
    </row>
    <row r="1425" spans="1:14" x14ac:dyDescent="0.25">
      <c r="A1425" s="1" t="str">
        <v>BioLegend</v>
      </c>
      <c r="B1425" s="1">
        <v>14845.599999999999</v>
      </c>
      <c r="C1425" s="1" t="str">
        <v>EED117403</v>
      </c>
      <c r="D1425" s="2">
        <v>45856</v>
      </c>
      <c r="E1425" s="2">
        <v>45864</v>
      </c>
      <c r="F1425" s="1">
        <v>102720</v>
      </c>
      <c r="G1425" s="1">
        <v>1</v>
      </c>
      <c r="H1425" s="1">
        <v>1</v>
      </c>
      <c r="I1425" s="1">
        <v>0</v>
      </c>
      <c r="J1425" s="1" t="str">
        <v>Mumbai</v>
      </c>
      <c r="K1425" s="1">
        <v>0</v>
      </c>
      <c r="L1425" s="1">
        <f t="shared" si="66"/>
        <v>14845.599999999999</v>
      </c>
      <c r="M1425" s="1">
        <f t="shared" si="67"/>
        <v>14845.599999999999</v>
      </c>
      <c r="N1425" s="1">
        <f t="shared" si="68"/>
        <v>0</v>
      </c>
    </row>
    <row r="1426" spans="1:14" x14ac:dyDescent="0.25">
      <c r="A1426" s="1" t="str">
        <v>BioLegend</v>
      </c>
      <c r="B1426" s="1">
        <v>13244</v>
      </c>
      <c r="C1426" s="1" t="str">
        <v>EED117403</v>
      </c>
      <c r="D1426" s="2">
        <v>45856</v>
      </c>
      <c r="E1426" s="2">
        <v>45864</v>
      </c>
      <c r="F1426" s="1">
        <v>103020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13244</v>
      </c>
      <c r="M1426" s="1">
        <f t="shared" si="67"/>
        <v>13244</v>
      </c>
      <c r="N1426" s="1">
        <f t="shared" si="68"/>
        <v>0</v>
      </c>
    </row>
    <row r="1427" spans="1:14" x14ac:dyDescent="0.25">
      <c r="A1427" s="1" t="str">
        <v>BioLegend</v>
      </c>
      <c r="B1427" s="1">
        <v>18018</v>
      </c>
      <c r="C1427" s="1" t="str">
        <v>EED117403</v>
      </c>
      <c r="D1427" s="2">
        <v>45856</v>
      </c>
      <c r="E1427" s="2">
        <v>45864</v>
      </c>
      <c r="F1427" s="1">
        <v>103149</v>
      </c>
      <c r="G1427" s="1">
        <v>2</v>
      </c>
      <c r="H1427" s="1">
        <v>2</v>
      </c>
      <c r="I1427" s="1">
        <v>0</v>
      </c>
      <c r="J1427" s="1" t="str">
        <v>Mumbai</v>
      </c>
      <c r="K1427" s="1">
        <v>0</v>
      </c>
      <c r="L1427" s="1">
        <f t="shared" si="66"/>
        <v>36036</v>
      </c>
      <c r="M1427" s="1">
        <f t="shared" si="67"/>
        <v>36036</v>
      </c>
      <c r="N1427" s="1">
        <f t="shared" si="68"/>
        <v>0</v>
      </c>
    </row>
    <row r="1428" spans="1:14" x14ac:dyDescent="0.25">
      <c r="A1428" s="1" t="str">
        <v>BioLegend</v>
      </c>
      <c r="B1428" s="1">
        <v>19157.599999999999</v>
      </c>
      <c r="C1428" s="1" t="str">
        <v>EED117403</v>
      </c>
      <c r="D1428" s="2">
        <v>45856</v>
      </c>
      <c r="E1428" s="2">
        <v>45864</v>
      </c>
      <c r="F1428" s="1">
        <v>105720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19157.599999999999</v>
      </c>
      <c r="M1428" s="1">
        <f t="shared" si="67"/>
        <v>19157.599999999999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17094</v>
      </c>
      <c r="C1429" s="1" t="str">
        <v>EED117403</v>
      </c>
      <c r="D1429" s="2">
        <v>45856</v>
      </c>
      <c r="E1429" s="2">
        <v>45864</v>
      </c>
      <c r="F1429" s="1">
        <v>106312</v>
      </c>
      <c r="G1429" s="1">
        <v>1</v>
      </c>
      <c r="H1429" s="1">
        <v>1</v>
      </c>
      <c r="I1429" s="1">
        <v>0</v>
      </c>
      <c r="J1429" s="1" t="str">
        <v>Banglore</v>
      </c>
      <c r="K1429" s="1">
        <v>0</v>
      </c>
      <c r="L1429" s="1">
        <f t="shared" si="66"/>
        <v>17094</v>
      </c>
      <c r="M1429" s="1">
        <f t="shared" si="67"/>
        <v>17094</v>
      </c>
      <c r="N1429" s="1">
        <f t="shared" si="68"/>
        <v>0</v>
      </c>
    </row>
    <row r="1430" spans="1:14" x14ac:dyDescent="0.25">
      <c r="A1430" s="1" t="str">
        <v>BioLegend</v>
      </c>
      <c r="B1430" s="1">
        <v>16447.2</v>
      </c>
      <c r="C1430" s="1" t="str">
        <v>EED117403</v>
      </c>
      <c r="D1430" s="2">
        <v>45856</v>
      </c>
      <c r="E1430" s="2">
        <v>45864</v>
      </c>
      <c r="F1430" s="1">
        <v>108112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16447.2</v>
      </c>
      <c r="M1430" s="1">
        <f t="shared" si="67"/>
        <v>16447.2</v>
      </c>
      <c r="N1430" s="1">
        <f t="shared" si="68"/>
        <v>0</v>
      </c>
    </row>
    <row r="1431" spans="1:14" x14ac:dyDescent="0.25">
      <c r="A1431" s="1" t="str">
        <v>BioLegend</v>
      </c>
      <c r="B1431" s="1">
        <v>18876</v>
      </c>
      <c r="C1431" s="1" t="str">
        <v>EED117403</v>
      </c>
      <c r="D1431" s="2">
        <v>45856</v>
      </c>
      <c r="E1431" s="2">
        <v>45864</v>
      </c>
      <c r="F1431" s="1">
        <v>115555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37752</v>
      </c>
      <c r="M1431" s="1">
        <f t="shared" si="67"/>
        <v>37752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116122</v>
      </c>
      <c r="G1432" s="1">
        <v>1</v>
      </c>
      <c r="H1432" s="1">
        <v>1</v>
      </c>
      <c r="I1432" s="1">
        <v>0</v>
      </c>
      <c r="J1432" s="1" t="str">
        <v>Delhi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16698</v>
      </c>
      <c r="C1433" s="1" t="str">
        <v>EED117403</v>
      </c>
      <c r="D1433" s="2">
        <v>45856</v>
      </c>
      <c r="E1433" s="2">
        <v>45864</v>
      </c>
      <c r="F1433" s="1">
        <v>126631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33396</v>
      </c>
      <c r="M1433" s="1">
        <f t="shared" si="67"/>
        <v>33396</v>
      </c>
      <c r="N1433" s="1">
        <f t="shared" si="68"/>
        <v>0</v>
      </c>
    </row>
    <row r="1434" spans="1:14" x14ac:dyDescent="0.25">
      <c r="A1434" s="1" t="str">
        <v>BioLegend</v>
      </c>
      <c r="B1434" s="1">
        <v>33202.400000000001</v>
      </c>
      <c r="C1434" s="1" t="str">
        <v>EED117403</v>
      </c>
      <c r="D1434" s="2">
        <v>45856</v>
      </c>
      <c r="E1434" s="2">
        <v>45864</v>
      </c>
      <c r="F1434" s="1">
        <v>127031</v>
      </c>
      <c r="G1434" s="1">
        <v>1</v>
      </c>
      <c r="H1434" s="1">
        <v>1</v>
      </c>
      <c r="I1434" s="1">
        <v>0</v>
      </c>
      <c r="J1434" s="1" t="str">
        <v>Chandigarh</v>
      </c>
      <c r="K1434" s="1">
        <v>0</v>
      </c>
      <c r="L1434" s="1">
        <f t="shared" si="66"/>
        <v>33202.400000000001</v>
      </c>
      <c r="M1434" s="1">
        <f t="shared" si="67"/>
        <v>33202.400000000001</v>
      </c>
      <c r="N1434" s="1">
        <f t="shared" si="68"/>
        <v>0</v>
      </c>
    </row>
    <row r="1435" spans="1:14" x14ac:dyDescent="0.25">
      <c r="A1435" s="1" t="str">
        <v>BioLegend</v>
      </c>
      <c r="B1435" s="1">
        <v>18048.8</v>
      </c>
      <c r="C1435" s="1" t="str">
        <v>EED117403</v>
      </c>
      <c r="D1435" s="2">
        <v>45856</v>
      </c>
      <c r="E1435" s="2">
        <v>45864</v>
      </c>
      <c r="F1435" s="1">
        <v>127106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18048.8</v>
      </c>
      <c r="M1435" s="1">
        <f t="shared" si="67"/>
        <v>18048.8</v>
      </c>
      <c r="N1435" s="1">
        <f t="shared" si="68"/>
        <v>0</v>
      </c>
    </row>
    <row r="1436" spans="1:14" x14ac:dyDescent="0.25">
      <c r="A1436" s="1" t="str">
        <v>BioLegend</v>
      </c>
      <c r="B1436" s="1">
        <v>19272</v>
      </c>
      <c r="C1436" s="1" t="str">
        <v>EED117403</v>
      </c>
      <c r="D1436" s="2">
        <v>45856</v>
      </c>
      <c r="E1436" s="2">
        <v>45864</v>
      </c>
      <c r="F1436" s="1">
        <v>135225</v>
      </c>
      <c r="G1436" s="1">
        <v>1</v>
      </c>
      <c r="H1436" s="1">
        <v>1</v>
      </c>
      <c r="I1436" s="1">
        <v>0</v>
      </c>
      <c r="J1436" s="1" t="str">
        <v>Banglore</v>
      </c>
      <c r="K1436" s="1">
        <v>0</v>
      </c>
      <c r="L1436" s="1">
        <f t="shared" si="66"/>
        <v>19272</v>
      </c>
      <c r="M1436" s="1">
        <f t="shared" si="67"/>
        <v>19272</v>
      </c>
      <c r="N1436" s="1">
        <f t="shared" si="68"/>
        <v>0</v>
      </c>
    </row>
    <row r="1437" spans="1:14" x14ac:dyDescent="0.25">
      <c r="A1437" s="1" t="str">
        <v>BioLegend</v>
      </c>
      <c r="B1437" s="1">
        <v>13464</v>
      </c>
      <c r="C1437" s="1" t="str">
        <v>EED117403</v>
      </c>
      <c r="D1437" s="2">
        <v>45856</v>
      </c>
      <c r="E1437" s="2">
        <v>45864</v>
      </c>
      <c r="F1437" s="1">
        <v>141717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26928</v>
      </c>
      <c r="M1437" s="1">
        <f t="shared" si="67"/>
        <v>26928</v>
      </c>
      <c r="N1437" s="1">
        <f t="shared" si="68"/>
        <v>0</v>
      </c>
    </row>
    <row r="1438" spans="1:14" x14ac:dyDescent="0.25">
      <c r="A1438" s="1" t="str">
        <v>BioLegend</v>
      </c>
      <c r="B1438" s="1">
        <v>17292</v>
      </c>
      <c r="C1438" s="1" t="str">
        <v>EED117403</v>
      </c>
      <c r="D1438" s="2">
        <v>45856</v>
      </c>
      <c r="E1438" s="2">
        <v>45864</v>
      </c>
      <c r="F1438" s="1">
        <v>142521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34584</v>
      </c>
      <c r="M1438" s="1">
        <f t="shared" si="67"/>
        <v>34584</v>
      </c>
      <c r="N1438" s="1">
        <f t="shared" si="68"/>
        <v>0</v>
      </c>
    </row>
    <row r="1439" spans="1:14" x14ac:dyDescent="0.25">
      <c r="A1439" s="1" t="str">
        <v>BioLegend</v>
      </c>
      <c r="B1439" s="1">
        <v>3388</v>
      </c>
      <c r="C1439" s="1" t="str">
        <v>EED117403</v>
      </c>
      <c r="D1439" s="2">
        <v>45856</v>
      </c>
      <c r="E1439" s="2">
        <v>45864</v>
      </c>
      <c r="F1439" s="1">
        <v>300306</v>
      </c>
      <c r="G1439" s="1">
        <v>2</v>
      </c>
      <c r="H1439" s="1">
        <v>2</v>
      </c>
      <c r="I1439" s="1">
        <v>0</v>
      </c>
      <c r="J1439" s="1" t="str">
        <v>Banglore</v>
      </c>
      <c r="K1439" s="1">
        <v>0</v>
      </c>
      <c r="L1439" s="1">
        <f t="shared" si="66"/>
        <v>6776</v>
      </c>
      <c r="M1439" s="1">
        <f t="shared" si="67"/>
        <v>6776</v>
      </c>
      <c r="N1439" s="1">
        <f t="shared" si="68"/>
        <v>0</v>
      </c>
    </row>
    <row r="1440" spans="1:14" x14ac:dyDescent="0.25">
      <c r="A1440" s="1" t="str">
        <v>BioLegend</v>
      </c>
      <c r="B1440" s="1">
        <v>1355.2</v>
      </c>
      <c r="C1440" s="1" t="str">
        <v>EED117403</v>
      </c>
      <c r="D1440" s="2">
        <v>45856</v>
      </c>
      <c r="E1440" s="2">
        <v>45864</v>
      </c>
      <c r="F1440" s="1">
        <v>300405</v>
      </c>
      <c r="G1440" s="1">
        <v>2</v>
      </c>
      <c r="H1440" s="1">
        <v>2</v>
      </c>
      <c r="I1440" s="1">
        <v>0</v>
      </c>
      <c r="J1440" s="1" t="str">
        <v>Gujrat</v>
      </c>
      <c r="K1440" s="1">
        <v>0</v>
      </c>
      <c r="L1440" s="1">
        <f t="shared" si="66"/>
        <v>2710.4</v>
      </c>
      <c r="M1440" s="1">
        <f t="shared" si="67"/>
        <v>2710.4</v>
      </c>
      <c r="N1440" s="1">
        <f t="shared" si="68"/>
        <v>0</v>
      </c>
    </row>
    <row r="1441" spans="1:14" x14ac:dyDescent="0.25">
      <c r="A1441" s="1" t="str">
        <v>BioLegend</v>
      </c>
      <c r="B1441" s="1">
        <v>3080</v>
      </c>
      <c r="C1441" s="1" t="str">
        <v>EED117403</v>
      </c>
      <c r="D1441" s="2">
        <v>45856</v>
      </c>
      <c r="E1441" s="2">
        <v>45864</v>
      </c>
      <c r="F1441" s="1">
        <v>300406</v>
      </c>
      <c r="G1441" s="1">
        <v>1</v>
      </c>
      <c r="H1441" s="1">
        <v>1</v>
      </c>
      <c r="I1441" s="1">
        <v>0</v>
      </c>
      <c r="J1441" s="1" t="str">
        <v>Delhi</v>
      </c>
      <c r="K1441" s="1">
        <v>0</v>
      </c>
      <c r="L1441" s="1">
        <f t="shared" si="66"/>
        <v>3080</v>
      </c>
      <c r="M1441" s="1">
        <f t="shared" si="67"/>
        <v>3080</v>
      </c>
      <c r="N1441" s="1">
        <f t="shared" si="68"/>
        <v>0</v>
      </c>
    </row>
    <row r="1442" spans="1:14" x14ac:dyDescent="0.25">
      <c r="A1442" s="1" t="str">
        <v>BioLegend</v>
      </c>
      <c r="B1442" s="1">
        <v>6098.4</v>
      </c>
      <c r="C1442" s="1" t="str">
        <v>EED117403</v>
      </c>
      <c r="D1442" s="2">
        <v>45856</v>
      </c>
      <c r="E1442" s="2">
        <v>45864</v>
      </c>
      <c r="F1442" s="1">
        <v>300408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6098.4</v>
      </c>
      <c r="M1442" s="1">
        <f t="shared" si="67"/>
        <v>6098.4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Banglore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0</v>
      </c>
      <c r="I1444" s="1">
        <v>1</v>
      </c>
      <c r="J1444" s="1" t="str">
        <v>STOCK</v>
      </c>
      <c r="K1444" s="1" t="str">
        <v>Stock</v>
      </c>
      <c r="L1444" s="1">
        <f t="shared" si="66"/>
        <v>6098.4</v>
      </c>
      <c r="M1444" s="1">
        <f t="shared" si="67"/>
        <v>0</v>
      </c>
      <c r="N1444" s="1">
        <f t="shared" si="68"/>
        <v>6098.4</v>
      </c>
    </row>
    <row r="1445" spans="1:14" x14ac:dyDescent="0.25">
      <c r="A1445" s="1" t="str">
        <v>BioLegend</v>
      </c>
      <c r="B1445" s="1">
        <v>16508.8</v>
      </c>
      <c r="C1445" s="1" t="str">
        <v>EED117403</v>
      </c>
      <c r="D1445" s="2">
        <v>45856</v>
      </c>
      <c r="E1445" s="2">
        <v>45864</v>
      </c>
      <c r="F1445" s="1">
        <v>300416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16508.8</v>
      </c>
      <c r="M1445" s="1">
        <f t="shared" si="67"/>
        <v>16508.8</v>
      </c>
      <c r="N1445" s="1">
        <f t="shared" si="68"/>
        <v>0</v>
      </c>
    </row>
    <row r="1446" spans="1:14" x14ac:dyDescent="0.25">
      <c r="A1446" s="1" t="str">
        <v>BioLegend</v>
      </c>
      <c r="B1446" s="1">
        <v>17124.8</v>
      </c>
      <c r="C1446" s="1" t="str">
        <v>EED117403</v>
      </c>
      <c r="D1446" s="2">
        <v>45856</v>
      </c>
      <c r="E1446" s="2">
        <v>45864</v>
      </c>
      <c r="F1446" s="1">
        <v>300420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17124.8</v>
      </c>
      <c r="M1446" s="1">
        <f t="shared" si="67"/>
        <v>17124.8</v>
      </c>
      <c r="N1446" s="1">
        <f t="shared" si="68"/>
        <v>0</v>
      </c>
    </row>
    <row r="1447" spans="1:14" x14ac:dyDescent="0.25">
      <c r="A1447" s="1" t="str">
        <v>BioLegend</v>
      </c>
      <c r="B1447" s="1">
        <v>17987.2</v>
      </c>
      <c r="C1447" s="1" t="str">
        <v>EED117403</v>
      </c>
      <c r="D1447" s="2">
        <v>45856</v>
      </c>
      <c r="E1447" s="2">
        <v>45864</v>
      </c>
      <c r="F1447" s="1">
        <v>300426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17987.2</v>
      </c>
      <c r="M1447" s="1">
        <f t="shared" si="67"/>
        <v>17987.2</v>
      </c>
      <c r="N1447" s="1">
        <f t="shared" si="68"/>
        <v>0</v>
      </c>
    </row>
    <row r="1448" spans="1:14" x14ac:dyDescent="0.25">
      <c r="A1448" s="1" t="str">
        <v>BioLegend</v>
      </c>
      <c r="B1448" s="1">
        <v>25146</v>
      </c>
      <c r="C1448" s="1" t="str">
        <v>EED117403</v>
      </c>
      <c r="D1448" s="2">
        <v>45856</v>
      </c>
      <c r="E1448" s="2">
        <v>45864</v>
      </c>
      <c r="F1448" s="1">
        <v>300434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25146</v>
      </c>
      <c r="M1448" s="1">
        <f t="shared" si="67"/>
        <v>25146</v>
      </c>
      <c r="N1448" s="1">
        <f t="shared" si="68"/>
        <v>0</v>
      </c>
    </row>
    <row r="1449" spans="1:14" x14ac:dyDescent="0.25">
      <c r="A1449" s="1" t="str">
        <v>BioLegend</v>
      </c>
      <c r="B1449" s="1">
        <v>27258</v>
      </c>
      <c r="C1449" s="1" t="str">
        <v>EED117403</v>
      </c>
      <c r="D1449" s="2">
        <v>45856</v>
      </c>
      <c r="E1449" s="2">
        <v>45864</v>
      </c>
      <c r="F1449" s="1">
        <v>300448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27258</v>
      </c>
      <c r="M1449" s="1">
        <f t="shared" si="67"/>
        <v>27258</v>
      </c>
      <c r="N1449" s="1">
        <f t="shared" si="68"/>
        <v>0</v>
      </c>
    </row>
    <row r="1450" spans="1:14" x14ac:dyDescent="0.25">
      <c r="A1450" s="1" t="str">
        <v>BioLegend</v>
      </c>
      <c r="B1450" s="1">
        <v>1724.8000000000002</v>
      </c>
      <c r="C1450" s="1" t="str">
        <v>EED117403</v>
      </c>
      <c r="D1450" s="2">
        <v>45856</v>
      </c>
      <c r="E1450" s="2">
        <v>45864</v>
      </c>
      <c r="F1450" s="1">
        <v>300507</v>
      </c>
      <c r="G1450" s="1">
        <v>2</v>
      </c>
      <c r="H1450" s="1">
        <v>2</v>
      </c>
      <c r="I1450" s="1">
        <v>0</v>
      </c>
      <c r="J1450" s="1" t="str">
        <v>Gujrat</v>
      </c>
      <c r="K1450" s="1">
        <v>0</v>
      </c>
      <c r="L1450" s="1">
        <f t="shared" si="66"/>
        <v>3449.6000000000004</v>
      </c>
      <c r="M1450" s="1">
        <f t="shared" si="67"/>
        <v>3449.6000000000004</v>
      </c>
      <c r="N1450" s="1">
        <f t="shared" si="68"/>
        <v>0</v>
      </c>
    </row>
    <row r="1451" spans="1:14" x14ac:dyDescent="0.25">
      <c r="A1451" s="1" t="str">
        <v>BioLegend</v>
      </c>
      <c r="B1451" s="1">
        <v>8808.7999999999993</v>
      </c>
      <c r="C1451" s="1" t="str">
        <v>EED117403</v>
      </c>
      <c r="D1451" s="2">
        <v>45856</v>
      </c>
      <c r="E1451" s="2">
        <v>45864</v>
      </c>
      <c r="F1451" s="1">
        <v>301813</v>
      </c>
      <c r="G1451" s="1">
        <v>1</v>
      </c>
      <c r="H1451" s="1">
        <v>1</v>
      </c>
      <c r="I1451" s="1">
        <v>0</v>
      </c>
      <c r="J1451" s="1" t="str">
        <v>Gujrat</v>
      </c>
      <c r="K1451" s="1">
        <v>0</v>
      </c>
      <c r="L1451" s="1">
        <f t="shared" si="66"/>
        <v>8808.7999999999993</v>
      </c>
      <c r="M1451" s="1">
        <f t="shared" si="67"/>
        <v>8808.7999999999993</v>
      </c>
      <c r="N1451" s="1">
        <f t="shared" si="68"/>
        <v>0</v>
      </c>
    </row>
    <row r="1452" spans="1:14" x14ac:dyDescent="0.25">
      <c r="A1452" s="1" t="str">
        <v>BioLegend</v>
      </c>
      <c r="B1452" s="1">
        <v>5359.2</v>
      </c>
      <c r="C1452" s="1" t="str">
        <v>EED117403</v>
      </c>
      <c r="D1452" s="2">
        <v>45856</v>
      </c>
      <c r="E1452" s="2">
        <v>45864</v>
      </c>
      <c r="F1452" s="1">
        <v>301817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5359.2</v>
      </c>
      <c r="M1452" s="1">
        <f t="shared" si="67"/>
        <v>5359.2</v>
      </c>
      <c r="N1452" s="1">
        <f t="shared" si="68"/>
        <v>0</v>
      </c>
    </row>
    <row r="1453" spans="1:14" x14ac:dyDescent="0.25">
      <c r="A1453" s="1" t="str">
        <v>BioLegend</v>
      </c>
      <c r="B1453" s="1">
        <v>14352.8</v>
      </c>
      <c r="C1453" s="1" t="str">
        <v>EED117403</v>
      </c>
      <c r="D1453" s="2">
        <v>45856</v>
      </c>
      <c r="E1453" s="2">
        <v>45864</v>
      </c>
      <c r="F1453" s="1">
        <v>302006</v>
      </c>
      <c r="G1453" s="1">
        <v>1</v>
      </c>
      <c r="H1453" s="1">
        <v>1</v>
      </c>
      <c r="I1453" s="1">
        <v>0</v>
      </c>
      <c r="J1453" s="1" t="str">
        <v>Banglore</v>
      </c>
      <c r="K1453" s="1">
        <v>0</v>
      </c>
      <c r="L1453" s="1">
        <f t="shared" si="66"/>
        <v>14352.8</v>
      </c>
      <c r="M1453" s="1">
        <f t="shared" si="67"/>
        <v>14352.8</v>
      </c>
      <c r="N1453" s="1">
        <f t="shared" si="68"/>
        <v>0</v>
      </c>
    </row>
    <row r="1454" spans="1:14" x14ac:dyDescent="0.25">
      <c r="A1454" s="1" t="str">
        <v>BioLegend</v>
      </c>
      <c r="B1454" s="1">
        <v>25080</v>
      </c>
      <c r="C1454" s="1" t="str">
        <v>EED117403</v>
      </c>
      <c r="D1454" s="2">
        <v>45856</v>
      </c>
      <c r="E1454" s="2">
        <v>45864</v>
      </c>
      <c r="F1454" s="1">
        <v>302340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25080</v>
      </c>
      <c r="M1454" s="1">
        <f t="shared" si="67"/>
        <v>25080</v>
      </c>
      <c r="N1454" s="1">
        <f t="shared" si="68"/>
        <v>0</v>
      </c>
    </row>
    <row r="1455" spans="1:14" x14ac:dyDescent="0.25">
      <c r="A1455" s="1" t="str">
        <v>BioLegend</v>
      </c>
      <c r="B1455" s="1">
        <v>7946.4</v>
      </c>
      <c r="C1455" s="1" t="str">
        <v>EED117403</v>
      </c>
      <c r="D1455" s="2">
        <v>45856</v>
      </c>
      <c r="E1455" s="2">
        <v>45864</v>
      </c>
      <c r="F1455" s="1">
        <v>302607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7946.4</v>
      </c>
      <c r="M1455" s="1">
        <f t="shared" si="67"/>
        <v>7946.4</v>
      </c>
      <c r="N1455" s="1">
        <f t="shared" si="68"/>
        <v>0</v>
      </c>
    </row>
    <row r="1456" spans="1:14" x14ac:dyDescent="0.25">
      <c r="A1456" s="1" t="str">
        <v>BioLegend</v>
      </c>
      <c r="B1456" s="1">
        <v>8808.7999999999993</v>
      </c>
      <c r="C1456" s="1" t="str">
        <v>EED117403</v>
      </c>
      <c r="D1456" s="2">
        <v>45856</v>
      </c>
      <c r="E1456" s="2">
        <v>45864</v>
      </c>
      <c r="F1456" s="1">
        <v>302611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8808.7999999999993</v>
      </c>
      <c r="M1456" s="1">
        <f t="shared" si="67"/>
        <v>8808.7999999999993</v>
      </c>
      <c r="N1456" s="1">
        <f t="shared" si="68"/>
        <v>0</v>
      </c>
    </row>
    <row r="1457" spans="1:14" x14ac:dyDescent="0.25">
      <c r="A1457" s="1" t="str">
        <v>BioLegend</v>
      </c>
      <c r="B1457" s="1">
        <v>19157.599999999999</v>
      </c>
      <c r="C1457" s="1" t="str">
        <v>EED117403</v>
      </c>
      <c r="D1457" s="2">
        <v>45856</v>
      </c>
      <c r="E1457" s="2">
        <v>45864</v>
      </c>
      <c r="F1457" s="1">
        <v>302614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19157.599999999999</v>
      </c>
      <c r="M1457" s="1">
        <f t="shared" si="67"/>
        <v>19157.599999999999</v>
      </c>
      <c r="N1457" s="1">
        <f t="shared" si="68"/>
        <v>0</v>
      </c>
    </row>
    <row r="1458" spans="1:14" x14ac:dyDescent="0.25">
      <c r="A1458" s="1" t="str">
        <v>BioLegend</v>
      </c>
      <c r="B1458" s="1">
        <v>6776</v>
      </c>
      <c r="C1458" s="1" t="str">
        <v>EED117403</v>
      </c>
      <c r="D1458" s="2">
        <v>45856</v>
      </c>
      <c r="E1458" s="2">
        <v>45864</v>
      </c>
      <c r="F1458" s="1">
        <v>302933</v>
      </c>
      <c r="G1458" s="1">
        <v>1</v>
      </c>
      <c r="H1458" s="1">
        <v>1</v>
      </c>
      <c r="I1458" s="1">
        <v>0</v>
      </c>
      <c r="J1458" s="1" t="str">
        <v>Guntur</v>
      </c>
      <c r="K1458" s="1">
        <v>0</v>
      </c>
      <c r="L1458" s="1">
        <f t="shared" si="66"/>
        <v>6776</v>
      </c>
      <c r="M1458" s="1">
        <f t="shared" si="67"/>
        <v>6776</v>
      </c>
      <c r="N1458" s="1">
        <f t="shared" si="68"/>
        <v>0</v>
      </c>
    </row>
    <row r="1459" spans="1:14" x14ac:dyDescent="0.25">
      <c r="A1459" s="1" t="str">
        <v>BioLegend</v>
      </c>
      <c r="B1459" s="1">
        <v>15523.2</v>
      </c>
      <c r="C1459" s="1" t="str">
        <v>EED117403</v>
      </c>
      <c r="D1459" s="2">
        <v>45856</v>
      </c>
      <c r="E1459" s="2">
        <v>45864</v>
      </c>
      <c r="F1459" s="1">
        <v>303706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15523.2</v>
      </c>
      <c r="M1459" s="1">
        <f t="shared" si="67"/>
        <v>15523.2</v>
      </c>
      <c r="N1459" s="1">
        <f t="shared" si="68"/>
        <v>0</v>
      </c>
    </row>
    <row r="1460" spans="1:14" x14ac:dyDescent="0.25">
      <c r="A1460" s="1" t="str">
        <v>BioLegend</v>
      </c>
      <c r="B1460" s="1">
        <v>22052.799999999999</v>
      </c>
      <c r="C1460" s="1" t="str">
        <v>EED117403</v>
      </c>
      <c r="D1460" s="2">
        <v>45856</v>
      </c>
      <c r="E1460" s="2">
        <v>45864</v>
      </c>
      <c r="F1460" s="1">
        <v>303924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22052.799999999999</v>
      </c>
      <c r="M1460" s="1">
        <f t="shared" si="67"/>
        <v>22052.799999999999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6468</v>
      </c>
      <c r="C1461" s="1" t="str">
        <v>EED117403</v>
      </c>
      <c r="D1461" s="2">
        <v>45856</v>
      </c>
      <c r="E1461" s="2">
        <v>45864</v>
      </c>
      <c r="F1461" s="1">
        <v>304012</v>
      </c>
      <c r="G1461" s="1">
        <v>1</v>
      </c>
      <c r="H1461" s="1">
        <v>1</v>
      </c>
      <c r="I1461" s="1">
        <v>0</v>
      </c>
      <c r="J1461" s="1" t="str">
        <v>Mumbai</v>
      </c>
      <c r="K1461" s="1">
        <v>0</v>
      </c>
      <c r="L1461" s="1">
        <f t="shared" si="66"/>
        <v>6468</v>
      </c>
      <c r="M1461" s="1">
        <f t="shared" si="67"/>
        <v>6468</v>
      </c>
      <c r="N1461" s="1">
        <f t="shared" si="68"/>
        <v>0</v>
      </c>
    </row>
    <row r="1462" spans="1:14" x14ac:dyDescent="0.25">
      <c r="A1462" s="1" t="str">
        <v>BioLegend</v>
      </c>
      <c r="B1462" s="1">
        <v>16324</v>
      </c>
      <c r="C1462" s="1" t="str">
        <v>EED117403</v>
      </c>
      <c r="D1462" s="2">
        <v>45856</v>
      </c>
      <c r="E1462" s="2">
        <v>45864</v>
      </c>
      <c r="F1462" s="1">
        <v>304024</v>
      </c>
      <c r="G1462" s="1">
        <v>1</v>
      </c>
      <c r="H1462" s="1">
        <v>1</v>
      </c>
      <c r="I1462" s="1">
        <v>0</v>
      </c>
      <c r="J1462" s="1" t="str">
        <v>Banglore</v>
      </c>
      <c r="K1462" s="1">
        <v>0</v>
      </c>
      <c r="L1462" s="1">
        <f t="shared" si="66"/>
        <v>16324</v>
      </c>
      <c r="M1462" s="1">
        <f t="shared" si="67"/>
        <v>16324</v>
      </c>
      <c r="N1462" s="1">
        <f t="shared" si="68"/>
        <v>0</v>
      </c>
    </row>
    <row r="1463" spans="1:14" x14ac:dyDescent="0.25">
      <c r="A1463" s="1" t="str">
        <v>BioLegend</v>
      </c>
      <c r="B1463" s="1">
        <v>26466</v>
      </c>
      <c r="C1463" s="1" t="str">
        <v>EED117403</v>
      </c>
      <c r="D1463" s="2">
        <v>45856</v>
      </c>
      <c r="E1463" s="2">
        <v>45864</v>
      </c>
      <c r="F1463" s="1">
        <v>304048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26466</v>
      </c>
      <c r="M1463" s="1">
        <f t="shared" si="67"/>
        <v>26466</v>
      </c>
      <c r="N1463" s="1">
        <f t="shared" si="68"/>
        <v>0</v>
      </c>
    </row>
    <row r="1464" spans="1:14" x14ac:dyDescent="0.25">
      <c r="A1464" s="1" t="str">
        <v>BioLegend</v>
      </c>
      <c r="B1464" s="1">
        <v>26136</v>
      </c>
      <c r="C1464" s="1" t="str">
        <v>EED117403</v>
      </c>
      <c r="D1464" s="2">
        <v>45856</v>
      </c>
      <c r="E1464" s="2">
        <v>45864</v>
      </c>
      <c r="F1464" s="1">
        <v>304050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26136</v>
      </c>
      <c r="M1464" s="1">
        <f t="shared" si="67"/>
        <v>26136</v>
      </c>
      <c r="N1464" s="1">
        <f t="shared" si="68"/>
        <v>0</v>
      </c>
    </row>
    <row r="1465" spans="1:14" x14ac:dyDescent="0.25">
      <c r="A1465" s="1" t="str">
        <v>BioLegend</v>
      </c>
      <c r="B1465" s="1">
        <v>7638.4</v>
      </c>
      <c r="C1465" s="1" t="str">
        <v>EED117403</v>
      </c>
      <c r="D1465" s="2">
        <v>45856</v>
      </c>
      <c r="E1465" s="2">
        <v>45864</v>
      </c>
      <c r="F1465" s="1">
        <v>304119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7638.4</v>
      </c>
      <c r="M1465" s="1">
        <f t="shared" si="67"/>
        <v>7638.4</v>
      </c>
      <c r="N1465" s="1">
        <f t="shared" si="68"/>
        <v>0</v>
      </c>
    </row>
    <row r="1466" spans="1:14" x14ac:dyDescent="0.25">
      <c r="A1466" s="1" t="str">
        <v>BioLegend</v>
      </c>
      <c r="B1466" s="1">
        <v>14256</v>
      </c>
      <c r="C1466" s="1" t="str">
        <v>EED117403</v>
      </c>
      <c r="D1466" s="2">
        <v>45856</v>
      </c>
      <c r="E1466" s="2">
        <v>45864</v>
      </c>
      <c r="F1466" s="1">
        <v>304231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14256</v>
      </c>
      <c r="M1466" s="1">
        <f t="shared" si="67"/>
        <v>14256</v>
      </c>
      <c r="N1466" s="1">
        <f t="shared" si="68"/>
        <v>0</v>
      </c>
    </row>
    <row r="1467" spans="1:14" x14ac:dyDescent="0.25">
      <c r="A1467" s="1" t="str">
        <v>BioLegend</v>
      </c>
      <c r="B1467" s="1">
        <v>21683.200000000001</v>
      </c>
      <c r="C1467" s="1" t="str">
        <v>EED117403</v>
      </c>
      <c r="D1467" s="2">
        <v>45856</v>
      </c>
      <c r="E1467" s="2">
        <v>45864</v>
      </c>
      <c r="F1467" s="1">
        <v>304944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21683.200000000001</v>
      </c>
      <c r="M1467" s="1">
        <f t="shared" si="67"/>
        <v>21683.200000000001</v>
      </c>
      <c r="N1467" s="1">
        <f t="shared" si="68"/>
        <v>0</v>
      </c>
    </row>
    <row r="1468" spans="1:14" x14ac:dyDescent="0.25">
      <c r="A1468" s="1" t="str">
        <v>BioLegend</v>
      </c>
      <c r="B1468" s="1">
        <v>6098.4</v>
      </c>
      <c r="C1468" s="1" t="str">
        <v>EED117403</v>
      </c>
      <c r="D1468" s="2">
        <v>45856</v>
      </c>
      <c r="E1468" s="2">
        <v>45864</v>
      </c>
      <c r="F1468" s="1">
        <v>305207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6098.4</v>
      </c>
      <c r="M1468" s="1">
        <f t="shared" si="67"/>
        <v>6098.4</v>
      </c>
      <c r="N1468" s="1">
        <f t="shared" si="68"/>
        <v>0</v>
      </c>
    </row>
    <row r="1469" spans="1:14" x14ac:dyDescent="0.25">
      <c r="A1469" s="1" t="str">
        <v>BioLegend</v>
      </c>
      <c r="B1469" s="1">
        <v>9424.7999999999993</v>
      </c>
      <c r="C1469" s="1" t="str">
        <v>EED117403</v>
      </c>
      <c r="D1469" s="2">
        <v>45856</v>
      </c>
      <c r="E1469" s="2">
        <v>45864</v>
      </c>
      <c r="F1469" s="1">
        <v>305421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9424.7999999999993</v>
      </c>
      <c r="M1469" s="1">
        <f t="shared" si="67"/>
        <v>9424.7999999999993</v>
      </c>
      <c r="N1469" s="1">
        <f t="shared" si="68"/>
        <v>0</v>
      </c>
    </row>
    <row r="1470" spans="1:14" x14ac:dyDescent="0.25">
      <c r="A1470" s="1" t="str">
        <v>BioLegend</v>
      </c>
      <c r="B1470" s="1">
        <v>25080</v>
      </c>
      <c r="C1470" s="1" t="str">
        <v>EED117403</v>
      </c>
      <c r="D1470" s="2">
        <v>45856</v>
      </c>
      <c r="E1470" s="2">
        <v>45864</v>
      </c>
      <c r="F1470" s="1">
        <v>307646</v>
      </c>
      <c r="G1470" s="1">
        <v>3</v>
      </c>
      <c r="H1470" s="1">
        <v>3</v>
      </c>
      <c r="I1470" s="1">
        <v>0</v>
      </c>
      <c r="J1470" s="1" t="str">
        <v>Mumbai</v>
      </c>
      <c r="K1470" s="1">
        <v>0</v>
      </c>
      <c r="L1470" s="1">
        <f t="shared" si="66"/>
        <v>75240</v>
      </c>
      <c r="M1470" s="1">
        <f t="shared" si="67"/>
        <v>75240</v>
      </c>
      <c r="N1470" s="1">
        <f t="shared" si="68"/>
        <v>0</v>
      </c>
    </row>
    <row r="1471" spans="1:14" x14ac:dyDescent="0.25">
      <c r="A1471" s="1" t="str">
        <v>BioLegend</v>
      </c>
      <c r="B1471" s="1">
        <v>14190</v>
      </c>
      <c r="C1471" s="1" t="str">
        <v>EED117403</v>
      </c>
      <c r="D1471" s="2">
        <v>45856</v>
      </c>
      <c r="E1471" s="2">
        <v>45864</v>
      </c>
      <c r="F1471" s="1">
        <v>312811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14190</v>
      </c>
      <c r="M1471" s="1">
        <f t="shared" si="67"/>
        <v>14190</v>
      </c>
      <c r="N1471" s="1">
        <f t="shared" si="68"/>
        <v>0</v>
      </c>
    </row>
    <row r="1472" spans="1:14" x14ac:dyDescent="0.25">
      <c r="A1472" s="1" t="str">
        <v>BioLegend</v>
      </c>
      <c r="B1472" s="1">
        <v>28710</v>
      </c>
      <c r="C1472" s="1" t="str">
        <v>EED117403</v>
      </c>
      <c r="D1472" s="2">
        <v>45856</v>
      </c>
      <c r="E1472" s="2">
        <v>45864</v>
      </c>
      <c r="F1472" s="1">
        <v>313238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86130</v>
      </c>
      <c r="M1472" s="1">
        <f t="shared" si="67"/>
        <v>86130</v>
      </c>
      <c r="N1472" s="1">
        <f t="shared" si="68"/>
        <v>0</v>
      </c>
    </row>
    <row r="1473" spans="1:14" x14ac:dyDescent="0.25">
      <c r="A1473" s="1" t="str">
        <v>BioLegend</v>
      </c>
      <c r="B1473" s="1">
        <v>4065.6000000000004</v>
      </c>
      <c r="C1473" s="1" t="str">
        <v>EED117403</v>
      </c>
      <c r="D1473" s="2">
        <v>45856</v>
      </c>
      <c r="E1473" s="2">
        <v>45864</v>
      </c>
      <c r="F1473" s="1">
        <v>317308</v>
      </c>
      <c r="G1473" s="1">
        <v>1</v>
      </c>
      <c r="H1473" s="1">
        <v>1</v>
      </c>
      <c r="I1473" s="1">
        <v>0</v>
      </c>
      <c r="J1473" s="1" t="str">
        <v>Kolkata</v>
      </c>
      <c r="K1473" s="1">
        <v>0</v>
      </c>
      <c r="L1473" s="1">
        <f t="shared" si="66"/>
        <v>4065.6000000000004</v>
      </c>
      <c r="M1473" s="1">
        <f t="shared" si="67"/>
        <v>4065.6000000000004</v>
      </c>
      <c r="N1473" s="1">
        <f t="shared" si="68"/>
        <v>0</v>
      </c>
    </row>
    <row r="1474" spans="1:14" x14ac:dyDescent="0.25">
      <c r="A1474" s="1" t="str">
        <v>BioLegend</v>
      </c>
      <c r="B1474" s="1">
        <v>4743.2</v>
      </c>
      <c r="C1474" s="1" t="str">
        <v>EED117403</v>
      </c>
      <c r="D1474" s="2">
        <v>45856</v>
      </c>
      <c r="E1474" s="2">
        <v>45864</v>
      </c>
      <c r="F1474" s="1">
        <v>317318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4743.2</v>
      </c>
      <c r="M1474" s="1">
        <f t="shared" si="67"/>
        <v>4743.2</v>
      </c>
      <c r="N1474" s="1">
        <f t="shared" si="68"/>
        <v>0</v>
      </c>
    </row>
    <row r="1475" spans="1:14" x14ac:dyDescent="0.25">
      <c r="A1475" s="1" t="str">
        <v>BioLegend</v>
      </c>
      <c r="B1475" s="1">
        <v>6098.4</v>
      </c>
      <c r="C1475" s="1" t="str">
        <v>EED117403</v>
      </c>
      <c r="D1475" s="2">
        <v>45856</v>
      </c>
      <c r="E1475" s="2">
        <v>45864</v>
      </c>
      <c r="F1475" s="1">
        <v>317325</v>
      </c>
      <c r="G1475" s="1">
        <v>1</v>
      </c>
      <c r="H1475" s="1">
        <v>1</v>
      </c>
      <c r="I1475" s="1">
        <v>0</v>
      </c>
      <c r="J1475" s="1" t="str">
        <v>Guntur</v>
      </c>
      <c r="K1475" s="1">
        <v>0</v>
      </c>
      <c r="L1475" s="1">
        <f t="shared" ref="L1475:L1538" si="69">G1475*B1475</f>
        <v>6098.4</v>
      </c>
      <c r="M1475" s="1">
        <f t="shared" ref="M1475:M1538" si="70">H1475*B1475</f>
        <v>6098.4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11220</v>
      </c>
      <c r="C1476" s="1" t="str">
        <v>EED117403</v>
      </c>
      <c r="D1476" s="2">
        <v>45856</v>
      </c>
      <c r="E1476" s="2">
        <v>45864</v>
      </c>
      <c r="F1476" s="1">
        <v>317343</v>
      </c>
      <c r="G1476" s="1">
        <v>1</v>
      </c>
      <c r="H1476" s="1">
        <v>1</v>
      </c>
      <c r="I1476" s="1">
        <v>0</v>
      </c>
      <c r="J1476" s="1" t="str">
        <v>Delhi</v>
      </c>
      <c r="K1476" s="1">
        <v>0</v>
      </c>
      <c r="L1476" s="1">
        <f t="shared" si="69"/>
        <v>11220</v>
      </c>
      <c r="M1476" s="1">
        <f t="shared" si="70"/>
        <v>11220</v>
      </c>
      <c r="N1476" s="1">
        <f t="shared" si="71"/>
        <v>0</v>
      </c>
    </row>
    <row r="1477" spans="1:14" x14ac:dyDescent="0.25">
      <c r="A1477" s="1" t="str">
        <v>BioLegend</v>
      </c>
      <c r="B1477" s="1">
        <v>11616</v>
      </c>
      <c r="C1477" s="1" t="str">
        <v>EED117403</v>
      </c>
      <c r="D1477" s="2">
        <v>45856</v>
      </c>
      <c r="E1477" s="2">
        <v>45864</v>
      </c>
      <c r="F1477" s="1">
        <v>317443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11616</v>
      </c>
      <c r="M1477" s="1">
        <f t="shared" si="70"/>
        <v>11616</v>
      </c>
      <c r="N1477" s="1">
        <f t="shared" si="71"/>
        <v>0</v>
      </c>
    </row>
    <row r="1478" spans="1:14" x14ac:dyDescent="0.25">
      <c r="A1478" s="1" t="str">
        <v>BioLegend</v>
      </c>
      <c r="B1478" s="1">
        <v>26862</v>
      </c>
      <c r="C1478" s="1" t="str">
        <v>EED117403</v>
      </c>
      <c r="D1478" s="2">
        <v>45856</v>
      </c>
      <c r="E1478" s="2">
        <v>45864</v>
      </c>
      <c r="F1478" s="1">
        <v>318340</v>
      </c>
      <c r="G1478" s="1">
        <v>2</v>
      </c>
      <c r="H1478" s="1">
        <v>2</v>
      </c>
      <c r="I1478" s="1">
        <v>0</v>
      </c>
      <c r="J1478" s="1" t="str">
        <v>Banglore</v>
      </c>
      <c r="K1478" s="1">
        <v>0</v>
      </c>
      <c r="L1478" s="1">
        <f t="shared" si="69"/>
        <v>53724</v>
      </c>
      <c r="M1478" s="1">
        <f t="shared" si="70"/>
        <v>53724</v>
      </c>
      <c r="N1478" s="1">
        <f t="shared" si="71"/>
        <v>0</v>
      </c>
    </row>
    <row r="1479" spans="1:14" x14ac:dyDescent="0.25">
      <c r="A1479" s="1" t="str">
        <v>BioLegend</v>
      </c>
      <c r="B1479" s="1">
        <v>10164</v>
      </c>
      <c r="C1479" s="1" t="str">
        <v>EED117403</v>
      </c>
      <c r="D1479" s="2">
        <v>45856</v>
      </c>
      <c r="E1479" s="2">
        <v>45864</v>
      </c>
      <c r="F1479" s="1">
        <v>320113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10164</v>
      </c>
      <c r="M1479" s="1">
        <f t="shared" si="70"/>
        <v>10164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320211</v>
      </c>
      <c r="G1480" s="1">
        <v>1</v>
      </c>
      <c r="H1480" s="1">
        <v>1</v>
      </c>
      <c r="I1480" s="1">
        <v>0</v>
      </c>
      <c r="J1480" s="1" t="str">
        <v>Gujrat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16508.8</v>
      </c>
      <c r="C1481" s="1" t="str">
        <v>EED117403</v>
      </c>
      <c r="D1481" s="2">
        <v>45856</v>
      </c>
      <c r="E1481" s="2">
        <v>45864</v>
      </c>
      <c r="F1481" s="1">
        <v>320806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33017.599999999999</v>
      </c>
      <c r="M1481" s="1">
        <f t="shared" si="70"/>
        <v>33017.599999999999</v>
      </c>
      <c r="N1481" s="1">
        <f t="shared" si="71"/>
        <v>0</v>
      </c>
    </row>
    <row r="1482" spans="1:14" x14ac:dyDescent="0.25">
      <c r="A1482" s="1" t="str">
        <v>BioLegend</v>
      </c>
      <c r="B1482" s="1">
        <v>23100</v>
      </c>
      <c r="C1482" s="1" t="str">
        <v>EED117403</v>
      </c>
      <c r="D1482" s="2">
        <v>45856</v>
      </c>
      <c r="E1482" s="2">
        <v>45864</v>
      </c>
      <c r="F1482" s="1">
        <v>325124</v>
      </c>
      <c r="G1482" s="1">
        <v>1</v>
      </c>
      <c r="H1482" s="1">
        <v>1</v>
      </c>
      <c r="I1482" s="1">
        <v>0</v>
      </c>
      <c r="J1482" s="1" t="str">
        <v>Banglore</v>
      </c>
      <c r="K1482" s="1">
        <v>0</v>
      </c>
      <c r="L1482" s="1">
        <f t="shared" si="69"/>
        <v>23100</v>
      </c>
      <c r="M1482" s="1">
        <f t="shared" si="70"/>
        <v>23100</v>
      </c>
      <c r="N1482" s="1">
        <f t="shared" si="71"/>
        <v>0</v>
      </c>
    </row>
    <row r="1483" spans="1:14" x14ac:dyDescent="0.25">
      <c r="A1483" s="1" t="str">
        <v>BioLegend</v>
      </c>
      <c r="B1483" s="1">
        <v>28314</v>
      </c>
      <c r="C1483" s="1" t="str">
        <v>EED117403</v>
      </c>
      <c r="D1483" s="2">
        <v>45856</v>
      </c>
      <c r="E1483" s="2">
        <v>45864</v>
      </c>
      <c r="F1483" s="1">
        <v>328638</v>
      </c>
      <c r="G1483" s="1">
        <v>2</v>
      </c>
      <c r="H1483" s="1">
        <v>2</v>
      </c>
      <c r="I1483" s="1">
        <v>0</v>
      </c>
      <c r="J1483" s="1" t="str">
        <v>Hyderabad</v>
      </c>
      <c r="K1483" s="1">
        <v>0</v>
      </c>
      <c r="L1483" s="1">
        <f t="shared" si="69"/>
        <v>56628</v>
      </c>
      <c r="M1483" s="1">
        <f t="shared" si="70"/>
        <v>56628</v>
      </c>
      <c r="N1483" s="1">
        <f t="shared" si="71"/>
        <v>0</v>
      </c>
    </row>
    <row r="1484" spans="1:14" x14ac:dyDescent="0.25">
      <c r="A1484" s="1" t="str">
        <v>BioLegend</v>
      </c>
      <c r="B1484" s="1">
        <v>15642</v>
      </c>
      <c r="C1484" s="1" t="str">
        <v>EED117403</v>
      </c>
      <c r="D1484" s="2">
        <v>45856</v>
      </c>
      <c r="E1484" s="2">
        <v>45864</v>
      </c>
      <c r="F1484" s="1">
        <v>329929</v>
      </c>
      <c r="G1484" s="1">
        <v>1</v>
      </c>
      <c r="H1484" s="1">
        <v>1</v>
      </c>
      <c r="I1484" s="1">
        <v>0</v>
      </c>
      <c r="J1484" s="1" t="str">
        <v>Delhi</v>
      </c>
      <c r="K1484" s="1">
        <v>0</v>
      </c>
      <c r="L1484" s="1">
        <f t="shared" si="69"/>
        <v>15642</v>
      </c>
      <c r="M1484" s="1">
        <f t="shared" si="70"/>
        <v>15642</v>
      </c>
      <c r="N1484" s="1">
        <f t="shared" si="71"/>
        <v>0</v>
      </c>
    </row>
    <row r="1485" spans="1:14" x14ac:dyDescent="0.25">
      <c r="A1485" s="1" t="str">
        <v>BioLegend</v>
      </c>
      <c r="B1485" s="1">
        <v>14190</v>
      </c>
      <c r="C1485" s="1" t="str">
        <v>EED117403</v>
      </c>
      <c r="D1485" s="2">
        <v>45856</v>
      </c>
      <c r="E1485" s="2">
        <v>45864</v>
      </c>
      <c r="F1485" s="1">
        <v>331927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14190</v>
      </c>
      <c r="M1485" s="1">
        <f t="shared" si="70"/>
        <v>14190</v>
      </c>
      <c r="N1485" s="1">
        <f t="shared" si="71"/>
        <v>0</v>
      </c>
    </row>
    <row r="1486" spans="1:14" x14ac:dyDescent="0.25">
      <c r="A1486" s="1" t="str">
        <v>BioLegend</v>
      </c>
      <c r="B1486" s="1">
        <v>12012</v>
      </c>
      <c r="C1486" s="1" t="str">
        <v>EED117403</v>
      </c>
      <c r="D1486" s="2">
        <v>45856</v>
      </c>
      <c r="E1486" s="2">
        <v>45864</v>
      </c>
      <c r="F1486" s="1">
        <v>334329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12012</v>
      </c>
      <c r="M1486" s="1">
        <f t="shared" si="70"/>
        <v>12012</v>
      </c>
      <c r="N1486" s="1">
        <f t="shared" si="71"/>
        <v>0</v>
      </c>
    </row>
    <row r="1487" spans="1:14" x14ac:dyDescent="0.25">
      <c r="A1487" s="1" t="str">
        <v>BioLegend</v>
      </c>
      <c r="B1487" s="1">
        <v>8377.6</v>
      </c>
      <c r="C1487" s="1" t="str">
        <v>EED117403</v>
      </c>
      <c r="D1487" s="2">
        <v>45856</v>
      </c>
      <c r="E1487" s="2">
        <v>45864</v>
      </c>
      <c r="F1487" s="1">
        <v>339011</v>
      </c>
      <c r="G1487" s="1">
        <v>1</v>
      </c>
      <c r="H1487" s="1">
        <v>1</v>
      </c>
      <c r="I1487" s="1">
        <v>0</v>
      </c>
      <c r="J1487" s="1" t="str">
        <v>Kolkata</v>
      </c>
      <c r="K1487" s="1">
        <v>0</v>
      </c>
      <c r="L1487" s="1">
        <f t="shared" si="69"/>
        <v>8377.6</v>
      </c>
      <c r="M1487" s="1">
        <f t="shared" si="70"/>
        <v>8377.6</v>
      </c>
      <c r="N1487" s="1">
        <f t="shared" si="71"/>
        <v>0</v>
      </c>
    </row>
    <row r="1488" spans="1:14" x14ac:dyDescent="0.25">
      <c r="A1488" s="1" t="str">
        <v>BioLegend</v>
      </c>
      <c r="B1488" s="1">
        <v>28710</v>
      </c>
      <c r="C1488" s="1" t="str">
        <v>EED117403</v>
      </c>
      <c r="D1488" s="2">
        <v>45856</v>
      </c>
      <c r="E1488" s="2">
        <v>45864</v>
      </c>
      <c r="F1488" s="1">
        <v>341628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28710</v>
      </c>
      <c r="M1488" s="1">
        <f t="shared" si="70"/>
        <v>28710</v>
      </c>
      <c r="N1488" s="1">
        <f t="shared" si="71"/>
        <v>0</v>
      </c>
    </row>
    <row r="1489" spans="1:14" x14ac:dyDescent="0.25">
      <c r="A1489" s="1" t="str">
        <v>BioLegend</v>
      </c>
      <c r="B1489" s="1">
        <v>13266</v>
      </c>
      <c r="C1489" s="1" t="str">
        <v>EED117403</v>
      </c>
      <c r="D1489" s="2">
        <v>45856</v>
      </c>
      <c r="E1489" s="2">
        <v>45864</v>
      </c>
      <c r="F1489" s="1">
        <v>344741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13266</v>
      </c>
      <c r="M1489" s="1">
        <f t="shared" si="70"/>
        <v>13266</v>
      </c>
      <c r="N1489" s="1">
        <f t="shared" si="71"/>
        <v>0</v>
      </c>
    </row>
    <row r="1490" spans="1:14" x14ac:dyDescent="0.25">
      <c r="A1490" s="1" t="str">
        <v>BioLegend</v>
      </c>
      <c r="B1490" s="1">
        <v>22176</v>
      </c>
      <c r="C1490" s="1" t="str">
        <v>EED117403</v>
      </c>
      <c r="D1490" s="2">
        <v>45856</v>
      </c>
      <c r="E1490" s="2">
        <v>45864</v>
      </c>
      <c r="F1490" s="1">
        <v>345006</v>
      </c>
      <c r="G1490" s="1">
        <v>1</v>
      </c>
      <c r="H1490" s="1">
        <v>1</v>
      </c>
      <c r="I1490" s="1">
        <v>0</v>
      </c>
      <c r="J1490" s="1" t="str">
        <v>Banglore</v>
      </c>
      <c r="K1490" s="1">
        <v>0</v>
      </c>
      <c r="L1490" s="1">
        <f t="shared" si="69"/>
        <v>22176</v>
      </c>
      <c r="M1490" s="1">
        <f t="shared" si="70"/>
        <v>22176</v>
      </c>
      <c r="N1490" s="1">
        <f t="shared" si="71"/>
        <v>0</v>
      </c>
    </row>
    <row r="1491" spans="1:14" x14ac:dyDescent="0.25">
      <c r="A1491" s="1" t="str">
        <v>BioLegend</v>
      </c>
      <c r="B1491" s="1">
        <v>23531.199999999997</v>
      </c>
      <c r="C1491" s="1" t="str">
        <v>EED117403</v>
      </c>
      <c r="D1491" s="2">
        <v>45856</v>
      </c>
      <c r="E1491" s="2">
        <v>45864</v>
      </c>
      <c r="F1491" s="1">
        <v>353054</v>
      </c>
      <c r="G1491" s="1">
        <v>2</v>
      </c>
      <c r="H1491" s="1">
        <v>2</v>
      </c>
      <c r="I1491" s="1">
        <v>0</v>
      </c>
      <c r="J1491" s="1" t="str">
        <v>Hyderabad</v>
      </c>
      <c r="K1491" s="1">
        <v>0</v>
      </c>
      <c r="L1491" s="1">
        <f t="shared" si="69"/>
        <v>47062.399999999994</v>
      </c>
      <c r="M1491" s="1">
        <f t="shared" si="70"/>
        <v>47062.399999999994</v>
      </c>
      <c r="N1491" s="1">
        <f t="shared" si="71"/>
        <v>0</v>
      </c>
    </row>
    <row r="1492" spans="1:14" x14ac:dyDescent="0.25">
      <c r="A1492" s="1" t="str">
        <v>BioLegend</v>
      </c>
      <c r="B1492" s="1">
        <v>20636</v>
      </c>
      <c r="C1492" s="1" t="str">
        <v>EED117403</v>
      </c>
      <c r="D1492" s="2">
        <v>45856</v>
      </c>
      <c r="E1492" s="2">
        <v>45864</v>
      </c>
      <c r="F1492" s="1">
        <v>353712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20636</v>
      </c>
      <c r="M1492" s="1">
        <f t="shared" si="70"/>
        <v>20636</v>
      </c>
      <c r="N1492" s="1">
        <f t="shared" si="71"/>
        <v>0</v>
      </c>
    </row>
    <row r="1493" spans="1:14" x14ac:dyDescent="0.25">
      <c r="A1493" s="1" t="str">
        <v>BioLegend</v>
      </c>
      <c r="B1493" s="1">
        <v>28710</v>
      </c>
      <c r="C1493" s="1" t="str">
        <v>EED117403</v>
      </c>
      <c r="D1493" s="2">
        <v>45856</v>
      </c>
      <c r="E1493" s="2">
        <v>45864</v>
      </c>
      <c r="F1493" s="1">
        <v>358610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28710</v>
      </c>
      <c r="M1493" s="1">
        <f t="shared" si="70"/>
        <v>28710</v>
      </c>
      <c r="N1493" s="1">
        <f t="shared" si="71"/>
        <v>0</v>
      </c>
    </row>
    <row r="1494" spans="1:14" x14ac:dyDescent="0.25">
      <c r="A1494" s="1" t="str">
        <v>BioLegend</v>
      </c>
      <c r="B1494" s="1">
        <v>20820.8</v>
      </c>
      <c r="C1494" s="1" t="str">
        <v>EED117403</v>
      </c>
      <c r="D1494" s="2">
        <v>45856</v>
      </c>
      <c r="E1494" s="2">
        <v>45864</v>
      </c>
      <c r="F1494" s="1">
        <v>359610</v>
      </c>
      <c r="G1494" s="1">
        <v>1</v>
      </c>
      <c r="H1494" s="1">
        <v>1</v>
      </c>
      <c r="I1494" s="1">
        <v>0</v>
      </c>
      <c r="J1494" s="1" t="str">
        <v>Chandigarh</v>
      </c>
      <c r="K1494" s="1">
        <v>0</v>
      </c>
      <c r="L1494" s="1">
        <f t="shared" si="69"/>
        <v>20820.8</v>
      </c>
      <c r="M1494" s="1">
        <f t="shared" si="70"/>
        <v>20820.8</v>
      </c>
      <c r="N1494" s="1">
        <f t="shared" si="71"/>
        <v>0</v>
      </c>
    </row>
    <row r="1495" spans="1:14" x14ac:dyDescent="0.25">
      <c r="A1495" s="1" t="str">
        <v>BioLegend</v>
      </c>
      <c r="B1495" s="1">
        <v>16139.2</v>
      </c>
      <c r="C1495" s="1" t="str">
        <v>EED117403</v>
      </c>
      <c r="D1495" s="2">
        <v>45856</v>
      </c>
      <c r="E1495" s="2">
        <v>45864</v>
      </c>
      <c r="F1495" s="1">
        <v>362508</v>
      </c>
      <c r="G1495" s="1">
        <v>1</v>
      </c>
      <c r="H1495" s="1">
        <v>1</v>
      </c>
      <c r="I1495" s="1">
        <v>0</v>
      </c>
      <c r="J1495" s="1" t="str">
        <v>Kolkata</v>
      </c>
      <c r="K1495" s="1">
        <v>0</v>
      </c>
      <c r="L1495" s="1">
        <f t="shared" si="69"/>
        <v>16139.2</v>
      </c>
      <c r="M1495" s="1">
        <f t="shared" si="70"/>
        <v>16139.2</v>
      </c>
      <c r="N1495" s="1">
        <f t="shared" si="71"/>
        <v>0</v>
      </c>
    </row>
    <row r="1496" spans="1:14" x14ac:dyDescent="0.25">
      <c r="A1496" s="1" t="str">
        <v>BioLegend</v>
      </c>
      <c r="B1496" s="1">
        <v>26796</v>
      </c>
      <c r="C1496" s="1" t="str">
        <v>EED117403</v>
      </c>
      <c r="D1496" s="2">
        <v>45856</v>
      </c>
      <c r="E1496" s="2">
        <v>45864</v>
      </c>
      <c r="F1496" s="1">
        <v>363022</v>
      </c>
      <c r="G1496" s="1">
        <v>1</v>
      </c>
      <c r="H1496" s="1">
        <v>1</v>
      </c>
      <c r="I1496" s="1">
        <v>0</v>
      </c>
      <c r="J1496" s="1" t="str">
        <v>Mumbai</v>
      </c>
      <c r="K1496" s="1">
        <v>0</v>
      </c>
      <c r="L1496" s="1">
        <f t="shared" si="69"/>
        <v>26796</v>
      </c>
      <c r="M1496" s="1">
        <f t="shared" si="70"/>
        <v>26796</v>
      </c>
      <c r="N1496" s="1">
        <f t="shared" si="71"/>
        <v>0</v>
      </c>
    </row>
    <row r="1497" spans="1:14" x14ac:dyDescent="0.25">
      <c r="A1497" s="1" t="str">
        <v>BioLegend</v>
      </c>
      <c r="B1497" s="1">
        <v>22792</v>
      </c>
      <c r="C1497" s="1" t="str">
        <v>EED117403</v>
      </c>
      <c r="D1497" s="2">
        <v>45856</v>
      </c>
      <c r="E1497" s="2">
        <v>45864</v>
      </c>
      <c r="F1497" s="1">
        <v>363210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22792</v>
      </c>
      <c r="M1497" s="1">
        <f t="shared" si="70"/>
        <v>22792</v>
      </c>
      <c r="N1497" s="1">
        <f t="shared" si="71"/>
        <v>0</v>
      </c>
    </row>
    <row r="1498" spans="1:14" x14ac:dyDescent="0.25">
      <c r="A1498" s="1" t="str">
        <v>BioLegend</v>
      </c>
      <c r="B1498" s="1">
        <v>21375.200000000001</v>
      </c>
      <c r="C1498" s="1" t="str">
        <v>EED117403</v>
      </c>
      <c r="D1498" s="2">
        <v>45856</v>
      </c>
      <c r="E1498" s="2">
        <v>45864</v>
      </c>
      <c r="F1498" s="1">
        <v>363804</v>
      </c>
      <c r="G1498" s="1">
        <v>1</v>
      </c>
      <c r="H1498" s="1">
        <v>1</v>
      </c>
      <c r="I1498" s="1">
        <v>0</v>
      </c>
      <c r="J1498" s="1" t="str">
        <v>Banglore</v>
      </c>
      <c r="K1498" s="1">
        <v>0</v>
      </c>
      <c r="L1498" s="1">
        <f t="shared" si="69"/>
        <v>21375.200000000001</v>
      </c>
      <c r="M1498" s="1">
        <f t="shared" si="70"/>
        <v>21375.200000000001</v>
      </c>
      <c r="N1498" s="1">
        <f t="shared" si="71"/>
        <v>0</v>
      </c>
    </row>
    <row r="1499" spans="1:14" x14ac:dyDescent="0.25">
      <c r="A1499" s="1" t="str">
        <v>BioLegend</v>
      </c>
      <c r="B1499" s="1">
        <v>26532</v>
      </c>
      <c r="C1499" s="1" t="str">
        <v>EED117403</v>
      </c>
      <c r="D1499" s="2">
        <v>45856</v>
      </c>
      <c r="E1499" s="2">
        <v>45864</v>
      </c>
      <c r="F1499" s="1">
        <v>367422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26532</v>
      </c>
      <c r="M1499" s="1">
        <f t="shared" si="70"/>
        <v>26532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367730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26862</v>
      </c>
      <c r="C1501" s="1" t="str">
        <v>EED117403</v>
      </c>
      <c r="D1501" s="2">
        <v>45856</v>
      </c>
      <c r="E1501" s="2">
        <v>45864</v>
      </c>
      <c r="F1501" s="1">
        <v>368526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26862</v>
      </c>
      <c r="M1501" s="1">
        <f t="shared" si="70"/>
        <v>26862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372214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24578.400000000001</v>
      </c>
      <c r="C1503" s="1" t="str">
        <v>EED117403</v>
      </c>
      <c r="D1503" s="2">
        <v>45856</v>
      </c>
      <c r="E1503" s="2">
        <v>45864</v>
      </c>
      <c r="F1503" s="1">
        <v>373308</v>
      </c>
      <c r="G1503" s="1">
        <v>1</v>
      </c>
      <c r="H1503" s="1">
        <v>1</v>
      </c>
      <c r="I1503" s="1">
        <v>0</v>
      </c>
      <c r="J1503" s="1" t="str">
        <v>Hyderabad</v>
      </c>
      <c r="K1503" s="1">
        <v>0</v>
      </c>
      <c r="L1503" s="1">
        <f t="shared" si="69"/>
        <v>24578.400000000001</v>
      </c>
      <c r="M1503" s="1">
        <f t="shared" si="70"/>
        <v>24578.400000000001</v>
      </c>
      <c r="N1503" s="1">
        <f t="shared" si="71"/>
        <v>0</v>
      </c>
    </row>
    <row r="1504" spans="1:14" x14ac:dyDescent="0.25">
      <c r="A1504" s="1" t="str">
        <v>BioLegend</v>
      </c>
      <c r="B1504" s="1">
        <v>9794.4</v>
      </c>
      <c r="C1504" s="1" t="str">
        <v>EED117403</v>
      </c>
      <c r="D1504" s="2">
        <v>45856</v>
      </c>
      <c r="E1504" s="2">
        <v>45864</v>
      </c>
      <c r="F1504" s="1">
        <v>375021</v>
      </c>
      <c r="G1504" s="1">
        <v>1</v>
      </c>
      <c r="H1504" s="1">
        <v>1</v>
      </c>
      <c r="I1504" s="1">
        <v>0</v>
      </c>
      <c r="J1504" s="1" t="str">
        <v>Kolkata</v>
      </c>
      <c r="K1504" s="1">
        <v>0</v>
      </c>
      <c r="L1504" s="1">
        <f t="shared" si="69"/>
        <v>9794.4</v>
      </c>
      <c r="M1504" s="1">
        <f t="shared" si="70"/>
        <v>9794.4</v>
      </c>
      <c r="N1504" s="1">
        <f t="shared" si="71"/>
        <v>0</v>
      </c>
    </row>
    <row r="1505" spans="1:14" x14ac:dyDescent="0.25">
      <c r="A1505" s="1" t="str">
        <v>BioLegend</v>
      </c>
      <c r="B1505" s="1">
        <v>25317.599999999999</v>
      </c>
      <c r="C1505" s="1" t="str">
        <v>EED117403</v>
      </c>
      <c r="D1505" s="2">
        <v>45856</v>
      </c>
      <c r="E1505" s="2">
        <v>45864</v>
      </c>
      <c r="F1505" s="1">
        <v>375120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25317.599999999999</v>
      </c>
      <c r="M1505" s="1">
        <f t="shared" si="70"/>
        <v>25317.599999999999</v>
      </c>
      <c r="N1505" s="1">
        <f t="shared" si="71"/>
        <v>0</v>
      </c>
    </row>
    <row r="1506" spans="1:14" x14ac:dyDescent="0.25">
      <c r="A1506" s="1" t="str">
        <v>BioLegend</v>
      </c>
      <c r="B1506" s="1">
        <v>10841.6</v>
      </c>
      <c r="C1506" s="1" t="str">
        <v>EED117403</v>
      </c>
      <c r="D1506" s="2">
        <v>45856</v>
      </c>
      <c r="E1506" s="2">
        <v>45864</v>
      </c>
      <c r="F1506" s="1">
        <v>375151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10841.6</v>
      </c>
      <c r="M1506" s="1">
        <f t="shared" si="70"/>
        <v>10841.6</v>
      </c>
      <c r="N1506" s="1">
        <f t="shared" si="71"/>
        <v>0</v>
      </c>
    </row>
    <row r="1507" spans="1:14" x14ac:dyDescent="0.25">
      <c r="A1507" s="1" t="str">
        <v>BioLegend</v>
      </c>
      <c r="B1507" s="1">
        <v>10164</v>
      </c>
      <c r="C1507" s="1" t="str">
        <v>EED117403</v>
      </c>
      <c r="D1507" s="2">
        <v>45856</v>
      </c>
      <c r="E1507" s="2">
        <v>45864</v>
      </c>
      <c r="F1507" s="1">
        <v>381505</v>
      </c>
      <c r="G1507" s="1">
        <v>1</v>
      </c>
      <c r="H1507" s="1">
        <v>1</v>
      </c>
      <c r="I1507" s="1">
        <v>0</v>
      </c>
      <c r="J1507" s="1" t="str">
        <v>Delhi</v>
      </c>
      <c r="K1507" s="1">
        <v>0</v>
      </c>
      <c r="L1507" s="1">
        <f t="shared" si="69"/>
        <v>10164</v>
      </c>
      <c r="M1507" s="1">
        <f t="shared" si="70"/>
        <v>10164</v>
      </c>
      <c r="N1507" s="1">
        <f t="shared" si="71"/>
        <v>0</v>
      </c>
    </row>
    <row r="1508" spans="1:14" x14ac:dyDescent="0.25">
      <c r="A1508" s="1" t="str">
        <v>BioLegend</v>
      </c>
      <c r="B1508" s="1">
        <v>9486.4</v>
      </c>
      <c r="C1508" s="1" t="str">
        <v>EED117403</v>
      </c>
      <c r="D1508" s="2">
        <v>45856</v>
      </c>
      <c r="E1508" s="2">
        <v>45864</v>
      </c>
      <c r="F1508" s="1">
        <v>392303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9486.4</v>
      </c>
      <c r="M1508" s="1">
        <f t="shared" si="70"/>
        <v>9486.4</v>
      </c>
      <c r="N1508" s="1">
        <f t="shared" si="71"/>
        <v>0</v>
      </c>
    </row>
    <row r="1509" spans="1:14" x14ac:dyDescent="0.25">
      <c r="A1509" s="1" t="str">
        <v>BioLegend</v>
      </c>
      <c r="B1509" s="1">
        <v>1848</v>
      </c>
      <c r="C1509" s="1" t="str">
        <v>EED117403</v>
      </c>
      <c r="D1509" s="2">
        <v>45856</v>
      </c>
      <c r="E1509" s="2">
        <v>45864</v>
      </c>
      <c r="F1509" s="1">
        <v>400107</v>
      </c>
      <c r="G1509" s="1">
        <v>1</v>
      </c>
      <c r="H1509" s="1">
        <v>1</v>
      </c>
      <c r="I1509" s="1">
        <v>0</v>
      </c>
      <c r="J1509" s="1" t="str">
        <v>Gujrat</v>
      </c>
      <c r="K1509" s="1">
        <v>0</v>
      </c>
      <c r="L1509" s="1">
        <f t="shared" si="69"/>
        <v>1848</v>
      </c>
      <c r="M1509" s="1">
        <f t="shared" si="70"/>
        <v>1848</v>
      </c>
      <c r="N1509" s="1">
        <f t="shared" si="71"/>
        <v>0</v>
      </c>
    </row>
    <row r="1510" spans="1:14" x14ac:dyDescent="0.25">
      <c r="A1510" s="1" t="str">
        <v>BioLegend</v>
      </c>
      <c r="B1510" s="1">
        <v>4743.2</v>
      </c>
      <c r="C1510" s="1" t="str">
        <v>EED117403</v>
      </c>
      <c r="D1510" s="2">
        <v>45856</v>
      </c>
      <c r="E1510" s="2">
        <v>45864</v>
      </c>
      <c r="F1510" s="1">
        <v>400112</v>
      </c>
      <c r="G1510" s="1">
        <v>1</v>
      </c>
      <c r="H1510" s="1">
        <v>1</v>
      </c>
      <c r="I1510" s="1">
        <v>0</v>
      </c>
      <c r="J1510" s="1" t="str">
        <v>Banglore</v>
      </c>
      <c r="K1510" s="1">
        <v>0</v>
      </c>
      <c r="L1510" s="1">
        <f t="shared" si="69"/>
        <v>4743.2</v>
      </c>
      <c r="M1510" s="1">
        <f t="shared" si="70"/>
        <v>4743.2</v>
      </c>
      <c r="N1510" s="1">
        <f t="shared" si="71"/>
        <v>0</v>
      </c>
    </row>
    <row r="1511" spans="1:14" x14ac:dyDescent="0.25">
      <c r="A1511" s="1" t="str">
        <v>BioLegend</v>
      </c>
      <c r="B1511" s="1">
        <v>3757.6000000000004</v>
      </c>
      <c r="C1511" s="1" t="str">
        <v>EED117403</v>
      </c>
      <c r="D1511" s="2">
        <v>45856</v>
      </c>
      <c r="E1511" s="2">
        <v>45864</v>
      </c>
      <c r="F1511" s="1">
        <v>400113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3757.6000000000004</v>
      </c>
      <c r="M1511" s="1">
        <f t="shared" si="70"/>
        <v>3757.6000000000004</v>
      </c>
      <c r="N1511" s="1">
        <f t="shared" si="71"/>
        <v>0</v>
      </c>
    </row>
    <row r="1512" spans="1:14" x14ac:dyDescent="0.25">
      <c r="A1512" s="1" t="str">
        <v>BioLegend</v>
      </c>
      <c r="B1512" s="1">
        <v>6529.6</v>
      </c>
      <c r="C1512" s="1" t="str">
        <v>EED117403</v>
      </c>
      <c r="D1512" s="2">
        <v>45856</v>
      </c>
      <c r="E1512" s="2">
        <v>45864</v>
      </c>
      <c r="F1512" s="1">
        <v>400117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6529.6</v>
      </c>
      <c r="M1512" s="1">
        <f t="shared" si="70"/>
        <v>6529.6</v>
      </c>
      <c r="N1512" s="1">
        <f t="shared" si="71"/>
        <v>0</v>
      </c>
    </row>
    <row r="1513" spans="1:14" x14ac:dyDescent="0.25">
      <c r="A1513" s="1" t="str">
        <v>BioLegend</v>
      </c>
      <c r="B1513" s="1">
        <v>11026.4</v>
      </c>
      <c r="C1513" s="1" t="str">
        <v>EED117403</v>
      </c>
      <c r="D1513" s="2">
        <v>45856</v>
      </c>
      <c r="E1513" s="2">
        <v>45864</v>
      </c>
      <c r="F1513" s="1">
        <v>400126</v>
      </c>
      <c r="G1513" s="1">
        <v>1</v>
      </c>
      <c r="H1513" s="1">
        <v>1</v>
      </c>
      <c r="I1513" s="1">
        <v>0</v>
      </c>
      <c r="J1513" s="1" t="str">
        <v>Hyderabad</v>
      </c>
      <c r="K1513" s="1">
        <v>0</v>
      </c>
      <c r="L1513" s="1">
        <f t="shared" si="69"/>
        <v>11026.4</v>
      </c>
      <c r="M1513" s="1">
        <f t="shared" si="70"/>
        <v>11026.4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400128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12874.400000000001</v>
      </c>
      <c r="C1515" s="1" t="str">
        <v>EED117403</v>
      </c>
      <c r="D1515" s="2">
        <v>45856</v>
      </c>
      <c r="E1515" s="2">
        <v>45864</v>
      </c>
      <c r="F1515" s="1">
        <v>400129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12874.400000000001</v>
      </c>
      <c r="M1515" s="1">
        <f t="shared" si="70"/>
        <v>12874.400000000001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400130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5112.8</v>
      </c>
      <c r="C1517" s="1" t="str">
        <v>EED117403</v>
      </c>
      <c r="D1517" s="2">
        <v>45856</v>
      </c>
      <c r="E1517" s="2">
        <v>45864</v>
      </c>
      <c r="F1517" s="1">
        <v>400133</v>
      </c>
      <c r="G1517" s="1">
        <v>1</v>
      </c>
      <c r="H1517" s="1">
        <v>1</v>
      </c>
      <c r="I1517" s="1">
        <v>0</v>
      </c>
      <c r="J1517" s="1" t="str">
        <v>Gujrat</v>
      </c>
      <c r="K1517" s="1">
        <v>0</v>
      </c>
      <c r="L1517" s="1">
        <f t="shared" si="69"/>
        <v>5112.8</v>
      </c>
      <c r="M1517" s="1">
        <f t="shared" si="70"/>
        <v>5112.8</v>
      </c>
      <c r="N1517" s="1">
        <f t="shared" si="71"/>
        <v>0</v>
      </c>
    </row>
    <row r="1518" spans="1:14" x14ac:dyDescent="0.25">
      <c r="A1518" s="1" t="str">
        <v>BioLegend</v>
      </c>
      <c r="B1518" s="1">
        <v>11888.8</v>
      </c>
      <c r="C1518" s="1" t="str">
        <v>EED117403</v>
      </c>
      <c r="D1518" s="2">
        <v>45856</v>
      </c>
      <c r="E1518" s="2">
        <v>45864</v>
      </c>
      <c r="F1518" s="1">
        <v>400144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11888.8</v>
      </c>
      <c r="M1518" s="1">
        <f t="shared" si="70"/>
        <v>11888.8</v>
      </c>
      <c r="N1518" s="1">
        <f t="shared" si="71"/>
        <v>0</v>
      </c>
    </row>
    <row r="1519" spans="1:14" x14ac:dyDescent="0.25">
      <c r="A1519" s="1" t="str">
        <v>BioLegend</v>
      </c>
      <c r="B1519" s="1">
        <v>12997.599999999999</v>
      </c>
      <c r="C1519" s="1" t="str">
        <v>EED117403</v>
      </c>
      <c r="D1519" s="2">
        <v>45856</v>
      </c>
      <c r="E1519" s="2">
        <v>45864</v>
      </c>
      <c r="F1519" s="1">
        <v>400148</v>
      </c>
      <c r="G1519" s="1">
        <v>1</v>
      </c>
      <c r="H1519" s="1">
        <v>1</v>
      </c>
      <c r="I1519" s="1">
        <v>0</v>
      </c>
      <c r="J1519" s="1" t="str">
        <v>Hyderabad</v>
      </c>
      <c r="K1519" s="1">
        <v>0</v>
      </c>
      <c r="L1519" s="1">
        <f t="shared" si="69"/>
        <v>12997.599999999999</v>
      </c>
      <c r="M1519" s="1">
        <f t="shared" si="70"/>
        <v>12997.599999999999</v>
      </c>
      <c r="N1519" s="1">
        <f t="shared" si="71"/>
        <v>0</v>
      </c>
    </row>
    <row r="1520" spans="1:14" x14ac:dyDescent="0.25">
      <c r="A1520" s="1" t="str">
        <v>BioLegend</v>
      </c>
      <c r="B1520" s="1">
        <v>13464</v>
      </c>
      <c r="C1520" s="1" t="str">
        <v>EED117403</v>
      </c>
      <c r="D1520" s="2">
        <v>45856</v>
      </c>
      <c r="E1520" s="2">
        <v>45864</v>
      </c>
      <c r="F1520" s="1">
        <v>400163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13464</v>
      </c>
      <c r="M1520" s="1">
        <f t="shared" si="70"/>
        <v>13464</v>
      </c>
      <c r="N1520" s="1">
        <f t="shared" si="71"/>
        <v>0</v>
      </c>
    </row>
    <row r="1521" spans="1:14" x14ac:dyDescent="0.25">
      <c r="A1521" s="1" t="str">
        <v>BioLegend</v>
      </c>
      <c r="B1521" s="1">
        <v>27258</v>
      </c>
      <c r="C1521" s="1" t="str">
        <v>EED117403</v>
      </c>
      <c r="D1521" s="2">
        <v>45856</v>
      </c>
      <c r="E1521" s="2">
        <v>45864</v>
      </c>
      <c r="F1521" s="1">
        <v>400168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27258</v>
      </c>
      <c r="M1521" s="1">
        <f t="shared" si="70"/>
        <v>27258</v>
      </c>
      <c r="N1521" s="1">
        <f t="shared" si="71"/>
        <v>0</v>
      </c>
    </row>
    <row r="1522" spans="1:14" x14ac:dyDescent="0.25">
      <c r="A1522" s="1" t="str">
        <v>BioLegend</v>
      </c>
      <c r="B1522" s="1">
        <v>25410</v>
      </c>
      <c r="C1522" s="1" t="str">
        <v>EED117403</v>
      </c>
      <c r="D1522" s="2">
        <v>45856</v>
      </c>
      <c r="E1522" s="2">
        <v>45864</v>
      </c>
      <c r="F1522" s="1">
        <v>400172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25410</v>
      </c>
      <c r="M1522" s="1">
        <f t="shared" si="70"/>
        <v>25410</v>
      </c>
      <c r="N1522" s="1">
        <f t="shared" si="71"/>
        <v>0</v>
      </c>
    </row>
    <row r="1523" spans="1:14" x14ac:dyDescent="0.25">
      <c r="A1523" s="1" t="str">
        <v>BioLegend</v>
      </c>
      <c r="B1523" s="1">
        <v>2895.2</v>
      </c>
      <c r="C1523" s="1" t="str">
        <v>EED117403</v>
      </c>
      <c r="D1523" s="2">
        <v>45856</v>
      </c>
      <c r="E1523" s="2">
        <v>45864</v>
      </c>
      <c r="F1523" s="1">
        <v>400209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2895.2</v>
      </c>
      <c r="M1523" s="1">
        <f t="shared" si="70"/>
        <v>2895.2</v>
      </c>
      <c r="N1523" s="1">
        <f t="shared" si="71"/>
        <v>0</v>
      </c>
    </row>
    <row r="1524" spans="1:14" x14ac:dyDescent="0.25">
      <c r="A1524" s="1" t="str">
        <v>BioLegend</v>
      </c>
      <c r="B1524" s="1">
        <v>8254.4</v>
      </c>
      <c r="C1524" s="1" t="str">
        <v>EED117403</v>
      </c>
      <c r="D1524" s="2">
        <v>45856</v>
      </c>
      <c r="E1524" s="2">
        <v>45864</v>
      </c>
      <c r="F1524" s="1">
        <v>400214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8254.4</v>
      </c>
      <c r="M1524" s="1">
        <f t="shared" si="70"/>
        <v>8254.4</v>
      </c>
      <c r="N1524" s="1">
        <f t="shared" si="71"/>
        <v>0</v>
      </c>
    </row>
    <row r="1525" spans="1:14" x14ac:dyDescent="0.25">
      <c r="A1525" s="1" t="str">
        <v>BioLegend</v>
      </c>
      <c r="B1525" s="1">
        <v>5852</v>
      </c>
      <c r="C1525" s="1" t="str">
        <v>EED117403</v>
      </c>
      <c r="D1525" s="2">
        <v>45856</v>
      </c>
      <c r="E1525" s="2">
        <v>45864</v>
      </c>
      <c r="F1525" s="1">
        <v>400220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5852</v>
      </c>
      <c r="M1525" s="1">
        <f t="shared" si="70"/>
        <v>5852</v>
      </c>
      <c r="N1525" s="1">
        <f t="shared" si="71"/>
        <v>0</v>
      </c>
    </row>
    <row r="1526" spans="1:14" x14ac:dyDescent="0.25">
      <c r="A1526" s="1" t="str">
        <v>BioLegend</v>
      </c>
      <c r="B1526" s="1">
        <v>12997.599999999999</v>
      </c>
      <c r="C1526" s="1" t="str">
        <v>EED117403</v>
      </c>
      <c r="D1526" s="2">
        <v>45856</v>
      </c>
      <c r="E1526" s="2">
        <v>45864</v>
      </c>
      <c r="F1526" s="1">
        <v>400336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12997.599999999999</v>
      </c>
      <c r="M1526" s="1">
        <f t="shared" si="70"/>
        <v>12997.599999999999</v>
      </c>
      <c r="N1526" s="1">
        <f t="shared" si="71"/>
        <v>0</v>
      </c>
    </row>
    <row r="1527" spans="1:14" x14ac:dyDescent="0.25">
      <c r="A1527" s="1" t="str">
        <v>BioLegend</v>
      </c>
      <c r="B1527" s="1">
        <v>7207.2000000000007</v>
      </c>
      <c r="C1527" s="1" t="str">
        <v>EED117403</v>
      </c>
      <c r="D1527" s="2">
        <v>45856</v>
      </c>
      <c r="E1527" s="2">
        <v>45864</v>
      </c>
      <c r="F1527" s="1">
        <v>401208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7207.2000000000007</v>
      </c>
      <c r="M1527" s="1">
        <f t="shared" si="70"/>
        <v>7207.2000000000007</v>
      </c>
      <c r="N1527" s="1">
        <f t="shared" si="71"/>
        <v>0</v>
      </c>
    </row>
    <row r="1528" spans="1:14" x14ac:dyDescent="0.25">
      <c r="A1528" s="1" t="str">
        <v>BioLegend</v>
      </c>
      <c r="B1528" s="1">
        <v>7268.7999999999993</v>
      </c>
      <c r="C1528" s="1" t="str">
        <v>EED117403</v>
      </c>
      <c r="D1528" s="2">
        <v>45856</v>
      </c>
      <c r="E1528" s="2">
        <v>45864</v>
      </c>
      <c r="F1528" s="1">
        <v>405202</v>
      </c>
      <c r="G1528" s="1">
        <v>2</v>
      </c>
      <c r="H1528" s="1">
        <v>2</v>
      </c>
      <c r="I1528" s="1">
        <v>0</v>
      </c>
      <c r="J1528" s="1" t="str">
        <v>Faridabad</v>
      </c>
      <c r="K1528" s="1">
        <v>0</v>
      </c>
      <c r="L1528" s="1">
        <f t="shared" si="69"/>
        <v>14537.599999999999</v>
      </c>
      <c r="M1528" s="1">
        <f t="shared" si="70"/>
        <v>14537.599999999999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14660.8</v>
      </c>
      <c r="C1529" s="1" t="str">
        <v>EED117403</v>
      </c>
      <c r="D1529" s="2">
        <v>45856</v>
      </c>
      <c r="E1529" s="2">
        <v>45864</v>
      </c>
      <c r="F1529" s="1">
        <v>405245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29321.599999999999</v>
      </c>
      <c r="M1529" s="1">
        <f t="shared" si="70"/>
        <v>29321.599999999999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11211.2</v>
      </c>
      <c r="C1530" s="1" t="str">
        <v>EED117403</v>
      </c>
      <c r="D1530" s="2">
        <v>45856</v>
      </c>
      <c r="E1530" s="2">
        <v>45864</v>
      </c>
      <c r="F1530" s="1">
        <v>405301</v>
      </c>
      <c r="G1530" s="1">
        <v>1</v>
      </c>
      <c r="H1530" s="1">
        <v>1</v>
      </c>
      <c r="I1530" s="1">
        <v>0</v>
      </c>
      <c r="J1530" s="1" t="str">
        <v>Faridabad</v>
      </c>
      <c r="K1530" s="1">
        <v>0</v>
      </c>
      <c r="L1530" s="1">
        <f t="shared" si="69"/>
        <v>11211.2</v>
      </c>
      <c r="M1530" s="1">
        <f t="shared" si="70"/>
        <v>11211.2</v>
      </c>
      <c r="N1530" s="1">
        <f t="shared" si="71"/>
        <v>0</v>
      </c>
    </row>
    <row r="1531" spans="1:14" x14ac:dyDescent="0.25">
      <c r="A1531" s="1" t="str">
        <v>BioLegend</v>
      </c>
      <c r="B1531" s="1">
        <v>23100</v>
      </c>
      <c r="C1531" s="1" t="str">
        <v>EED117403</v>
      </c>
      <c r="D1531" s="2">
        <v>45856</v>
      </c>
      <c r="E1531" s="2">
        <v>45864</v>
      </c>
      <c r="F1531" s="1">
        <v>405303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23100</v>
      </c>
      <c r="M1531" s="1">
        <f t="shared" si="70"/>
        <v>23100</v>
      </c>
      <c r="N1531" s="1">
        <f t="shared" si="71"/>
        <v>0</v>
      </c>
    </row>
    <row r="1532" spans="1:14" x14ac:dyDescent="0.25">
      <c r="A1532" s="1" t="str">
        <v>BioLegend</v>
      </c>
      <c r="B1532" s="1">
        <v>10533.6</v>
      </c>
      <c r="C1532" s="1" t="str">
        <v>EED117403</v>
      </c>
      <c r="D1532" s="2">
        <v>45856</v>
      </c>
      <c r="E1532" s="2">
        <v>45864</v>
      </c>
      <c r="F1532" s="1">
        <v>406602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10533.6</v>
      </c>
      <c r="M1532" s="1">
        <f t="shared" si="70"/>
        <v>10533.6</v>
      </c>
      <c r="N1532" s="1">
        <f t="shared" si="71"/>
        <v>0</v>
      </c>
    </row>
    <row r="1533" spans="1:14" x14ac:dyDescent="0.25">
      <c r="A1533" s="1" t="str">
        <v>BioLegend</v>
      </c>
      <c r="B1533" s="1">
        <v>12689.599999999999</v>
      </c>
      <c r="C1533" s="1" t="str">
        <v>EED117403</v>
      </c>
      <c r="D1533" s="2">
        <v>45856</v>
      </c>
      <c r="E1533" s="2">
        <v>45864</v>
      </c>
      <c r="F1533" s="1">
        <v>406604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12689.599999999999</v>
      </c>
      <c r="M1533" s="1">
        <f t="shared" si="70"/>
        <v>12689.599999999999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3326.3999999999996</v>
      </c>
      <c r="C1534" s="1" t="str">
        <v>EED117403</v>
      </c>
      <c r="D1534" s="2">
        <v>45856</v>
      </c>
      <c r="E1534" s="2">
        <v>45864</v>
      </c>
      <c r="F1534" s="1">
        <v>421301</v>
      </c>
      <c r="G1534" s="1">
        <v>1</v>
      </c>
      <c r="H1534" s="1">
        <v>1</v>
      </c>
      <c r="I1534" s="1">
        <v>0</v>
      </c>
      <c r="J1534" s="1" t="str">
        <v>Banglore</v>
      </c>
      <c r="K1534" s="1">
        <v>0</v>
      </c>
      <c r="L1534" s="1">
        <f t="shared" si="69"/>
        <v>3326.3999999999996</v>
      </c>
      <c r="M1534" s="1">
        <f t="shared" si="70"/>
        <v>3326.3999999999996</v>
      </c>
      <c r="N1534" s="1">
        <f t="shared" si="71"/>
        <v>0</v>
      </c>
    </row>
    <row r="1535" spans="1:14" x14ac:dyDescent="0.25">
      <c r="A1535" s="1" t="str">
        <v>BioLegend</v>
      </c>
      <c r="B1535" s="1">
        <v>18048.8</v>
      </c>
      <c r="C1535" s="1" t="str">
        <v>EED117403</v>
      </c>
      <c r="D1535" s="2">
        <v>45856</v>
      </c>
      <c r="E1535" s="2">
        <v>45864</v>
      </c>
      <c r="F1535" s="1">
        <v>423114</v>
      </c>
      <c r="G1535" s="1">
        <v>3</v>
      </c>
      <c r="H1535" s="1">
        <v>3</v>
      </c>
      <c r="I1535" s="1">
        <v>0</v>
      </c>
      <c r="J1535" s="1" t="str">
        <v>Hyderabad</v>
      </c>
      <c r="K1535" s="1">
        <v>0</v>
      </c>
      <c r="L1535" s="1">
        <f t="shared" si="69"/>
        <v>54146.399999999994</v>
      </c>
      <c r="M1535" s="1">
        <f t="shared" si="70"/>
        <v>54146.399999999994</v>
      </c>
      <c r="N1535" s="1">
        <f t="shared" si="71"/>
        <v>0</v>
      </c>
    </row>
    <row r="1536" spans="1:14" x14ac:dyDescent="0.25">
      <c r="A1536" s="1" t="str">
        <v>BioLegend</v>
      </c>
      <c r="B1536" s="1">
        <v>5482.4</v>
      </c>
      <c r="C1536" s="1" t="str">
        <v>EED117403</v>
      </c>
      <c r="D1536" s="2">
        <v>45856</v>
      </c>
      <c r="E1536" s="2">
        <v>45864</v>
      </c>
      <c r="F1536" s="1">
        <v>423125</v>
      </c>
      <c r="G1536" s="1">
        <v>1</v>
      </c>
      <c r="H1536" s="1">
        <v>1</v>
      </c>
      <c r="I1536" s="1">
        <v>0</v>
      </c>
      <c r="J1536" s="1" t="str">
        <v>Mumbai</v>
      </c>
      <c r="K1536" s="1">
        <v>0</v>
      </c>
      <c r="L1536" s="1">
        <f t="shared" si="69"/>
        <v>5482.4</v>
      </c>
      <c r="M1536" s="1">
        <f t="shared" si="70"/>
        <v>5482.4</v>
      </c>
      <c r="N1536" s="1">
        <f t="shared" si="71"/>
        <v>0</v>
      </c>
    </row>
    <row r="1537" spans="1:14" x14ac:dyDescent="0.25">
      <c r="A1537" s="1" t="str">
        <v>BioLegend</v>
      </c>
      <c r="B1537" s="1">
        <v>2587.1999999999998</v>
      </c>
      <c r="C1537" s="1" t="str">
        <v>EED117403</v>
      </c>
      <c r="D1537" s="2">
        <v>45856</v>
      </c>
      <c r="E1537" s="2">
        <v>45864</v>
      </c>
      <c r="F1537" s="1">
        <v>423501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2587.1999999999998</v>
      </c>
      <c r="M1537" s="1">
        <f t="shared" si="70"/>
        <v>2587.1999999999998</v>
      </c>
      <c r="N1537" s="1">
        <f t="shared" si="71"/>
        <v>0</v>
      </c>
    </row>
    <row r="1538" spans="1:14" x14ac:dyDescent="0.25">
      <c r="A1538" s="1" t="str">
        <v>BioLegend</v>
      </c>
      <c r="B1538" s="1">
        <v>14476</v>
      </c>
      <c r="C1538" s="1" t="str">
        <v>EED117403</v>
      </c>
      <c r="D1538" s="2">
        <v>45856</v>
      </c>
      <c r="E1538" s="2">
        <v>45864</v>
      </c>
      <c r="F1538" s="1">
        <v>500302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14476</v>
      </c>
      <c r="M1538" s="1">
        <f t="shared" si="70"/>
        <v>14476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502802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17186.400000000001</v>
      </c>
      <c r="C1540" s="1" t="str">
        <v>EED117403</v>
      </c>
      <c r="D1540" s="2">
        <v>45856</v>
      </c>
      <c r="E1540" s="2">
        <v>45864</v>
      </c>
      <c r="F1540" s="1">
        <v>502912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17186.400000000001</v>
      </c>
      <c r="M1540" s="1">
        <f t="shared" si="73"/>
        <v>17186.400000000001</v>
      </c>
      <c r="N1540" s="1">
        <f t="shared" si="74"/>
        <v>0</v>
      </c>
    </row>
    <row r="1541" spans="1:14" x14ac:dyDescent="0.25">
      <c r="A1541" s="1" t="str">
        <v>BioLegend</v>
      </c>
      <c r="B1541" s="1">
        <v>6098.4</v>
      </c>
      <c r="C1541" s="1" t="str">
        <v>EED117403</v>
      </c>
      <c r="D1541" s="2">
        <v>45856</v>
      </c>
      <c r="E1541" s="2">
        <v>45864</v>
      </c>
      <c r="F1541" s="1">
        <v>505806</v>
      </c>
      <c r="G1541" s="1">
        <v>2</v>
      </c>
      <c r="H1541" s="1">
        <v>2</v>
      </c>
      <c r="I1541" s="1">
        <v>0</v>
      </c>
      <c r="J1541" s="1" t="str">
        <v>Gujrat</v>
      </c>
      <c r="K1541" s="1">
        <v>0</v>
      </c>
      <c r="L1541" s="1">
        <f t="shared" si="72"/>
        <v>12196.8</v>
      </c>
      <c r="M1541" s="1">
        <f t="shared" si="73"/>
        <v>12196.8</v>
      </c>
      <c r="N1541" s="1">
        <f t="shared" si="74"/>
        <v>0</v>
      </c>
    </row>
    <row r="1542" spans="1:14" x14ac:dyDescent="0.25">
      <c r="A1542" s="1" t="str">
        <v>BioLegend</v>
      </c>
      <c r="B1542" s="1">
        <v>7761.6</v>
      </c>
      <c r="C1542" s="1" t="str">
        <v>EED117403</v>
      </c>
      <c r="D1542" s="2">
        <v>45856</v>
      </c>
      <c r="E1542" s="2">
        <v>45864</v>
      </c>
      <c r="F1542" s="1">
        <v>506515</v>
      </c>
      <c r="G1542" s="1">
        <v>1</v>
      </c>
      <c r="H1542" s="1">
        <v>1</v>
      </c>
      <c r="I1542" s="1">
        <v>0</v>
      </c>
      <c r="J1542" s="1" t="str">
        <v>Kolkata</v>
      </c>
      <c r="K1542" s="1">
        <v>0</v>
      </c>
      <c r="L1542" s="1">
        <f t="shared" si="72"/>
        <v>7761.6</v>
      </c>
      <c r="M1542" s="1">
        <f t="shared" si="73"/>
        <v>7761.6</v>
      </c>
      <c r="N1542" s="1">
        <f t="shared" si="74"/>
        <v>0</v>
      </c>
    </row>
    <row r="1543" spans="1:14" x14ac:dyDescent="0.25">
      <c r="A1543" s="1" t="str">
        <v>BioLegend</v>
      </c>
      <c r="B1543" s="1">
        <v>22422.400000000001</v>
      </c>
      <c r="C1543" s="1" t="str">
        <v>EED117403</v>
      </c>
      <c r="D1543" s="2">
        <v>45856</v>
      </c>
      <c r="E1543" s="2">
        <v>45864</v>
      </c>
      <c r="F1543" s="1">
        <v>515406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44844.800000000003</v>
      </c>
      <c r="M1543" s="1">
        <f t="shared" si="73"/>
        <v>44844.800000000003</v>
      </c>
      <c r="N1543" s="1">
        <f t="shared" si="74"/>
        <v>0</v>
      </c>
    </row>
    <row r="1544" spans="1:14" x14ac:dyDescent="0.25">
      <c r="A1544" s="1" t="str">
        <v>BioLegend</v>
      </c>
      <c r="B1544" s="1">
        <v>9424.7999999999993</v>
      </c>
      <c r="C1544" s="1" t="str">
        <v>EED117403</v>
      </c>
      <c r="D1544" s="2">
        <v>45856</v>
      </c>
      <c r="E1544" s="2">
        <v>45864</v>
      </c>
      <c r="F1544" s="1">
        <v>519503</v>
      </c>
      <c r="G1544" s="1">
        <v>1</v>
      </c>
      <c r="H1544" s="1">
        <v>1</v>
      </c>
      <c r="I1544" s="1">
        <v>0</v>
      </c>
      <c r="J1544" s="1" t="str">
        <v>Delhi</v>
      </c>
      <c r="K1544" s="1">
        <v>0</v>
      </c>
      <c r="L1544" s="1">
        <f t="shared" si="72"/>
        <v>9424.7999999999993</v>
      </c>
      <c r="M1544" s="1">
        <f t="shared" si="73"/>
        <v>9424.7999999999993</v>
      </c>
      <c r="N1544" s="1">
        <f t="shared" si="74"/>
        <v>0</v>
      </c>
    </row>
    <row r="1545" spans="1:14" x14ac:dyDescent="0.25">
      <c r="A1545" s="1" t="str">
        <v>BioLegend</v>
      </c>
      <c r="B1545" s="1">
        <v>9055.2000000000007</v>
      </c>
      <c r="C1545" s="1" t="str">
        <v>EED117403</v>
      </c>
      <c r="D1545" s="2">
        <v>45856</v>
      </c>
      <c r="E1545" s="2">
        <v>45864</v>
      </c>
      <c r="F1545" s="1">
        <v>572902</v>
      </c>
      <c r="G1545" s="1">
        <v>4</v>
      </c>
      <c r="H1545" s="1">
        <v>4</v>
      </c>
      <c r="I1545" s="1">
        <v>0</v>
      </c>
      <c r="J1545" s="1" t="str">
        <v>Delhi</v>
      </c>
      <c r="K1545" s="1">
        <v>0</v>
      </c>
      <c r="L1545" s="1">
        <f t="shared" si="72"/>
        <v>36220.800000000003</v>
      </c>
      <c r="M1545" s="1">
        <f t="shared" si="73"/>
        <v>36220.800000000003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15584.8</v>
      </c>
      <c r="C1546" s="1" t="str">
        <v>EED117403</v>
      </c>
      <c r="D1546" s="2">
        <v>45856</v>
      </c>
      <c r="E1546" s="2">
        <v>45864</v>
      </c>
      <c r="F1546" s="1">
        <v>572903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15584.8</v>
      </c>
      <c r="M1546" s="1">
        <f t="shared" si="73"/>
        <v>15584.8</v>
      </c>
      <c r="N1546" s="1">
        <f t="shared" si="74"/>
        <v>0</v>
      </c>
    </row>
    <row r="1547" spans="1:14" x14ac:dyDescent="0.25">
      <c r="A1547" s="1" t="str">
        <v>BioLegend</v>
      </c>
      <c r="B1547" s="1">
        <v>12689.599999999999</v>
      </c>
      <c r="C1547" s="1" t="str">
        <v>EED117403</v>
      </c>
      <c r="D1547" s="2">
        <v>45856</v>
      </c>
      <c r="E1547" s="2">
        <v>45864</v>
      </c>
      <c r="F1547" s="1">
        <v>574804</v>
      </c>
      <c r="G1547" s="1">
        <v>1</v>
      </c>
      <c r="H1547" s="1">
        <v>1</v>
      </c>
      <c r="I1547" s="1">
        <v>0</v>
      </c>
      <c r="J1547" s="1" t="str">
        <v>Hyderabad</v>
      </c>
      <c r="K1547" s="1">
        <v>0</v>
      </c>
      <c r="L1547" s="1">
        <f t="shared" si="72"/>
        <v>12689.599999999999</v>
      </c>
      <c r="M1547" s="1">
        <f t="shared" si="73"/>
        <v>12689.599999999999</v>
      </c>
      <c r="N1547" s="1">
        <f t="shared" si="74"/>
        <v>0</v>
      </c>
    </row>
    <row r="1548" spans="1:14" x14ac:dyDescent="0.25">
      <c r="A1548" s="1" t="str">
        <v>BioLegend</v>
      </c>
      <c r="B1548" s="1">
        <v>17054.400000000001</v>
      </c>
      <c r="C1548" s="1" t="str">
        <v>EED117403</v>
      </c>
      <c r="D1548" s="2">
        <v>45856</v>
      </c>
      <c r="E1548" s="2">
        <v>45864</v>
      </c>
      <c r="F1548" s="1">
        <v>589002</v>
      </c>
      <c r="G1548" s="1">
        <v>1</v>
      </c>
      <c r="H1548" s="1">
        <v>1</v>
      </c>
      <c r="I1548" s="1">
        <v>0</v>
      </c>
      <c r="J1548" s="1" t="str">
        <v>Chandigarh</v>
      </c>
      <c r="K1548" s="1">
        <v>0</v>
      </c>
      <c r="L1548" s="1">
        <f t="shared" si="72"/>
        <v>17054.400000000001</v>
      </c>
      <c r="M1548" s="1">
        <f t="shared" si="73"/>
        <v>17054.400000000001</v>
      </c>
      <c r="N1548" s="1">
        <f t="shared" si="74"/>
        <v>0</v>
      </c>
    </row>
    <row r="1549" spans="1:14" x14ac:dyDescent="0.25">
      <c r="A1549" s="1" t="str">
        <v>BioLegend</v>
      </c>
      <c r="B1549" s="1">
        <v>18110.400000000001</v>
      </c>
      <c r="C1549" s="1" t="str">
        <v>EED117403</v>
      </c>
      <c r="D1549" s="2">
        <v>45856</v>
      </c>
      <c r="E1549" s="2">
        <v>45864</v>
      </c>
      <c r="F1549" s="1">
        <v>740868</v>
      </c>
      <c r="G1549" s="1">
        <v>1</v>
      </c>
      <c r="H1549" s="1">
        <v>1</v>
      </c>
      <c r="I1549" s="1">
        <v>0</v>
      </c>
      <c r="J1549" s="1" t="str">
        <v>Mumbai</v>
      </c>
      <c r="K1549" s="1">
        <v>0</v>
      </c>
      <c r="L1549" s="1">
        <f t="shared" si="72"/>
        <v>18110.400000000001</v>
      </c>
      <c r="M1549" s="1">
        <f t="shared" si="73"/>
        <v>18110.400000000001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3634.3999999999996</v>
      </c>
      <c r="C1550" s="1" t="str">
        <v>EED117403</v>
      </c>
      <c r="D1550" s="2">
        <v>45856</v>
      </c>
      <c r="E1550" s="2">
        <v>45864</v>
      </c>
      <c r="F1550" s="1">
        <v>740869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3634.3999999999996</v>
      </c>
      <c r="M1550" s="1">
        <f t="shared" si="73"/>
        <v>3634.3999999999996</v>
      </c>
      <c r="N1550" s="1">
        <f t="shared" si="74"/>
        <v>0</v>
      </c>
    </row>
    <row r="1551" spans="1:14" x14ac:dyDescent="0.25">
      <c r="A1551" s="1" t="str">
        <v>BioLegend</v>
      </c>
      <c r="B1551" s="1">
        <v>7268.7999999999993</v>
      </c>
      <c r="C1551" s="1" t="str">
        <v>EED117403</v>
      </c>
      <c r="D1551" s="2">
        <v>45856</v>
      </c>
      <c r="E1551" s="2">
        <v>45864</v>
      </c>
      <c r="F1551" s="1">
        <v>740870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7268.7999999999993</v>
      </c>
      <c r="M1551" s="1">
        <f t="shared" si="73"/>
        <v>7268.7999999999993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740981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741094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741095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741110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741121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MyBioSource</v>
      </c>
      <c r="B1557" s="1">
        <v>47872</v>
      </c>
      <c r="C1557" s="1">
        <v>920577</v>
      </c>
      <c r="D1557" s="2">
        <v>45852</v>
      </c>
      <c r="E1557" s="2">
        <v>45866</v>
      </c>
      <c r="F1557" s="1" t="str">
        <v>MBS1602983</v>
      </c>
      <c r="G1557" s="1">
        <v>1</v>
      </c>
      <c r="H1557" s="1">
        <v>1</v>
      </c>
      <c r="I1557" s="1">
        <v>0</v>
      </c>
      <c r="J1557" s="1" t="e">
        <v>#N/A</v>
      </c>
      <c r="K1557" s="1">
        <v>0</v>
      </c>
      <c r="L1557" s="1">
        <f t="shared" si="72"/>
        <v>47872</v>
      </c>
      <c r="M1557" s="1">
        <f t="shared" si="73"/>
        <v>47872</v>
      </c>
      <c r="N1557" s="1">
        <f t="shared" si="74"/>
        <v>0</v>
      </c>
    </row>
    <row r="1558" spans="1:14" x14ac:dyDescent="0.25">
      <c r="A1558" s="1" t="str">
        <v>MyBioSource</v>
      </c>
      <c r="B1558" s="1">
        <v>39644</v>
      </c>
      <c r="C1558" s="1">
        <v>920577</v>
      </c>
      <c r="D1558" s="2">
        <v>45852</v>
      </c>
      <c r="E1558" s="2">
        <v>45866</v>
      </c>
      <c r="F1558" s="1" t="str">
        <v>MBS762203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39644</v>
      </c>
      <c r="M1558" s="1">
        <f t="shared" si="73"/>
        <v>39644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MBS162118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60214</v>
      </c>
      <c r="C1560" s="1">
        <v>920577</v>
      </c>
      <c r="D1560" s="2">
        <v>45852</v>
      </c>
      <c r="E1560" s="2">
        <v>45866</v>
      </c>
      <c r="F1560" s="1" t="str">
        <v>MBS7214580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60214</v>
      </c>
      <c r="M1560" s="1">
        <f t="shared" si="73"/>
        <v>60214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MBS166244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TargetMol</v>
      </c>
      <c r="B1562" s="1">
        <v>1276</v>
      </c>
      <c r="C1562" s="1" t="str">
        <v>INV250723-095</v>
      </c>
      <c r="D1562" s="2">
        <v>45861</v>
      </c>
      <c r="E1562" s="2">
        <v>45866</v>
      </c>
      <c r="F1562" s="1" t="str">
        <v xml:space="preserve">T20198 </v>
      </c>
      <c r="G1562" s="1">
        <v>1</v>
      </c>
      <c r="H1562" s="1">
        <v>1</v>
      </c>
      <c r="I1562" s="1">
        <v>0</v>
      </c>
      <c r="J1562" s="1" t="str">
        <v>Faridabad</v>
      </c>
      <c r="K1562" s="1">
        <v>0</v>
      </c>
      <c r="L1562" s="1">
        <f t="shared" si="72"/>
        <v>1276</v>
      </c>
      <c r="M1562" s="1">
        <f t="shared" si="73"/>
        <v>1276</v>
      </c>
      <c r="N1562" s="1">
        <f t="shared" si="74"/>
        <v>0</v>
      </c>
    </row>
    <row r="1563" spans="1:14" x14ac:dyDescent="0.25">
      <c r="A1563" s="1" t="str">
        <v>TargetMol</v>
      </c>
      <c r="B1563" s="1">
        <v>6292</v>
      </c>
      <c r="C1563" s="1" t="str">
        <v>INV250723-095</v>
      </c>
      <c r="D1563" s="2">
        <v>45861</v>
      </c>
      <c r="E1563" s="2">
        <v>45866</v>
      </c>
      <c r="F1563" s="1" t="str">
        <v xml:space="preserve">T16381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6292</v>
      </c>
      <c r="M1563" s="1">
        <f t="shared" si="73"/>
        <v>6292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T0416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2323.1999999999998</v>
      </c>
      <c r="C1565" s="1" t="str">
        <v>INV250723-094</v>
      </c>
      <c r="D1565" s="2">
        <v>45861</v>
      </c>
      <c r="E1565" s="2">
        <v>45866</v>
      </c>
      <c r="F1565" s="1" t="str">
        <v xml:space="preserve">T8344 </v>
      </c>
      <c r="G1565" s="1">
        <v>1</v>
      </c>
      <c r="H1565" s="1">
        <v>1</v>
      </c>
      <c r="I1565" s="1">
        <v>0</v>
      </c>
      <c r="J1565" s="1" t="str">
        <v>Bhuvneshwar</v>
      </c>
      <c r="K1565" s="1">
        <v>0</v>
      </c>
      <c r="L1565" s="1">
        <f t="shared" si="72"/>
        <v>2323.1999999999998</v>
      </c>
      <c r="M1565" s="1">
        <f t="shared" si="73"/>
        <v>2323.1999999999998</v>
      </c>
      <c r="N1565" s="1">
        <f t="shared" si="74"/>
        <v>0</v>
      </c>
    </row>
    <row r="1566" spans="1:14" x14ac:dyDescent="0.25">
      <c r="A1566" s="1" t="str">
        <v>BioXcell</v>
      </c>
      <c r="B1566" s="1">
        <v>8330.08</v>
      </c>
      <c r="C1566" s="1">
        <v>176223</v>
      </c>
      <c r="D1566" s="2">
        <v>45860</v>
      </c>
      <c r="E1566" s="2">
        <v>45866</v>
      </c>
      <c r="F1566" s="1" t="str">
        <v>BE0004-1</v>
      </c>
      <c r="G1566" s="1">
        <v>1</v>
      </c>
      <c r="H1566" s="1">
        <v>1</v>
      </c>
      <c r="I1566" s="1">
        <v>0</v>
      </c>
      <c r="J1566" s="1" t="str">
        <v>Kolkata</v>
      </c>
      <c r="K1566" s="1">
        <v>0</v>
      </c>
      <c r="L1566" s="1">
        <f t="shared" si="72"/>
        <v>8330.08</v>
      </c>
      <c r="M1566" s="1">
        <f t="shared" si="73"/>
        <v>8330.08</v>
      </c>
      <c r="N1566" s="1">
        <f t="shared" si="74"/>
        <v>0</v>
      </c>
    </row>
    <row r="1567" spans="1:14" x14ac:dyDescent="0.25">
      <c r="A1567" s="1" t="str">
        <v>BioXcell</v>
      </c>
      <c r="B1567" s="1">
        <v>35200</v>
      </c>
      <c r="C1567" s="1">
        <v>176223</v>
      </c>
      <c r="D1567" s="2">
        <v>45860</v>
      </c>
      <c r="E1567" s="2">
        <v>45866</v>
      </c>
      <c r="F1567" s="1" t="str">
        <v>BE0033-2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35200</v>
      </c>
      <c r="M1567" s="1">
        <f t="shared" si="73"/>
        <v>35200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BE0150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39600</v>
      </c>
      <c r="C1569" s="1">
        <v>176223</v>
      </c>
      <c r="D1569" s="2">
        <v>45860</v>
      </c>
      <c r="E1569" s="2">
        <v>45866</v>
      </c>
      <c r="F1569" s="1" t="str">
        <v>BE0222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39600</v>
      </c>
      <c r="M1569" s="1">
        <f t="shared" si="73"/>
        <v>39600</v>
      </c>
      <c r="N1569" s="1">
        <f t="shared" si="74"/>
        <v>0</v>
      </c>
    </row>
    <row r="1570" spans="1:14" x14ac:dyDescent="0.25">
      <c r="A1570" s="1" t="str">
        <v>BioXcell</v>
      </c>
      <c r="B1570" s="1">
        <v>7487.04</v>
      </c>
      <c r="C1570" s="1">
        <v>176223</v>
      </c>
      <c r="D1570" s="2">
        <v>45860</v>
      </c>
      <c r="E1570" s="2">
        <v>45866</v>
      </c>
      <c r="F1570" s="1" t="str">
        <v>CP174</v>
      </c>
      <c r="G1570" s="1">
        <v>1</v>
      </c>
      <c r="H1570" s="1">
        <v>1</v>
      </c>
      <c r="I1570" s="1">
        <v>0</v>
      </c>
      <c r="J1570" s="1" t="e">
        <v>#N/A</v>
      </c>
      <c r="K1570" s="1">
        <v>0</v>
      </c>
      <c r="L1570" s="1">
        <f t="shared" si="72"/>
        <v>7487.04</v>
      </c>
      <c r="M1570" s="1">
        <f t="shared" si="73"/>
        <v>7487.04</v>
      </c>
      <c r="N1570" s="1">
        <f t="shared" si="74"/>
        <v>0</v>
      </c>
    </row>
    <row r="1571" spans="1:14" x14ac:dyDescent="0.25">
      <c r="A1571" s="1" t="str">
        <v>BioXcell</v>
      </c>
      <c r="B1571" s="1">
        <v>89566.399999999994</v>
      </c>
      <c r="C1571" s="1">
        <v>176374</v>
      </c>
      <c r="D1571" s="2">
        <v>45863</v>
      </c>
      <c r="E1571" s="2">
        <v>45867</v>
      </c>
      <c r="F1571" s="1" t="str">
        <v>BE0089</v>
      </c>
      <c r="G1571" s="1">
        <v>1</v>
      </c>
      <c r="H1571" s="1">
        <v>1</v>
      </c>
      <c r="I1571" s="1">
        <v>0</v>
      </c>
      <c r="J1571" s="1" t="str">
        <v>Pune</v>
      </c>
      <c r="K1571" s="1">
        <v>0</v>
      </c>
      <c r="L1571" s="1">
        <f t="shared" si="72"/>
        <v>89566.399999999994</v>
      </c>
      <c r="M1571" s="1">
        <f t="shared" si="73"/>
        <v>89566.399999999994</v>
      </c>
      <c r="N1571" s="1">
        <f t="shared" si="74"/>
        <v>0</v>
      </c>
    </row>
    <row r="1572" spans="1:14" x14ac:dyDescent="0.25">
      <c r="A1572" s="1" t="str">
        <v>BioXcell</v>
      </c>
      <c r="B1572" s="1">
        <v>198510.40000000002</v>
      </c>
      <c r="C1572" s="1">
        <v>176374</v>
      </c>
      <c r="D1572" s="2">
        <v>45863</v>
      </c>
      <c r="E1572" s="2">
        <v>45867</v>
      </c>
      <c r="F1572" s="1" t="str">
        <v>BE0146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198510.40000000002</v>
      </c>
      <c r="M1572" s="1">
        <f t="shared" si="73"/>
        <v>198510.40000000002</v>
      </c>
      <c r="N1572" s="1">
        <f t="shared" si="74"/>
        <v>0</v>
      </c>
    </row>
    <row r="1573" spans="1:14" x14ac:dyDescent="0.25">
      <c r="A1573" s="1" t="str">
        <v>Boster</v>
      </c>
      <c r="B1573" s="1">
        <v>1540</v>
      </c>
      <c r="C1573" s="1">
        <v>65619</v>
      </c>
      <c r="D1573" s="2">
        <v>45862</v>
      </c>
      <c r="E1573" s="2">
        <v>45866</v>
      </c>
      <c r="F1573" s="1" t="str">
        <v>AR1065</v>
      </c>
      <c r="G1573" s="1">
        <v>5</v>
      </c>
      <c r="H1573" s="1">
        <v>5</v>
      </c>
      <c r="I1573" s="1">
        <v>0</v>
      </c>
      <c r="J1573" s="1" t="str">
        <v>Kolkata</v>
      </c>
      <c r="K1573" s="1">
        <v>0</v>
      </c>
      <c r="L1573" s="1">
        <f t="shared" si="72"/>
        <v>7700</v>
      </c>
      <c r="M1573" s="1">
        <f t="shared" si="73"/>
        <v>7700</v>
      </c>
      <c r="N1573" s="1">
        <f t="shared" si="74"/>
        <v>0</v>
      </c>
    </row>
    <row r="1574" spans="1:14" x14ac:dyDescent="0.25">
      <c r="A1574" s="1" t="str">
        <v>Prospec</v>
      </c>
      <c r="B1574" s="1">
        <v>3960</v>
      </c>
      <c r="C1574" s="1">
        <v>83197</v>
      </c>
      <c r="D1574" s="2">
        <v>45847</v>
      </c>
      <c r="E1574" s="2">
        <v>45866</v>
      </c>
      <c r="F1574" s="1" t="str">
        <v>CYT-334</v>
      </c>
      <c r="G1574" s="1">
        <v>1</v>
      </c>
      <c r="H1574" s="1">
        <v>1</v>
      </c>
      <c r="I1574" s="1">
        <v>0</v>
      </c>
      <c r="J1574" s="1" t="str">
        <v>Delhi</v>
      </c>
      <c r="K1574" s="1">
        <v>0</v>
      </c>
      <c r="L1574" s="1">
        <f t="shared" si="72"/>
        <v>3960</v>
      </c>
      <c r="M1574" s="1">
        <f t="shared" si="73"/>
        <v>3960</v>
      </c>
      <c r="N1574" s="1">
        <f t="shared" si="74"/>
        <v>0</v>
      </c>
    </row>
    <row r="1575" spans="1:14" x14ac:dyDescent="0.25">
      <c r="A1575" s="1" t="str">
        <v>Prospec</v>
      </c>
      <c r="B1575" s="1">
        <v>8800</v>
      </c>
      <c r="C1575" s="1">
        <v>83197</v>
      </c>
      <c r="D1575" s="2">
        <v>45847</v>
      </c>
      <c r="E1575" s="2">
        <v>45866</v>
      </c>
      <c r="F1575" s="1" t="str">
        <v>CYT-308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8800</v>
      </c>
      <c r="M1575" s="1">
        <f t="shared" si="73"/>
        <v>8800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CYT-223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bethyl</v>
      </c>
      <c r="B1577" s="1">
        <v>10225.6</v>
      </c>
      <c r="C1577" s="1">
        <v>90230165</v>
      </c>
      <c r="D1577" s="2">
        <v>45863</v>
      </c>
      <c r="E1577" s="2">
        <v>45866</v>
      </c>
      <c r="F1577" s="1" t="str">
        <v>A80-104P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10225.6</v>
      </c>
      <c r="M1577" s="1">
        <f t="shared" si="73"/>
        <v>10225.6</v>
      </c>
      <c r="N1577" s="1">
        <f t="shared" si="74"/>
        <v>0</v>
      </c>
    </row>
    <row r="1578" spans="1:14" x14ac:dyDescent="0.25">
      <c r="A1578" s="1" t="str">
        <v>Edna</v>
      </c>
      <c r="B1578" s="1">
        <v>3960</v>
      </c>
      <c r="C1578" s="1" t="str">
        <v>2-68</v>
      </c>
      <c r="D1578" s="2">
        <v>45869</v>
      </c>
      <c r="E1578" s="2">
        <v>45869</v>
      </c>
      <c r="F1578" s="1" t="str">
        <v>PIC-1/5</v>
      </c>
      <c r="G1578" s="1">
        <v>1</v>
      </c>
      <c r="H1578" s="1">
        <v>1</v>
      </c>
      <c r="I1578" s="1">
        <v>0</v>
      </c>
      <c r="J1578" s="1" t="str">
        <v>Faridabad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Edna</v>
      </c>
      <c r="B1579" s="1">
        <v>1822.5</v>
      </c>
      <c r="C1579" s="1" t="str">
        <v>2-68</v>
      </c>
      <c r="D1579" s="2">
        <v>45869</v>
      </c>
      <c r="E1579" s="2">
        <v>45869</v>
      </c>
      <c r="F1579" s="1" t="str">
        <v>RI-(25/50/100)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1822.5</v>
      </c>
      <c r="M1579" s="1">
        <f t="shared" si="73"/>
        <v>1822.5</v>
      </c>
      <c r="N1579" s="1">
        <f t="shared" si="74"/>
        <v>0</v>
      </c>
    </row>
    <row r="1580" spans="1:14" x14ac:dyDescent="0.25">
      <c r="A1580" s="1" t="str">
        <v>Edna</v>
      </c>
      <c r="B1580" s="1">
        <v>625</v>
      </c>
      <c r="C1580" s="1" t="str">
        <v>2-68</v>
      </c>
      <c r="D1580" s="2">
        <v>45869</v>
      </c>
      <c r="E1580" s="2">
        <v>45869</v>
      </c>
      <c r="F1580" s="1" t="str">
        <v>DTW-20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625</v>
      </c>
      <c r="M1580" s="1">
        <f t="shared" si="73"/>
        <v>625</v>
      </c>
      <c r="N1580" s="1">
        <f t="shared" si="74"/>
        <v>0</v>
      </c>
    </row>
    <row r="1581" spans="1:14" x14ac:dyDescent="0.25">
      <c r="A1581" s="1" t="str">
        <v>BioLegend</v>
      </c>
      <c r="B1581" s="1">
        <v>5790.4</v>
      </c>
      <c r="C1581" s="1" t="str">
        <v>EED117596</v>
      </c>
      <c r="D1581" s="2">
        <v>45863</v>
      </c>
      <c r="E1581" s="2">
        <v>45869</v>
      </c>
      <c r="F1581" s="1">
        <v>101225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5790.4</v>
      </c>
      <c r="M1581" s="1">
        <f t="shared" si="73"/>
        <v>5790.4</v>
      </c>
      <c r="N1581" s="1">
        <f t="shared" si="74"/>
        <v>0</v>
      </c>
    </row>
    <row r="1582" spans="1:14" x14ac:dyDescent="0.25">
      <c r="A1582" s="1" t="str">
        <v>BioLegend</v>
      </c>
      <c r="B1582" s="1">
        <v>14106.400000000001</v>
      </c>
      <c r="C1582" s="1" t="str">
        <v>EED117596</v>
      </c>
      <c r="D1582" s="2">
        <v>45863</v>
      </c>
      <c r="E1582" s="2">
        <v>45869</v>
      </c>
      <c r="F1582" s="1">
        <v>101320</v>
      </c>
      <c r="G1582" s="1">
        <v>1</v>
      </c>
      <c r="H1582" s="1">
        <v>1</v>
      </c>
      <c r="I1582" s="1">
        <v>0</v>
      </c>
      <c r="J1582" s="1" t="str">
        <v>Pune</v>
      </c>
      <c r="K1582" s="1">
        <v>0</v>
      </c>
      <c r="L1582" s="1">
        <f t="shared" si="72"/>
        <v>14106.400000000001</v>
      </c>
      <c r="M1582" s="1">
        <f t="shared" si="73"/>
        <v>14106.400000000001</v>
      </c>
      <c r="N1582" s="1">
        <f t="shared" si="74"/>
        <v>0</v>
      </c>
    </row>
    <row r="1583" spans="1:14" x14ac:dyDescent="0.25">
      <c r="A1583" s="1" t="str">
        <v>BioLegend</v>
      </c>
      <c r="B1583" s="1">
        <v>8254.4</v>
      </c>
      <c r="C1583" s="1" t="str">
        <v>EED117596</v>
      </c>
      <c r="D1583" s="2">
        <v>45863</v>
      </c>
      <c r="E1583" s="2">
        <v>45869</v>
      </c>
      <c r="F1583" s="1">
        <v>102605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8254.4</v>
      </c>
      <c r="M1583" s="1">
        <f t="shared" si="73"/>
        <v>8254.4</v>
      </c>
      <c r="N1583" s="1">
        <f t="shared" si="74"/>
        <v>0</v>
      </c>
    </row>
    <row r="1584" spans="1:14" x14ac:dyDescent="0.25">
      <c r="A1584" s="1" t="str">
        <v>BioLegend</v>
      </c>
      <c r="B1584" s="1">
        <v>12073.599999999999</v>
      </c>
      <c r="C1584" s="1" t="str">
        <v>EED117596</v>
      </c>
      <c r="D1584" s="2">
        <v>45863</v>
      </c>
      <c r="E1584" s="2">
        <v>45869</v>
      </c>
      <c r="F1584" s="1">
        <v>103116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12073.599999999999</v>
      </c>
      <c r="M1584" s="1">
        <f t="shared" si="73"/>
        <v>12073.599999999999</v>
      </c>
      <c r="N1584" s="1">
        <f t="shared" si="74"/>
        <v>0</v>
      </c>
    </row>
    <row r="1585" spans="1:14" x14ac:dyDescent="0.25">
      <c r="A1585" s="1" t="str">
        <v>BioLegend</v>
      </c>
      <c r="B1585" s="1">
        <v>13244</v>
      </c>
      <c r="C1585" s="1" t="str">
        <v>EED117596</v>
      </c>
      <c r="D1585" s="2">
        <v>45863</v>
      </c>
      <c r="E1585" s="2">
        <v>45869</v>
      </c>
      <c r="F1585" s="1">
        <v>103227</v>
      </c>
      <c r="G1585" s="1">
        <v>2</v>
      </c>
      <c r="H1585" s="1">
        <v>2</v>
      </c>
      <c r="I1585" s="1">
        <v>0</v>
      </c>
      <c r="J1585" s="1" t="str">
        <v>Pune</v>
      </c>
      <c r="K1585" s="1">
        <v>0</v>
      </c>
      <c r="L1585" s="1">
        <f t="shared" si="72"/>
        <v>26488</v>
      </c>
      <c r="M1585" s="1">
        <f t="shared" si="73"/>
        <v>26488</v>
      </c>
      <c r="N1585" s="1">
        <f t="shared" si="74"/>
        <v>0</v>
      </c>
    </row>
    <row r="1586" spans="1:14" x14ac:dyDescent="0.25">
      <c r="A1586" s="1" t="str">
        <v>BioLegend</v>
      </c>
      <c r="B1586" s="1">
        <v>6221.6</v>
      </c>
      <c r="C1586" s="1" t="str">
        <v>EED117596</v>
      </c>
      <c r="D1586" s="2">
        <v>45863</v>
      </c>
      <c r="E1586" s="2">
        <v>45869</v>
      </c>
      <c r="F1586" s="1">
        <v>104419</v>
      </c>
      <c r="G1586" s="1">
        <v>4</v>
      </c>
      <c r="H1586" s="1">
        <v>4</v>
      </c>
      <c r="I1586" s="1">
        <v>0</v>
      </c>
      <c r="J1586" s="1" t="str">
        <v>Hyderabad</v>
      </c>
      <c r="K1586" s="1">
        <v>0</v>
      </c>
      <c r="L1586" s="1">
        <f t="shared" si="72"/>
        <v>24886.400000000001</v>
      </c>
      <c r="M1586" s="1">
        <f t="shared" si="73"/>
        <v>24886.400000000001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14106.400000000001</v>
      </c>
      <c r="C1587" s="1" t="str">
        <v>EED117596</v>
      </c>
      <c r="D1587" s="2">
        <v>45863</v>
      </c>
      <c r="E1587" s="2">
        <v>45869</v>
      </c>
      <c r="F1587" s="1">
        <v>104518</v>
      </c>
      <c r="G1587" s="1">
        <v>1</v>
      </c>
      <c r="H1587" s="1">
        <v>1</v>
      </c>
      <c r="I1587" s="1">
        <v>0</v>
      </c>
      <c r="J1587" s="1" t="str">
        <v>Mumbai</v>
      </c>
      <c r="K1587" s="1">
        <v>0</v>
      </c>
      <c r="L1587" s="1">
        <f t="shared" si="72"/>
        <v>14106.400000000001</v>
      </c>
      <c r="M1587" s="1">
        <f t="shared" si="73"/>
        <v>14106.400000000001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3449.6000000000004</v>
      </c>
      <c r="C1588" s="1" t="str">
        <v>EED117596</v>
      </c>
      <c r="D1588" s="2">
        <v>45863</v>
      </c>
      <c r="E1588" s="2">
        <v>45869</v>
      </c>
      <c r="F1588" s="1">
        <v>108407</v>
      </c>
      <c r="G1588" s="1">
        <v>1</v>
      </c>
      <c r="H1588" s="1">
        <v>1</v>
      </c>
      <c r="I1588" s="1">
        <v>0</v>
      </c>
      <c r="J1588" s="1" t="str">
        <v>Delhi</v>
      </c>
      <c r="K1588" s="1">
        <v>0</v>
      </c>
      <c r="L1588" s="1">
        <f t="shared" si="72"/>
        <v>3449.6000000000004</v>
      </c>
      <c r="M1588" s="1">
        <f t="shared" si="73"/>
        <v>3449.6000000000004</v>
      </c>
      <c r="N1588" s="1">
        <f t="shared" si="74"/>
        <v>0</v>
      </c>
    </row>
    <row r="1589" spans="1:14" x14ac:dyDescent="0.25">
      <c r="A1589" s="1" t="str">
        <v>BioLegend</v>
      </c>
      <c r="B1589" s="1">
        <v>19602</v>
      </c>
      <c r="C1589" s="1" t="str">
        <v>EED117596</v>
      </c>
      <c r="D1589" s="2">
        <v>45863</v>
      </c>
      <c r="E1589" s="2">
        <v>45869</v>
      </c>
      <c r="F1589" s="1">
        <v>118227</v>
      </c>
      <c r="G1589" s="1">
        <v>2</v>
      </c>
      <c r="H1589" s="1">
        <v>2</v>
      </c>
      <c r="I1589" s="1">
        <v>0</v>
      </c>
      <c r="J1589" s="1" t="str">
        <v>Mumbai</v>
      </c>
      <c r="K1589" s="1">
        <v>0</v>
      </c>
      <c r="L1589" s="1">
        <f t="shared" si="72"/>
        <v>39204</v>
      </c>
      <c r="M1589" s="1">
        <f t="shared" si="73"/>
        <v>39204</v>
      </c>
      <c r="N1589" s="1">
        <f t="shared" si="74"/>
        <v>0</v>
      </c>
    </row>
    <row r="1590" spans="1:14" x14ac:dyDescent="0.25">
      <c r="A1590" s="1" t="str">
        <v>BioLegend</v>
      </c>
      <c r="B1590" s="1">
        <v>18480</v>
      </c>
      <c r="C1590" s="1" t="str">
        <v>EED117596</v>
      </c>
      <c r="D1590" s="2">
        <v>45863</v>
      </c>
      <c r="E1590" s="2">
        <v>45869</v>
      </c>
      <c r="F1590" s="1">
        <v>125221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36960</v>
      </c>
      <c r="M1590" s="1">
        <f t="shared" si="73"/>
        <v>36960</v>
      </c>
      <c r="N1590" s="1">
        <f t="shared" si="74"/>
        <v>0</v>
      </c>
    </row>
    <row r="1591" spans="1:14" x14ac:dyDescent="0.25">
      <c r="A1591" s="1" t="str">
        <v>BioLegend</v>
      </c>
      <c r="B1591" s="1">
        <v>19527.2</v>
      </c>
      <c r="C1591" s="1" t="str">
        <v>EED117596</v>
      </c>
      <c r="D1591" s="2">
        <v>45863</v>
      </c>
      <c r="E1591" s="2">
        <v>45869</v>
      </c>
      <c r="F1591" s="1">
        <v>135214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19527.2</v>
      </c>
      <c r="M1591" s="1">
        <f t="shared" si="73"/>
        <v>19527.2</v>
      </c>
      <c r="N1591" s="1">
        <f t="shared" si="74"/>
        <v>0</v>
      </c>
    </row>
    <row r="1592" spans="1:14" x14ac:dyDescent="0.25">
      <c r="A1592" s="1" t="str">
        <v>BioLegend</v>
      </c>
      <c r="B1592" s="1">
        <v>23531.199999999997</v>
      </c>
      <c r="C1592" s="1" t="str">
        <v>EED117596</v>
      </c>
      <c r="D1592" s="2">
        <v>45863</v>
      </c>
      <c r="E1592" s="2">
        <v>45869</v>
      </c>
      <c r="F1592" s="1">
        <v>139314</v>
      </c>
      <c r="G1592" s="1">
        <v>1</v>
      </c>
      <c r="H1592" s="1">
        <v>1</v>
      </c>
      <c r="I1592" s="1">
        <v>0</v>
      </c>
      <c r="J1592" s="1" t="str">
        <v>Hyderabad</v>
      </c>
      <c r="K1592" s="1">
        <v>0</v>
      </c>
      <c r="L1592" s="1">
        <f t="shared" si="72"/>
        <v>23531.199999999997</v>
      </c>
      <c r="M1592" s="1">
        <f t="shared" si="73"/>
        <v>23531.199999999997</v>
      </c>
      <c r="N1592" s="1">
        <f t="shared" si="74"/>
        <v>0</v>
      </c>
    </row>
    <row r="1593" spans="1:14" x14ac:dyDescent="0.25">
      <c r="A1593" s="1" t="str">
        <v>BioLegend</v>
      </c>
      <c r="B1593" s="1">
        <v>14190</v>
      </c>
      <c r="C1593" s="1" t="str">
        <v>EED117596</v>
      </c>
      <c r="D1593" s="2">
        <v>45863</v>
      </c>
      <c r="E1593" s="2">
        <v>45869</v>
      </c>
      <c r="F1593" s="1">
        <v>145513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28380</v>
      </c>
      <c r="M1593" s="1">
        <f t="shared" si="73"/>
        <v>28380</v>
      </c>
      <c r="N1593" s="1">
        <f t="shared" si="74"/>
        <v>0</v>
      </c>
    </row>
    <row r="1594" spans="1:14" x14ac:dyDescent="0.25">
      <c r="A1594" s="1" t="str">
        <v>BioLegend</v>
      </c>
      <c r="B1594" s="1">
        <v>20328</v>
      </c>
      <c r="C1594" s="1" t="str">
        <v>EED117596</v>
      </c>
      <c r="D1594" s="2">
        <v>45863</v>
      </c>
      <c r="E1594" s="2">
        <v>45869</v>
      </c>
      <c r="F1594" s="1">
        <v>155509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20328</v>
      </c>
      <c r="M1594" s="1">
        <f t="shared" si="73"/>
        <v>20328</v>
      </c>
      <c r="N1594" s="1">
        <f t="shared" si="74"/>
        <v>0</v>
      </c>
    </row>
    <row r="1595" spans="1:14" x14ac:dyDescent="0.25">
      <c r="A1595" s="1" t="str">
        <v>BioLegend</v>
      </c>
      <c r="B1595" s="1">
        <v>3388</v>
      </c>
      <c r="C1595" s="1" t="str">
        <v>EED117596</v>
      </c>
      <c r="D1595" s="2">
        <v>45863</v>
      </c>
      <c r="E1595" s="2">
        <v>45869</v>
      </c>
      <c r="F1595" s="1">
        <v>300306</v>
      </c>
      <c r="G1595" s="1">
        <v>1</v>
      </c>
      <c r="H1595" s="1">
        <v>1</v>
      </c>
      <c r="I1595" s="1">
        <v>0</v>
      </c>
      <c r="J1595" s="1" t="str">
        <v>Delhi</v>
      </c>
      <c r="K1595" s="1">
        <v>0</v>
      </c>
      <c r="L1595" s="1">
        <f t="shared" si="72"/>
        <v>3388</v>
      </c>
      <c r="M1595" s="1">
        <f t="shared" si="73"/>
        <v>3388</v>
      </c>
      <c r="N1595" s="1">
        <f t="shared" si="74"/>
        <v>0</v>
      </c>
    </row>
    <row r="1596" spans="1:14" x14ac:dyDescent="0.25">
      <c r="A1596" s="1" t="str">
        <v>BioLegend</v>
      </c>
      <c r="B1596" s="1">
        <v>3080</v>
      </c>
      <c r="C1596" s="1" t="str">
        <v>EED117596</v>
      </c>
      <c r="D1596" s="2">
        <v>45863</v>
      </c>
      <c r="E1596" s="2">
        <v>45869</v>
      </c>
      <c r="F1596" s="1">
        <v>300406</v>
      </c>
      <c r="G1596" s="1">
        <v>1</v>
      </c>
      <c r="H1596" s="1">
        <v>1</v>
      </c>
      <c r="I1596" s="1">
        <v>0</v>
      </c>
      <c r="J1596" s="1" t="str">
        <v>Banglore</v>
      </c>
      <c r="K1596" s="1">
        <v>0</v>
      </c>
      <c r="L1596" s="1">
        <f t="shared" si="72"/>
        <v>3080</v>
      </c>
      <c r="M1596" s="1">
        <f t="shared" si="73"/>
        <v>3080</v>
      </c>
      <c r="N1596" s="1">
        <f t="shared" si="74"/>
        <v>0</v>
      </c>
    </row>
    <row r="1597" spans="1:14" x14ac:dyDescent="0.25">
      <c r="A1597" s="1" t="str">
        <v>BioLegend</v>
      </c>
      <c r="B1597" s="1">
        <v>20636</v>
      </c>
      <c r="C1597" s="1" t="str">
        <v>EED117596</v>
      </c>
      <c r="D1597" s="2">
        <v>45863</v>
      </c>
      <c r="E1597" s="2">
        <v>45869</v>
      </c>
      <c r="F1597" s="1">
        <v>300922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20636</v>
      </c>
      <c r="M1597" s="1">
        <f t="shared" si="73"/>
        <v>20636</v>
      </c>
      <c r="N1597" s="1">
        <f t="shared" si="74"/>
        <v>0</v>
      </c>
    </row>
    <row r="1598" spans="1:14" x14ac:dyDescent="0.25">
      <c r="A1598" s="1" t="str">
        <v>BioLegend</v>
      </c>
      <c r="B1598" s="1">
        <v>17987.2</v>
      </c>
      <c r="C1598" s="1" t="str">
        <v>EED117596</v>
      </c>
      <c r="D1598" s="2">
        <v>45863</v>
      </c>
      <c r="E1598" s="2">
        <v>45869</v>
      </c>
      <c r="F1598" s="1">
        <v>301016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17987.2</v>
      </c>
      <c r="M1598" s="1">
        <f t="shared" si="73"/>
        <v>17987.2</v>
      </c>
      <c r="N1598" s="1">
        <f t="shared" si="74"/>
        <v>0</v>
      </c>
    </row>
    <row r="1599" spans="1:14" x14ac:dyDescent="0.25">
      <c r="A1599" s="1" t="str">
        <v>BioLegend</v>
      </c>
      <c r="B1599" s="1">
        <v>21375.200000000001</v>
      </c>
      <c r="C1599" s="1" t="str">
        <v>EED117596</v>
      </c>
      <c r="D1599" s="2">
        <v>45863</v>
      </c>
      <c r="E1599" s="2">
        <v>45869</v>
      </c>
      <c r="F1599" s="1">
        <v>301852</v>
      </c>
      <c r="G1599" s="1">
        <v>2</v>
      </c>
      <c r="H1599" s="1">
        <v>2</v>
      </c>
      <c r="I1599" s="1">
        <v>0</v>
      </c>
      <c r="J1599" s="1" t="str">
        <v>Banglore</v>
      </c>
      <c r="K1599" s="1">
        <v>0</v>
      </c>
      <c r="L1599" s="1">
        <f t="shared" si="72"/>
        <v>42750.400000000001</v>
      </c>
      <c r="M1599" s="1">
        <f t="shared" si="73"/>
        <v>42750.400000000001</v>
      </c>
      <c r="N1599" s="1">
        <f t="shared" si="74"/>
        <v>0</v>
      </c>
    </row>
    <row r="1600" spans="1:14" x14ac:dyDescent="0.25">
      <c r="A1600" s="1" t="str">
        <v>BioLegend</v>
      </c>
      <c r="B1600" s="1">
        <v>11765.599999999999</v>
      </c>
      <c r="C1600" s="1" t="str">
        <v>EED117596</v>
      </c>
      <c r="D1600" s="2">
        <v>45863</v>
      </c>
      <c r="E1600" s="2">
        <v>45869</v>
      </c>
      <c r="F1600" s="1">
        <v>301904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11765.599999999999</v>
      </c>
      <c r="M1600" s="1">
        <f t="shared" si="73"/>
        <v>11765.599999999999</v>
      </c>
      <c r="N1600" s="1">
        <f t="shared" si="74"/>
        <v>0</v>
      </c>
    </row>
    <row r="1601" spans="1:14" x14ac:dyDescent="0.25">
      <c r="A1601" s="1" t="str">
        <v>BioLegend</v>
      </c>
      <c r="B1601" s="1">
        <v>24816</v>
      </c>
      <c r="C1601" s="1" t="str">
        <v>EED117596</v>
      </c>
      <c r="D1601" s="2">
        <v>45863</v>
      </c>
      <c r="E1601" s="2">
        <v>45869</v>
      </c>
      <c r="F1601" s="1">
        <v>302048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49632</v>
      </c>
      <c r="M1601" s="1">
        <f t="shared" si="73"/>
        <v>49632</v>
      </c>
      <c r="N1601" s="1">
        <f t="shared" si="74"/>
        <v>0</v>
      </c>
    </row>
    <row r="1602" spans="1:14" x14ac:dyDescent="0.25">
      <c r="A1602" s="1" t="str">
        <v>BioLegend</v>
      </c>
      <c r="B1602" s="1">
        <v>26136</v>
      </c>
      <c r="C1602" s="1" t="str">
        <v>EED117596</v>
      </c>
      <c r="D1602" s="2">
        <v>45863</v>
      </c>
      <c r="E1602" s="2">
        <v>45869</v>
      </c>
      <c r="F1602" s="1">
        <v>302336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52272</v>
      </c>
      <c r="M1602" s="1">
        <f t="shared" si="73"/>
        <v>52272</v>
      </c>
      <c r="N1602" s="1">
        <f t="shared" si="74"/>
        <v>0</v>
      </c>
    </row>
    <row r="1603" spans="1:14" x14ac:dyDescent="0.25">
      <c r="A1603" s="1" t="str">
        <v>BioLegend</v>
      </c>
      <c r="B1603" s="1">
        <v>27984</v>
      </c>
      <c r="C1603" s="1" t="str">
        <v>EED117596</v>
      </c>
      <c r="D1603" s="2">
        <v>45863</v>
      </c>
      <c r="E1603" s="2">
        <v>45869</v>
      </c>
      <c r="F1603" s="1">
        <v>302828</v>
      </c>
      <c r="G1603" s="1">
        <v>1</v>
      </c>
      <c r="H1603" s="1">
        <v>1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27984</v>
      </c>
      <c r="M1603" s="1">
        <f t="shared" ref="M1603:M1666" si="76">H1603*B1603</f>
        <v>27984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16324</v>
      </c>
      <c r="C1604" s="1" t="str">
        <v>EED117596</v>
      </c>
      <c r="D1604" s="2">
        <v>45863</v>
      </c>
      <c r="E1604" s="2">
        <v>45869</v>
      </c>
      <c r="F1604" s="1">
        <v>304024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16324</v>
      </c>
      <c r="M1604" s="1">
        <f t="shared" si="76"/>
        <v>16324</v>
      </c>
      <c r="N1604" s="1">
        <f t="shared" si="77"/>
        <v>0</v>
      </c>
    </row>
    <row r="1605" spans="1:14" x14ac:dyDescent="0.25">
      <c r="A1605" s="1" t="str">
        <v>BioLegend</v>
      </c>
      <c r="B1605" s="1">
        <v>28710</v>
      </c>
      <c r="C1605" s="1" t="str">
        <v>EED117596</v>
      </c>
      <c r="D1605" s="2">
        <v>45863</v>
      </c>
      <c r="E1605" s="2">
        <v>45869</v>
      </c>
      <c r="F1605" s="1">
        <v>306742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57420</v>
      </c>
      <c r="M1605" s="1">
        <f t="shared" si="76"/>
        <v>57420</v>
      </c>
      <c r="N1605" s="1">
        <f t="shared" si="77"/>
        <v>0</v>
      </c>
    </row>
    <row r="1606" spans="1:14" x14ac:dyDescent="0.25">
      <c r="A1606" s="1" t="str">
        <v>BioLegend</v>
      </c>
      <c r="B1606" s="1">
        <v>29040</v>
      </c>
      <c r="C1606" s="1" t="str">
        <v>EED117596</v>
      </c>
      <c r="D1606" s="2">
        <v>45863</v>
      </c>
      <c r="E1606" s="2">
        <v>45869</v>
      </c>
      <c r="F1606" s="1">
        <v>307642</v>
      </c>
      <c r="G1606" s="1">
        <v>1</v>
      </c>
      <c r="H1606" s="1">
        <v>1</v>
      </c>
      <c r="I1606" s="1">
        <v>0</v>
      </c>
      <c r="J1606" s="1" t="str">
        <v>Delhi</v>
      </c>
      <c r="K1606" s="1">
        <v>0</v>
      </c>
      <c r="L1606" s="1">
        <f t="shared" si="75"/>
        <v>29040</v>
      </c>
      <c r="M1606" s="1">
        <f t="shared" si="76"/>
        <v>29040</v>
      </c>
      <c r="N1606" s="1">
        <f t="shared" si="77"/>
        <v>0</v>
      </c>
    </row>
    <row r="1607" spans="1:14" x14ac:dyDescent="0.25">
      <c r="A1607" s="1" t="str">
        <v>BioLegend</v>
      </c>
      <c r="B1607" s="1">
        <v>6776</v>
      </c>
      <c r="C1607" s="1" t="str">
        <v>EED117596</v>
      </c>
      <c r="D1607" s="2">
        <v>45863</v>
      </c>
      <c r="E1607" s="2">
        <v>45869</v>
      </c>
      <c r="F1607" s="1">
        <v>308703</v>
      </c>
      <c r="G1607" s="1">
        <v>1</v>
      </c>
      <c r="H1607" s="1">
        <v>1</v>
      </c>
      <c r="I1607" s="1">
        <v>0</v>
      </c>
      <c r="J1607" s="1" t="str">
        <v>Kerala</v>
      </c>
      <c r="K1607" s="1">
        <v>0</v>
      </c>
      <c r="L1607" s="1">
        <f t="shared" si="75"/>
        <v>6776</v>
      </c>
      <c r="M1607" s="1">
        <f t="shared" si="76"/>
        <v>6776</v>
      </c>
      <c r="N1607" s="1">
        <f t="shared" si="77"/>
        <v>0</v>
      </c>
    </row>
    <row r="1608" spans="1:14" x14ac:dyDescent="0.25">
      <c r="A1608" s="1" t="str">
        <v>BioLegend</v>
      </c>
      <c r="B1608" s="1">
        <v>8562.4</v>
      </c>
      <c r="C1608" s="1" t="str">
        <v>EED117596</v>
      </c>
      <c r="D1608" s="2">
        <v>45863</v>
      </c>
      <c r="E1608" s="2">
        <v>45869</v>
      </c>
      <c r="F1608" s="1">
        <v>313205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8562.4</v>
      </c>
      <c r="M1608" s="1">
        <f t="shared" si="76"/>
        <v>8562.4</v>
      </c>
      <c r="N1608" s="1">
        <f t="shared" si="77"/>
        <v>0</v>
      </c>
    </row>
    <row r="1609" spans="1:14" x14ac:dyDescent="0.25">
      <c r="A1609" s="1" t="str">
        <v>BioLegend</v>
      </c>
      <c r="B1609" s="1">
        <v>9794.4</v>
      </c>
      <c r="C1609" s="1" t="str">
        <v>EED117596</v>
      </c>
      <c r="D1609" s="2">
        <v>45863</v>
      </c>
      <c r="E1609" s="2">
        <v>45869</v>
      </c>
      <c r="F1609" s="1">
        <v>313225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9794.4</v>
      </c>
      <c r="M1609" s="1">
        <f t="shared" si="76"/>
        <v>9794.4</v>
      </c>
      <c r="N1609" s="1">
        <f t="shared" si="77"/>
        <v>0</v>
      </c>
    </row>
    <row r="1610" spans="1:14" x14ac:dyDescent="0.25">
      <c r="A1610" s="1" t="str">
        <v>BioLegend</v>
      </c>
      <c r="B1610" s="1">
        <v>23531.199999999997</v>
      </c>
      <c r="C1610" s="1" t="str">
        <v>EED117596</v>
      </c>
      <c r="D1610" s="2">
        <v>45863</v>
      </c>
      <c r="E1610" s="2">
        <v>45869</v>
      </c>
      <c r="F1610" s="1">
        <v>314512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23531.199999999997</v>
      </c>
      <c r="M1610" s="1">
        <f t="shared" si="76"/>
        <v>23531.199999999997</v>
      </c>
      <c r="N1610" s="1">
        <f t="shared" si="77"/>
        <v>0</v>
      </c>
    </row>
    <row r="1611" spans="1:14" x14ac:dyDescent="0.25">
      <c r="A1611" s="1" t="str">
        <v>BioLegend</v>
      </c>
      <c r="B1611" s="1">
        <v>1724.8000000000002</v>
      </c>
      <c r="C1611" s="1" t="str">
        <v>EED117596</v>
      </c>
      <c r="D1611" s="2">
        <v>45863</v>
      </c>
      <c r="E1611" s="2">
        <v>45869</v>
      </c>
      <c r="F1611" s="1">
        <v>317307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1724.8000000000002</v>
      </c>
      <c r="M1611" s="1">
        <f t="shared" si="76"/>
        <v>1724.8000000000002</v>
      </c>
      <c r="N1611" s="1">
        <f t="shared" si="77"/>
        <v>0</v>
      </c>
    </row>
    <row r="1612" spans="1:14" x14ac:dyDescent="0.25">
      <c r="A1612" s="1" t="str">
        <v>BioLegend</v>
      </c>
      <c r="B1612" s="1">
        <v>28314</v>
      </c>
      <c r="C1612" s="1" t="str">
        <v>EED117596</v>
      </c>
      <c r="D1612" s="2">
        <v>45863</v>
      </c>
      <c r="E1612" s="2">
        <v>45869</v>
      </c>
      <c r="F1612" s="1">
        <v>318334</v>
      </c>
      <c r="G1612" s="1">
        <v>2</v>
      </c>
      <c r="H1612" s="1">
        <v>2</v>
      </c>
      <c r="I1612" s="1">
        <v>0</v>
      </c>
      <c r="J1612" s="1" t="str">
        <v>Banglore</v>
      </c>
      <c r="K1612" s="1">
        <v>0</v>
      </c>
      <c r="L1612" s="1">
        <f t="shared" si="75"/>
        <v>56628</v>
      </c>
      <c r="M1612" s="1">
        <f t="shared" si="76"/>
        <v>56628</v>
      </c>
      <c r="N1612" s="1">
        <f t="shared" si="77"/>
        <v>0</v>
      </c>
    </row>
    <row r="1613" spans="1:14" x14ac:dyDescent="0.25">
      <c r="A1613" s="1" t="str">
        <v>BioLegend</v>
      </c>
      <c r="B1613" s="1">
        <v>15831.2</v>
      </c>
      <c r="C1613" s="1" t="str">
        <v>EED117596</v>
      </c>
      <c r="D1613" s="2">
        <v>45863</v>
      </c>
      <c r="E1613" s="2">
        <v>45869</v>
      </c>
      <c r="F1613" s="1">
        <v>321106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15831.2</v>
      </c>
      <c r="M1613" s="1">
        <f t="shared" si="76"/>
        <v>15831.2</v>
      </c>
      <c r="N1613" s="1">
        <f t="shared" si="77"/>
        <v>0</v>
      </c>
    </row>
    <row r="1614" spans="1:14" x14ac:dyDescent="0.25">
      <c r="A1614" s="1" t="str">
        <v>BioLegend</v>
      </c>
      <c r="B1614" s="1">
        <v>6221.6</v>
      </c>
      <c r="C1614" s="1" t="str">
        <v>EED117596</v>
      </c>
      <c r="D1614" s="2">
        <v>45863</v>
      </c>
      <c r="E1614" s="2">
        <v>45869</v>
      </c>
      <c r="F1614" s="1">
        <v>328107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6221.6</v>
      </c>
      <c r="M1614" s="1">
        <f t="shared" si="76"/>
        <v>6221.6</v>
      </c>
      <c r="N1614" s="1">
        <f t="shared" si="77"/>
        <v>0</v>
      </c>
    </row>
    <row r="1615" spans="1:14" x14ac:dyDescent="0.25">
      <c r="A1615" s="1" t="str">
        <v>BioLegend</v>
      </c>
      <c r="B1615" s="1">
        <v>26532</v>
      </c>
      <c r="C1615" s="1" t="str">
        <v>EED117596</v>
      </c>
      <c r="D1615" s="2">
        <v>45863</v>
      </c>
      <c r="E1615" s="2">
        <v>45869</v>
      </c>
      <c r="F1615" s="1">
        <v>329932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53064</v>
      </c>
      <c r="M1615" s="1">
        <f t="shared" si="76"/>
        <v>53064</v>
      </c>
      <c r="N1615" s="1">
        <f t="shared" si="77"/>
        <v>0</v>
      </c>
    </row>
    <row r="1616" spans="1:14" x14ac:dyDescent="0.25">
      <c r="A1616" s="1" t="str">
        <v>BioLegend</v>
      </c>
      <c r="B1616" s="1">
        <v>12997.599999999999</v>
      </c>
      <c r="C1616" s="1" t="str">
        <v>EED117596</v>
      </c>
      <c r="D1616" s="2">
        <v>45863</v>
      </c>
      <c r="E1616" s="2">
        <v>45869</v>
      </c>
      <c r="F1616" s="1">
        <v>331208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12997.599999999999</v>
      </c>
      <c r="M1616" s="1">
        <f t="shared" si="76"/>
        <v>12997.599999999999</v>
      </c>
      <c r="N1616" s="1">
        <f t="shared" si="77"/>
        <v>0</v>
      </c>
    </row>
    <row r="1617" spans="1:14" x14ac:dyDescent="0.25">
      <c r="A1617" s="1" t="str">
        <v>BioLegend</v>
      </c>
      <c r="B1617" s="1">
        <v>16508.8</v>
      </c>
      <c r="C1617" s="1" t="str">
        <v>EED117596</v>
      </c>
      <c r="D1617" s="2">
        <v>45863</v>
      </c>
      <c r="E1617" s="2">
        <v>45869</v>
      </c>
      <c r="F1617" s="1">
        <v>331210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33017.599999999999</v>
      </c>
      <c r="M1617" s="1">
        <f t="shared" si="76"/>
        <v>33017.599999999999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14916</v>
      </c>
      <c r="C1618" s="1" t="str">
        <v>EED117596</v>
      </c>
      <c r="D1618" s="2">
        <v>45863</v>
      </c>
      <c r="E1618" s="2">
        <v>45869</v>
      </c>
      <c r="F1618" s="1">
        <v>331411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14916</v>
      </c>
      <c r="M1618" s="1">
        <f t="shared" si="76"/>
        <v>14916</v>
      </c>
      <c r="N1618" s="1">
        <f t="shared" si="77"/>
        <v>0</v>
      </c>
    </row>
    <row r="1619" spans="1:14" x14ac:dyDescent="0.25">
      <c r="A1619" s="1" t="str">
        <v>BioLegend</v>
      </c>
      <c r="B1619" s="1">
        <v>29040</v>
      </c>
      <c r="C1619" s="1" t="str">
        <v>EED117596</v>
      </c>
      <c r="D1619" s="2">
        <v>45863</v>
      </c>
      <c r="E1619" s="2">
        <v>45869</v>
      </c>
      <c r="F1619" s="1">
        <v>331430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58080</v>
      </c>
      <c r="M1619" s="1">
        <f t="shared" si="76"/>
        <v>58080</v>
      </c>
      <c r="N1619" s="1">
        <f t="shared" si="77"/>
        <v>0</v>
      </c>
    </row>
    <row r="1620" spans="1:14" x14ac:dyDescent="0.25">
      <c r="A1620" s="1" t="str">
        <v>BioLegend</v>
      </c>
      <c r="B1620" s="1">
        <v>23346.400000000001</v>
      </c>
      <c r="C1620" s="1" t="str">
        <v>EED117596</v>
      </c>
      <c r="D1620" s="2">
        <v>45863</v>
      </c>
      <c r="E1620" s="2">
        <v>45869</v>
      </c>
      <c r="F1620" s="1">
        <v>332706</v>
      </c>
      <c r="G1620" s="1">
        <v>2</v>
      </c>
      <c r="H1620" s="1">
        <v>2</v>
      </c>
      <c r="I1620" s="1">
        <v>0</v>
      </c>
      <c r="J1620" s="1" t="str">
        <v>Chandigarh</v>
      </c>
      <c r="K1620" s="1">
        <v>0</v>
      </c>
      <c r="L1620" s="1">
        <f t="shared" si="75"/>
        <v>46692.800000000003</v>
      </c>
      <c r="M1620" s="1">
        <f t="shared" si="76"/>
        <v>46692.800000000003</v>
      </c>
      <c r="N1620" s="1">
        <f t="shared" si="77"/>
        <v>0</v>
      </c>
    </row>
    <row r="1621" spans="1:14" x14ac:dyDescent="0.25">
      <c r="A1621" s="1" t="str">
        <v>BioLegend</v>
      </c>
      <c r="B1621" s="1">
        <v>19958.400000000001</v>
      </c>
      <c r="C1621" s="1" t="str">
        <v>EED117596</v>
      </c>
      <c r="D1621" s="2">
        <v>45863</v>
      </c>
      <c r="E1621" s="2">
        <v>45869</v>
      </c>
      <c r="F1621" s="1">
        <v>341608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19958.400000000001</v>
      </c>
      <c r="M1621" s="1">
        <f t="shared" si="76"/>
        <v>19958.400000000001</v>
      </c>
      <c r="N1621" s="1">
        <f t="shared" si="77"/>
        <v>0</v>
      </c>
    </row>
    <row r="1622" spans="1:14" x14ac:dyDescent="0.25">
      <c r="A1622" s="1" t="str">
        <v>BioLegend</v>
      </c>
      <c r="B1622" s="1">
        <v>6221.6</v>
      </c>
      <c r="C1622" s="1" t="str">
        <v>EED117596</v>
      </c>
      <c r="D1622" s="2">
        <v>45863</v>
      </c>
      <c r="E1622" s="2">
        <v>45869</v>
      </c>
      <c r="F1622" s="1">
        <v>343523</v>
      </c>
      <c r="G1622" s="1">
        <v>1</v>
      </c>
      <c r="H1622" s="1">
        <v>1</v>
      </c>
      <c r="I1622" s="1">
        <v>0</v>
      </c>
      <c r="J1622" s="1" t="str">
        <v>Kolkata</v>
      </c>
      <c r="K1622" s="1">
        <v>0</v>
      </c>
      <c r="L1622" s="1">
        <f t="shared" si="75"/>
        <v>6221.6</v>
      </c>
      <c r="M1622" s="1">
        <f t="shared" si="76"/>
        <v>6221.6</v>
      </c>
      <c r="N1622" s="1">
        <f t="shared" si="77"/>
        <v>0</v>
      </c>
    </row>
    <row r="1623" spans="1:14" x14ac:dyDescent="0.25">
      <c r="A1623" s="1" t="str">
        <v>BioLegend</v>
      </c>
      <c r="B1623" s="1">
        <v>23531.199999999997</v>
      </c>
      <c r="C1623" s="1" t="str">
        <v>EED117596</v>
      </c>
      <c r="D1623" s="2">
        <v>45863</v>
      </c>
      <c r="E1623" s="2">
        <v>45869</v>
      </c>
      <c r="F1623" s="1">
        <v>353236</v>
      </c>
      <c r="G1623" s="1">
        <v>1</v>
      </c>
      <c r="H1623" s="1">
        <v>1</v>
      </c>
      <c r="I1623" s="1">
        <v>0</v>
      </c>
      <c r="J1623" s="1" t="str">
        <v>Banglore</v>
      </c>
      <c r="K1623" s="1">
        <v>0</v>
      </c>
      <c r="L1623" s="1">
        <f t="shared" si="75"/>
        <v>23531.199999999997</v>
      </c>
      <c r="M1623" s="1">
        <f t="shared" si="76"/>
        <v>23531.199999999997</v>
      </c>
      <c r="N1623" s="1">
        <f t="shared" si="77"/>
        <v>0</v>
      </c>
    </row>
    <row r="1624" spans="1:14" x14ac:dyDescent="0.25">
      <c r="A1624" s="1" t="str">
        <v>BioLegend</v>
      </c>
      <c r="B1624" s="1">
        <v>25146</v>
      </c>
      <c r="C1624" s="1" t="str">
        <v>EED117596</v>
      </c>
      <c r="D1624" s="2">
        <v>45863</v>
      </c>
      <c r="E1624" s="2">
        <v>45869</v>
      </c>
      <c r="F1624" s="1">
        <v>356418</v>
      </c>
      <c r="G1624" s="1">
        <v>2</v>
      </c>
      <c r="H1624" s="1">
        <v>2</v>
      </c>
      <c r="I1624" s="1">
        <v>0</v>
      </c>
      <c r="J1624" s="1" t="str">
        <v>Banglore</v>
      </c>
      <c r="K1624" s="1">
        <v>0</v>
      </c>
      <c r="L1624" s="1">
        <f t="shared" si="75"/>
        <v>50292</v>
      </c>
      <c r="M1624" s="1">
        <f t="shared" si="76"/>
        <v>50292</v>
      </c>
      <c r="N1624" s="1">
        <f t="shared" si="77"/>
        <v>0</v>
      </c>
    </row>
    <row r="1625" spans="1:14" x14ac:dyDescent="0.25">
      <c r="A1625" s="1" t="str">
        <v>BioLegend</v>
      </c>
      <c r="B1625" s="1">
        <v>9794.4</v>
      </c>
      <c r="C1625" s="1" t="str">
        <v>EED117596</v>
      </c>
      <c r="D1625" s="2">
        <v>45863</v>
      </c>
      <c r="E1625" s="2">
        <v>45869</v>
      </c>
      <c r="F1625" s="1">
        <v>357404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9794.4</v>
      </c>
      <c r="M1625" s="1">
        <f t="shared" si="76"/>
        <v>9794.4</v>
      </c>
      <c r="N1625" s="1">
        <f t="shared" si="77"/>
        <v>0</v>
      </c>
    </row>
    <row r="1626" spans="1:14" x14ac:dyDescent="0.25">
      <c r="A1626" s="1" t="str">
        <v>BioLegend</v>
      </c>
      <c r="B1626" s="1">
        <v>7700</v>
      </c>
      <c r="C1626" s="1" t="str">
        <v>EED117596</v>
      </c>
      <c r="D1626" s="2">
        <v>45863</v>
      </c>
      <c r="E1626" s="2">
        <v>45869</v>
      </c>
      <c r="F1626" s="1">
        <v>362503</v>
      </c>
      <c r="G1626" s="1">
        <v>1</v>
      </c>
      <c r="H1626" s="1">
        <v>1</v>
      </c>
      <c r="I1626" s="1">
        <v>0</v>
      </c>
      <c r="J1626" s="1" t="str">
        <v>Chandigarh</v>
      </c>
      <c r="K1626" s="1">
        <v>0</v>
      </c>
      <c r="L1626" s="1">
        <f t="shared" si="75"/>
        <v>7700</v>
      </c>
      <c r="M1626" s="1">
        <f t="shared" si="76"/>
        <v>7700</v>
      </c>
      <c r="N1626" s="1">
        <f t="shared" si="77"/>
        <v>0</v>
      </c>
    </row>
    <row r="1627" spans="1:14" x14ac:dyDescent="0.25">
      <c r="A1627" s="1" t="str">
        <v>BioLegend</v>
      </c>
      <c r="B1627" s="1">
        <v>26070</v>
      </c>
      <c r="C1627" s="1" t="str">
        <v>EED117596</v>
      </c>
      <c r="D1627" s="2">
        <v>45863</v>
      </c>
      <c r="E1627" s="2">
        <v>45869</v>
      </c>
      <c r="F1627" s="1">
        <v>364808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52140</v>
      </c>
      <c r="M1627" s="1">
        <f t="shared" si="76"/>
        <v>52140</v>
      </c>
      <c r="N1627" s="1">
        <f t="shared" si="77"/>
        <v>0</v>
      </c>
    </row>
    <row r="1628" spans="1:14" x14ac:dyDescent="0.25">
      <c r="A1628" s="1" t="str">
        <v>BioLegend</v>
      </c>
      <c r="B1628" s="1">
        <v>19527.2</v>
      </c>
      <c r="C1628" s="1" t="str">
        <v>EED117596</v>
      </c>
      <c r="D1628" s="2">
        <v>45863</v>
      </c>
      <c r="E1628" s="2">
        <v>45869</v>
      </c>
      <c r="F1628" s="1">
        <v>368516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39054.400000000001</v>
      </c>
      <c r="M1628" s="1">
        <f t="shared" si="76"/>
        <v>39054.400000000001</v>
      </c>
      <c r="N1628" s="1">
        <f t="shared" si="77"/>
        <v>0</v>
      </c>
    </row>
    <row r="1629" spans="1:14" x14ac:dyDescent="0.25">
      <c r="A1629" s="1" t="str">
        <v>BioLegend</v>
      </c>
      <c r="B1629" s="1">
        <v>6899.2000000000007</v>
      </c>
      <c r="C1629" s="1" t="str">
        <v>EED117596</v>
      </c>
      <c r="D1629" s="2">
        <v>45863</v>
      </c>
      <c r="E1629" s="2">
        <v>45869</v>
      </c>
      <c r="F1629" s="1">
        <v>368535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6899.2000000000007</v>
      </c>
      <c r="M1629" s="1">
        <f t="shared" si="76"/>
        <v>6899.2000000000007</v>
      </c>
      <c r="N1629" s="1">
        <f t="shared" si="77"/>
        <v>0</v>
      </c>
    </row>
    <row r="1630" spans="1:14" x14ac:dyDescent="0.25">
      <c r="A1630" s="1" t="str">
        <v>BioLegend</v>
      </c>
      <c r="B1630" s="1">
        <v>27258</v>
      </c>
      <c r="C1630" s="1" t="str">
        <v>EED117596</v>
      </c>
      <c r="D1630" s="2">
        <v>45863</v>
      </c>
      <c r="E1630" s="2">
        <v>45869</v>
      </c>
      <c r="F1630" s="1">
        <v>369324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54516</v>
      </c>
      <c r="M1630" s="1">
        <f t="shared" si="76"/>
        <v>54516</v>
      </c>
      <c r="N1630" s="1">
        <f t="shared" si="77"/>
        <v>0</v>
      </c>
    </row>
    <row r="1631" spans="1:14" x14ac:dyDescent="0.25">
      <c r="A1631" s="1" t="str">
        <v>BioLegend</v>
      </c>
      <c r="B1631" s="1">
        <v>17556</v>
      </c>
      <c r="C1631" s="1" t="str">
        <v>EED117596</v>
      </c>
      <c r="D1631" s="2">
        <v>45863</v>
      </c>
      <c r="E1631" s="2">
        <v>45869</v>
      </c>
      <c r="F1631" s="1">
        <v>375518</v>
      </c>
      <c r="G1631" s="1">
        <v>1</v>
      </c>
      <c r="H1631" s="1">
        <v>1</v>
      </c>
      <c r="I1631" s="1">
        <v>0</v>
      </c>
      <c r="J1631" s="1" t="str">
        <v>Mumbai</v>
      </c>
      <c r="K1631" s="1">
        <v>0</v>
      </c>
      <c r="L1631" s="1">
        <f t="shared" si="75"/>
        <v>17556</v>
      </c>
      <c r="M1631" s="1">
        <f t="shared" si="76"/>
        <v>17556</v>
      </c>
      <c r="N1631" s="1">
        <f t="shared" si="77"/>
        <v>0</v>
      </c>
    </row>
    <row r="1632" spans="1:14" x14ac:dyDescent="0.25">
      <c r="A1632" s="1" t="str">
        <v>BioLegend</v>
      </c>
      <c r="B1632" s="1">
        <v>11026.4</v>
      </c>
      <c r="C1632" s="1" t="str">
        <v>EED117596</v>
      </c>
      <c r="D1632" s="2">
        <v>45863</v>
      </c>
      <c r="E1632" s="2">
        <v>45869</v>
      </c>
      <c r="F1632" s="1">
        <v>400128</v>
      </c>
      <c r="G1632" s="1">
        <v>1</v>
      </c>
      <c r="H1632" s="1">
        <v>1</v>
      </c>
      <c r="I1632" s="1">
        <v>0</v>
      </c>
      <c r="J1632" s="1" t="str">
        <v>Banglore</v>
      </c>
      <c r="K1632" s="1">
        <v>0</v>
      </c>
      <c r="L1632" s="1">
        <f t="shared" si="75"/>
        <v>11026.4</v>
      </c>
      <c r="M1632" s="1">
        <f t="shared" si="76"/>
        <v>11026.4</v>
      </c>
      <c r="N1632" s="1">
        <f t="shared" si="77"/>
        <v>0</v>
      </c>
    </row>
    <row r="1633" spans="1:14" x14ac:dyDescent="0.25">
      <c r="A1633" s="1" t="str">
        <v>BioLegend</v>
      </c>
      <c r="B1633" s="1">
        <v>23628</v>
      </c>
      <c r="C1633" s="1" t="str">
        <v>EED117596</v>
      </c>
      <c r="D1633" s="2">
        <v>45863</v>
      </c>
      <c r="E1633" s="2">
        <v>45869</v>
      </c>
      <c r="F1633" s="1">
        <v>400158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23628</v>
      </c>
      <c r="M1633" s="1">
        <f t="shared" si="76"/>
        <v>23628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400164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27258</v>
      </c>
      <c r="M1634" s="1">
        <f t="shared" si="76"/>
        <v>27258</v>
      </c>
      <c r="N1634" s="1">
        <f t="shared" si="77"/>
        <v>0</v>
      </c>
    </row>
    <row r="1635" spans="1:14" x14ac:dyDescent="0.25">
      <c r="A1635" s="1" t="str">
        <v>BioLegend</v>
      </c>
      <c r="B1635" s="1">
        <v>5112.8</v>
      </c>
      <c r="C1635" s="1" t="str">
        <v>EED117596</v>
      </c>
      <c r="D1635" s="2">
        <v>45863</v>
      </c>
      <c r="E1635" s="2">
        <v>45869</v>
      </c>
      <c r="F1635" s="1">
        <v>400247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5112.8</v>
      </c>
      <c r="M1635" s="1">
        <f t="shared" si="76"/>
        <v>5112.8</v>
      </c>
      <c r="N1635" s="1">
        <f t="shared" si="77"/>
        <v>0</v>
      </c>
    </row>
    <row r="1636" spans="1:14" x14ac:dyDescent="0.25">
      <c r="A1636" s="1" t="str">
        <v>BioLegend</v>
      </c>
      <c r="B1636" s="1">
        <v>5297.6</v>
      </c>
      <c r="C1636" s="1" t="str">
        <v>EED117596</v>
      </c>
      <c r="D1636" s="2">
        <v>45863</v>
      </c>
      <c r="E1636" s="2">
        <v>45869</v>
      </c>
      <c r="F1636" s="1">
        <v>400907</v>
      </c>
      <c r="G1636" s="1">
        <v>1</v>
      </c>
      <c r="H1636" s="1">
        <v>1</v>
      </c>
      <c r="I1636" s="1">
        <v>0</v>
      </c>
      <c r="J1636" s="1" t="str">
        <v>Delhi</v>
      </c>
      <c r="K1636" s="1">
        <v>0</v>
      </c>
      <c r="L1636" s="1">
        <f t="shared" si="75"/>
        <v>5297.6</v>
      </c>
      <c r="M1636" s="1">
        <f t="shared" si="76"/>
        <v>5297.6</v>
      </c>
      <c r="N1636" s="1">
        <f t="shared" si="77"/>
        <v>0</v>
      </c>
    </row>
    <row r="1637" spans="1:14" x14ac:dyDescent="0.25">
      <c r="A1637" s="1" t="str">
        <v>BioLegend</v>
      </c>
      <c r="B1637" s="1">
        <v>3326.3999999999996</v>
      </c>
      <c r="C1637" s="1" t="str">
        <v>EED117596</v>
      </c>
      <c r="D1637" s="2">
        <v>45863</v>
      </c>
      <c r="E1637" s="2">
        <v>45869</v>
      </c>
      <c r="F1637" s="1">
        <v>401605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3326.3999999999996</v>
      </c>
      <c r="M1637" s="1">
        <f t="shared" si="76"/>
        <v>3326.3999999999996</v>
      </c>
      <c r="N1637" s="1">
        <f t="shared" si="77"/>
        <v>0</v>
      </c>
    </row>
    <row r="1638" spans="1:14" x14ac:dyDescent="0.25">
      <c r="A1638" s="1" t="str">
        <v>BioLegend</v>
      </c>
      <c r="B1638" s="1">
        <v>7330.4</v>
      </c>
      <c r="C1638" s="1" t="str">
        <v>EED117596</v>
      </c>
      <c r="D1638" s="2">
        <v>45863</v>
      </c>
      <c r="E1638" s="2">
        <v>45869</v>
      </c>
      <c r="F1638" s="1">
        <v>405207</v>
      </c>
      <c r="G1638" s="1">
        <v>2</v>
      </c>
      <c r="H1638" s="1">
        <v>2</v>
      </c>
      <c r="I1638" s="1">
        <v>0</v>
      </c>
      <c r="J1638" s="1" t="str">
        <v>Banglore</v>
      </c>
      <c r="K1638" s="1">
        <v>0</v>
      </c>
      <c r="L1638" s="1">
        <f t="shared" si="75"/>
        <v>14660.8</v>
      </c>
      <c r="M1638" s="1">
        <f t="shared" si="76"/>
        <v>14660.8</v>
      </c>
      <c r="N1638" s="1">
        <f t="shared" si="77"/>
        <v>0</v>
      </c>
    </row>
    <row r="1639" spans="1:14" x14ac:dyDescent="0.25">
      <c r="A1639" s="1" t="str">
        <v>BioLegend</v>
      </c>
      <c r="B1639" s="1">
        <v>16324</v>
      </c>
      <c r="C1639" s="1" t="str">
        <v>EED117596</v>
      </c>
      <c r="D1639" s="2">
        <v>45863</v>
      </c>
      <c r="E1639" s="2">
        <v>45869</v>
      </c>
      <c r="F1639" s="1">
        <v>405330</v>
      </c>
      <c r="G1639" s="1">
        <v>1</v>
      </c>
      <c r="H1639" s="1">
        <v>1</v>
      </c>
      <c r="I1639" s="1">
        <v>0</v>
      </c>
      <c r="J1639" s="1" t="str">
        <v>Bhuvneshwar</v>
      </c>
      <c r="K1639" s="1">
        <v>0</v>
      </c>
      <c r="L1639" s="1">
        <f t="shared" si="75"/>
        <v>16324</v>
      </c>
      <c r="M1639" s="1">
        <f t="shared" si="76"/>
        <v>16324</v>
      </c>
      <c r="N1639" s="1">
        <f t="shared" si="77"/>
        <v>0</v>
      </c>
    </row>
    <row r="1640" spans="1:14" x14ac:dyDescent="0.25">
      <c r="A1640" s="1" t="str">
        <v>BioLegend</v>
      </c>
      <c r="B1640" s="1">
        <v>6899.2000000000007</v>
      </c>
      <c r="C1640" s="1" t="str">
        <v>EED117596</v>
      </c>
      <c r="D1640" s="2">
        <v>45863</v>
      </c>
      <c r="E1640" s="2">
        <v>45869</v>
      </c>
      <c r="F1640" s="1">
        <v>405717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6899.2000000000007</v>
      </c>
      <c r="M1640" s="1">
        <f t="shared" si="76"/>
        <v>6899.2000000000007</v>
      </c>
      <c r="N1640" s="1">
        <f t="shared" si="77"/>
        <v>0</v>
      </c>
    </row>
    <row r="1641" spans="1:14" x14ac:dyDescent="0.25">
      <c r="A1641" s="1" t="str">
        <v>BioLegend</v>
      </c>
      <c r="B1641" s="1">
        <v>6221.6</v>
      </c>
      <c r="C1641" s="1" t="str">
        <v>EED117596</v>
      </c>
      <c r="D1641" s="2">
        <v>45863</v>
      </c>
      <c r="E1641" s="2">
        <v>45869</v>
      </c>
      <c r="F1641" s="1">
        <v>406515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6221.6</v>
      </c>
      <c r="M1641" s="1">
        <f t="shared" si="76"/>
        <v>6221.6</v>
      </c>
      <c r="N1641" s="1">
        <f t="shared" si="77"/>
        <v>0</v>
      </c>
    </row>
    <row r="1642" spans="1:14" x14ac:dyDescent="0.25">
      <c r="A1642" s="1" t="str">
        <v>BioLegend</v>
      </c>
      <c r="B1642" s="1">
        <v>1848</v>
      </c>
      <c r="C1642" s="1" t="str">
        <v>EED117596</v>
      </c>
      <c r="D1642" s="2">
        <v>45863</v>
      </c>
      <c r="E1642" s="2">
        <v>45869</v>
      </c>
      <c r="F1642" s="1">
        <v>420403</v>
      </c>
      <c r="G1642" s="1">
        <v>10</v>
      </c>
      <c r="H1642" s="1">
        <v>10</v>
      </c>
      <c r="I1642" s="1">
        <v>0</v>
      </c>
      <c r="J1642" s="1" t="str">
        <v>Banglore</v>
      </c>
      <c r="K1642" s="1">
        <v>0</v>
      </c>
      <c r="L1642" s="1">
        <f t="shared" si="75"/>
        <v>18480</v>
      </c>
      <c r="M1642" s="1">
        <f t="shared" si="76"/>
        <v>18480</v>
      </c>
      <c r="N1642" s="1">
        <f t="shared" si="77"/>
        <v>0</v>
      </c>
    </row>
    <row r="1643" spans="1:14" x14ac:dyDescent="0.25">
      <c r="A1643" s="1" t="str">
        <v>BioLegend</v>
      </c>
      <c r="B1643" s="1">
        <v>3634.3999999999996</v>
      </c>
      <c r="C1643" s="1" t="str">
        <v>EED117596</v>
      </c>
      <c r="D1643" s="2">
        <v>45863</v>
      </c>
      <c r="E1643" s="2">
        <v>45869</v>
      </c>
      <c r="F1643" s="1">
        <v>420404</v>
      </c>
      <c r="G1643" s="1">
        <v>2</v>
      </c>
      <c r="H1643" s="1">
        <v>2</v>
      </c>
      <c r="I1643" s="1">
        <v>0</v>
      </c>
      <c r="J1643" s="1" t="str">
        <v>Banglore</v>
      </c>
      <c r="K1643" s="1">
        <v>0</v>
      </c>
      <c r="L1643" s="1">
        <f t="shared" si="75"/>
        <v>7268.7999999999993</v>
      </c>
      <c r="M1643" s="1">
        <f t="shared" si="76"/>
        <v>7268.7999999999993</v>
      </c>
      <c r="N1643" s="1">
        <f t="shared" si="77"/>
        <v>0</v>
      </c>
    </row>
    <row r="1644" spans="1:14" x14ac:dyDescent="0.25">
      <c r="A1644" s="1" t="str">
        <v>BioLegend</v>
      </c>
      <c r="B1644" s="1">
        <v>8685.6</v>
      </c>
      <c r="C1644" s="1" t="str">
        <v>EED117596</v>
      </c>
      <c r="D1644" s="2">
        <v>45863</v>
      </c>
      <c r="E1644" s="2">
        <v>45869</v>
      </c>
      <c r="F1644" s="1">
        <v>421601</v>
      </c>
      <c r="G1644" s="1">
        <v>3</v>
      </c>
      <c r="H1644" s="1">
        <v>3</v>
      </c>
      <c r="I1644" s="1">
        <v>0</v>
      </c>
      <c r="J1644" s="1" t="str">
        <v>Hyderabad</v>
      </c>
      <c r="K1644" s="1">
        <v>0</v>
      </c>
      <c r="L1644" s="1">
        <f t="shared" si="75"/>
        <v>26056.800000000003</v>
      </c>
      <c r="M1644" s="1">
        <f t="shared" si="76"/>
        <v>26056.800000000003</v>
      </c>
      <c r="N1644" s="1">
        <f t="shared" si="77"/>
        <v>0</v>
      </c>
    </row>
    <row r="1645" spans="1:14" x14ac:dyDescent="0.25">
      <c r="A1645" s="1" t="str">
        <v>BioLegend</v>
      </c>
      <c r="B1645" s="1">
        <v>14106.399999999998</v>
      </c>
      <c r="C1645" s="1" t="str">
        <v>EED117596</v>
      </c>
      <c r="D1645" s="2">
        <v>45863</v>
      </c>
      <c r="E1645" s="2">
        <v>45869</v>
      </c>
      <c r="F1645" s="1">
        <v>422302</v>
      </c>
      <c r="G1645" s="1">
        <v>3</v>
      </c>
      <c r="H1645" s="1">
        <v>3</v>
      </c>
      <c r="I1645" s="1">
        <v>0</v>
      </c>
      <c r="J1645" s="1" t="str">
        <v>Banglore</v>
      </c>
      <c r="K1645" s="1">
        <v>0</v>
      </c>
      <c r="L1645" s="1">
        <f t="shared" si="75"/>
        <v>42319.199999999997</v>
      </c>
      <c r="M1645" s="1">
        <f t="shared" si="76"/>
        <v>42319.199999999997</v>
      </c>
      <c r="N1645" s="1">
        <f t="shared" si="77"/>
        <v>0</v>
      </c>
    </row>
    <row r="1646" spans="1:14" x14ac:dyDescent="0.25">
      <c r="A1646" s="1" t="str">
        <v>BioLegend</v>
      </c>
      <c r="B1646" s="1">
        <v>4743.2</v>
      </c>
      <c r="C1646" s="1" t="str">
        <v>EED117596</v>
      </c>
      <c r="D1646" s="2">
        <v>45863</v>
      </c>
      <c r="E1646" s="2">
        <v>45869</v>
      </c>
      <c r="F1646" s="1">
        <v>423601</v>
      </c>
      <c r="G1646" s="1">
        <v>5</v>
      </c>
      <c r="H1646" s="1">
        <v>5</v>
      </c>
      <c r="I1646" s="1">
        <v>0</v>
      </c>
      <c r="J1646" s="1" t="str">
        <v>Banglore</v>
      </c>
      <c r="K1646" s="1">
        <v>0</v>
      </c>
      <c r="L1646" s="1">
        <f t="shared" si="75"/>
        <v>23716</v>
      </c>
      <c r="M1646" s="1">
        <f t="shared" si="76"/>
        <v>23716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424807</v>
      </c>
      <c r="G1647" s="1">
        <v>1</v>
      </c>
      <c r="H1647" s="1">
        <v>1</v>
      </c>
      <c r="I1647" s="1">
        <v>0</v>
      </c>
      <c r="J1647" s="1" t="str">
        <v>Kerala</v>
      </c>
      <c r="K1647" s="1">
        <v>0</v>
      </c>
      <c r="L1647" s="1">
        <f t="shared" si="75"/>
        <v>3634.3999999999996</v>
      </c>
      <c r="M1647" s="1">
        <f t="shared" si="76"/>
        <v>3634.3999999999996</v>
      </c>
      <c r="N1647" s="1">
        <f t="shared" si="77"/>
        <v>0</v>
      </c>
    </row>
    <row r="1648" spans="1:14" x14ac:dyDescent="0.25">
      <c r="A1648" s="1" t="str">
        <v>BioLegend</v>
      </c>
      <c r="B1648" s="1">
        <v>9794.4</v>
      </c>
      <c r="C1648" s="1" t="str">
        <v>EED117596</v>
      </c>
      <c r="D1648" s="2">
        <v>45863</v>
      </c>
      <c r="E1648" s="2">
        <v>45869</v>
      </c>
      <c r="F1648" s="1">
        <v>425401</v>
      </c>
      <c r="G1648" s="1">
        <v>1</v>
      </c>
      <c r="H1648" s="1">
        <v>1</v>
      </c>
      <c r="I1648" s="1">
        <v>0</v>
      </c>
      <c r="J1648" s="1" t="str">
        <v>Hyderabad</v>
      </c>
      <c r="K1648" s="1">
        <v>0</v>
      </c>
      <c r="L1648" s="1">
        <f t="shared" si="75"/>
        <v>9794.4</v>
      </c>
      <c r="M1648" s="1">
        <f t="shared" si="76"/>
        <v>9794.4</v>
      </c>
      <c r="N1648" s="1">
        <f t="shared" si="77"/>
        <v>0</v>
      </c>
    </row>
    <row r="1649" spans="1:14" x14ac:dyDescent="0.25">
      <c r="A1649" s="1" t="str">
        <v>BioLegend</v>
      </c>
      <c r="B1649" s="1">
        <v>24948</v>
      </c>
      <c r="C1649" s="1" t="str">
        <v>EED117596</v>
      </c>
      <c r="D1649" s="2">
        <v>45863</v>
      </c>
      <c r="E1649" s="2">
        <v>45869</v>
      </c>
      <c r="F1649" s="1">
        <v>640945</v>
      </c>
      <c r="G1649" s="1">
        <v>1</v>
      </c>
      <c r="H1649" s="1">
        <v>1</v>
      </c>
      <c r="I1649" s="1">
        <v>0</v>
      </c>
      <c r="J1649" s="1" t="str">
        <v>PUNJAB</v>
      </c>
      <c r="K1649" s="1">
        <v>0</v>
      </c>
      <c r="L1649" s="1">
        <f t="shared" si="75"/>
        <v>24948</v>
      </c>
      <c r="M1649" s="1">
        <f t="shared" si="76"/>
        <v>24948</v>
      </c>
      <c r="N1649" s="1">
        <f t="shared" si="77"/>
        <v>0</v>
      </c>
    </row>
    <row r="1650" spans="1:14" x14ac:dyDescent="0.25">
      <c r="A1650" s="1" t="str">
        <v>BioLegend</v>
      </c>
      <c r="B1650" s="1">
        <v>17679.2</v>
      </c>
      <c r="C1650" s="1" t="str">
        <v>EED117596</v>
      </c>
      <c r="D1650" s="2">
        <v>45863</v>
      </c>
      <c r="E1650" s="2">
        <v>45869</v>
      </c>
      <c r="F1650" s="1">
        <v>693504</v>
      </c>
      <c r="G1650" s="1">
        <v>1</v>
      </c>
      <c r="H1650" s="1">
        <v>1</v>
      </c>
      <c r="I1650" s="1">
        <v>0</v>
      </c>
      <c r="J1650" s="1" t="str">
        <v>Delhi</v>
      </c>
      <c r="K1650" s="1">
        <v>0</v>
      </c>
      <c r="L1650" s="1">
        <f t="shared" si="75"/>
        <v>17679.2</v>
      </c>
      <c r="M1650" s="1">
        <f t="shared" si="76"/>
        <v>17679.2</v>
      </c>
      <c r="N1650" s="1">
        <f t="shared" si="77"/>
        <v>0</v>
      </c>
    </row>
    <row r="1651" spans="1:14" x14ac:dyDescent="0.25">
      <c r="A1651" s="1" t="str">
        <v>BioLegend</v>
      </c>
      <c r="B1651" s="1">
        <v>13736.8</v>
      </c>
      <c r="C1651" s="1" t="str">
        <v>EED117596</v>
      </c>
      <c r="D1651" s="2">
        <v>45863</v>
      </c>
      <c r="E1651" s="2">
        <v>45869</v>
      </c>
      <c r="F1651" s="1">
        <v>781802</v>
      </c>
      <c r="G1651" s="1">
        <v>1</v>
      </c>
      <c r="H1651" s="1">
        <v>1</v>
      </c>
      <c r="I1651" s="1">
        <v>0</v>
      </c>
      <c r="J1651" s="1" t="str">
        <v>Kolkata</v>
      </c>
      <c r="K1651" s="1">
        <v>0</v>
      </c>
      <c r="L1651" s="1">
        <f t="shared" si="75"/>
        <v>13736.8</v>
      </c>
      <c r="M1651" s="1">
        <f t="shared" si="76"/>
        <v>13736.8</v>
      </c>
      <c r="N1651" s="1">
        <f t="shared" si="77"/>
        <v>0</v>
      </c>
    </row>
    <row r="1652" spans="1:14" x14ac:dyDescent="0.25">
      <c r="A1652" s="1" t="str">
        <v>BioLegend</v>
      </c>
      <c r="B1652" s="1">
        <v>15584.8</v>
      </c>
      <c r="C1652" s="1" t="str">
        <v>EED117596</v>
      </c>
      <c r="D1652" s="2">
        <v>45863</v>
      </c>
      <c r="E1652" s="2">
        <v>45869</v>
      </c>
      <c r="F1652" s="1">
        <v>783904</v>
      </c>
      <c r="G1652" s="1">
        <v>2</v>
      </c>
      <c r="H1652" s="1">
        <v>2</v>
      </c>
      <c r="I1652" s="1">
        <v>0</v>
      </c>
      <c r="J1652" s="1" t="str">
        <v>Delhi</v>
      </c>
      <c r="K1652" s="1">
        <v>0</v>
      </c>
      <c r="L1652" s="1">
        <f t="shared" si="75"/>
        <v>31169.599999999999</v>
      </c>
      <c r="M1652" s="1">
        <f t="shared" si="76"/>
        <v>31169.599999999999</v>
      </c>
      <c r="N1652" s="1">
        <f t="shared" si="77"/>
        <v>0</v>
      </c>
    </row>
    <row r="1653" spans="1:14" x14ac:dyDescent="0.25">
      <c r="A1653" s="1" t="str">
        <v>BioLegend</v>
      </c>
      <c r="B1653" s="1">
        <v>3326.3999999999996</v>
      </c>
      <c r="C1653" s="1" t="str">
        <v>EED117596</v>
      </c>
      <c r="D1653" s="2">
        <v>45863</v>
      </c>
      <c r="E1653" s="2">
        <v>45869</v>
      </c>
      <c r="F1653" s="1">
        <v>784002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3326.3999999999996</v>
      </c>
      <c r="M1653" s="1">
        <f t="shared" si="76"/>
        <v>3326.3999999999996</v>
      </c>
      <c r="N1653" s="1">
        <f t="shared" si="77"/>
        <v>0</v>
      </c>
    </row>
    <row r="1654" spans="1:14" x14ac:dyDescent="0.25">
      <c r="A1654" s="1" t="str">
        <v>BioLegend</v>
      </c>
      <c r="B1654" s="1">
        <v>13428.8</v>
      </c>
      <c r="C1654" s="1" t="str">
        <v>EED117596</v>
      </c>
      <c r="D1654" s="2">
        <v>45863</v>
      </c>
      <c r="E1654" s="2">
        <v>45869</v>
      </c>
      <c r="F1654" s="1">
        <v>788902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13428.8</v>
      </c>
      <c r="M1654" s="1">
        <f t="shared" si="76"/>
        <v>13428.8</v>
      </c>
      <c r="N1654" s="1">
        <f t="shared" si="77"/>
        <v>0</v>
      </c>
    </row>
    <row r="1655" spans="1:14" x14ac:dyDescent="0.25">
      <c r="A1655" s="1" t="str">
        <v>BioLegend</v>
      </c>
      <c r="B1655" s="1">
        <v>14106.400000000001</v>
      </c>
      <c r="C1655" s="1" t="str">
        <v>EED117596</v>
      </c>
      <c r="D1655" s="2">
        <v>45863</v>
      </c>
      <c r="E1655" s="2">
        <v>45869</v>
      </c>
      <c r="F1655" s="1">
        <v>914204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14106.400000000001</v>
      </c>
      <c r="M1655" s="1">
        <f t="shared" si="76"/>
        <v>14106.400000000001</v>
      </c>
      <c r="N1655" s="1">
        <f t="shared" si="77"/>
        <v>0</v>
      </c>
    </row>
    <row r="1656" spans="1:14" x14ac:dyDescent="0.25">
      <c r="A1656" s="1" t="str">
        <v>Dharmacon</v>
      </c>
      <c r="B1656" s="1">
        <v>25608</v>
      </c>
      <c r="C1656" s="1" t="str">
        <v>O071825IN3302886G</v>
      </c>
      <c r="D1656" s="2">
        <v>45863</v>
      </c>
      <c r="E1656" s="2">
        <v>45869</v>
      </c>
      <c r="F1656" s="1" t="str">
        <v>M-007612-01-0005</v>
      </c>
      <c r="G1656" s="1">
        <v>1</v>
      </c>
      <c r="H1656" s="1">
        <v>1</v>
      </c>
      <c r="I1656" s="1">
        <v>0</v>
      </c>
      <c r="J1656" s="1" t="str">
        <v>Delhi</v>
      </c>
      <c r="K1656" s="1">
        <v>0</v>
      </c>
      <c r="L1656" s="1">
        <f t="shared" si="75"/>
        <v>25608</v>
      </c>
      <c r="M1656" s="1">
        <f t="shared" si="76"/>
        <v>25608</v>
      </c>
      <c r="N1656" s="1">
        <f t="shared" si="77"/>
        <v>0</v>
      </c>
    </row>
    <row r="1657" spans="1:14" x14ac:dyDescent="0.25">
      <c r="A1657" s="1" t="str">
        <v>Dharmacon</v>
      </c>
      <c r="B1657" s="1">
        <v>32912</v>
      </c>
      <c r="C1657" s="1" t="str">
        <v>O071825IN3302886G</v>
      </c>
      <c r="D1657" s="2">
        <v>45863</v>
      </c>
      <c r="E1657" s="2">
        <v>45869</v>
      </c>
      <c r="F1657" s="1" t="str">
        <v>L-095518-02-0005</v>
      </c>
      <c r="G1657" s="1">
        <v>1</v>
      </c>
      <c r="H1657" s="1">
        <v>1</v>
      </c>
      <c r="I1657" s="1">
        <v>0</v>
      </c>
      <c r="J1657" s="1" t="str">
        <v>Faridabad</v>
      </c>
      <c r="K1657" s="1">
        <v>0</v>
      </c>
      <c r="L1657" s="1">
        <f t="shared" si="75"/>
        <v>32912</v>
      </c>
      <c r="M1657" s="1">
        <f t="shared" si="76"/>
        <v>32912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L-097263-02-0005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17688</v>
      </c>
      <c r="C1659" s="1" t="str">
        <v>O071825IN3302886G</v>
      </c>
      <c r="D1659" s="2">
        <v>45863</v>
      </c>
      <c r="E1659" s="2">
        <v>45869</v>
      </c>
      <c r="F1659" s="1" t="str">
        <v>IN-001005-01-05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17688</v>
      </c>
      <c r="M1659" s="1">
        <f t="shared" si="76"/>
        <v>17688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IH-300834-06-0005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C-300834-05-0005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CN-001000-01-05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51216</v>
      </c>
      <c r="C1663" s="1" t="str">
        <v>O071825IN3302886G</v>
      </c>
      <c r="D1663" s="2">
        <v>45863</v>
      </c>
      <c r="E1663" s="2">
        <v>45869</v>
      </c>
      <c r="F1663" s="1" t="str">
        <v>VSC10698</v>
      </c>
      <c r="G1663" s="1">
        <v>1</v>
      </c>
      <c r="H1663" s="1">
        <v>1</v>
      </c>
      <c r="I1663" s="1">
        <v>0</v>
      </c>
      <c r="J1663" s="1" t="str">
        <v>Mumbai</v>
      </c>
      <c r="K1663" s="1">
        <v>0</v>
      </c>
      <c r="L1663" s="1">
        <f t="shared" si="75"/>
        <v>51216</v>
      </c>
      <c r="M1663" s="1">
        <f t="shared" si="76"/>
        <v>51216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VSC6570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145112</v>
      </c>
      <c r="C1665" s="1" t="str">
        <v>O071825IN3302886G</v>
      </c>
      <c r="D1665" s="2">
        <v>45863</v>
      </c>
      <c r="E1665" s="2">
        <v>45869</v>
      </c>
      <c r="F1665" s="1" t="str">
        <v>V3SH7675-01EG3725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145112</v>
      </c>
      <c r="M1665" s="1">
        <f t="shared" si="76"/>
        <v>145112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V3SH7675-01EG8061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4840</v>
      </c>
      <c r="C1667" s="1" t="str">
        <v>O071825IN3302886G</v>
      </c>
      <c r="D1667" s="2">
        <v>45863</v>
      </c>
      <c r="E1667" s="2">
        <v>45869</v>
      </c>
      <c r="F1667" s="1" t="str">
        <v>YSC6273-201936830</v>
      </c>
      <c r="G1667" s="1">
        <v>1</v>
      </c>
      <c r="H1667" s="1">
        <v>1</v>
      </c>
      <c r="I1667" s="1">
        <v>0</v>
      </c>
      <c r="J1667" s="1" t="str">
        <v>Hyderabad</v>
      </c>
      <c r="K1667" s="1">
        <v>0</v>
      </c>
      <c r="L1667" s="1">
        <f t="shared" ref="L1667:L1730" si="78">G1667*B1667</f>
        <v>4840</v>
      </c>
      <c r="M1667" s="1">
        <f t="shared" ref="M1667:M1730" si="79">H1667*B1667</f>
        <v>4840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34584</v>
      </c>
      <c r="C1668" s="1" t="str">
        <v>O071825IN3302886G</v>
      </c>
      <c r="D1668" s="2">
        <v>45863</v>
      </c>
      <c r="E1668" s="2">
        <v>45869</v>
      </c>
      <c r="F1668" s="1" t="str">
        <v>T-2004-03</v>
      </c>
      <c r="G1668" s="1">
        <v>1</v>
      </c>
      <c r="H1668" s="1">
        <v>1</v>
      </c>
      <c r="I1668" s="1">
        <v>0</v>
      </c>
      <c r="J1668" s="1" t="str">
        <v>Faridabad</v>
      </c>
      <c r="K1668" s="1">
        <v>0</v>
      </c>
      <c r="L1668" s="1">
        <f t="shared" si="78"/>
        <v>34584</v>
      </c>
      <c r="M1668" s="1">
        <f t="shared" si="79"/>
        <v>34584</v>
      </c>
      <c r="N1668" s="1">
        <f t="shared" si="80"/>
        <v>0</v>
      </c>
    </row>
    <row r="1669" spans="1:14" x14ac:dyDescent="0.25">
      <c r="A1669" s="1" t="str">
        <v>Us Biological</v>
      </c>
      <c r="B1669" s="1">
        <v>25080</v>
      </c>
      <c r="C1669" s="1">
        <v>194911</v>
      </c>
      <c r="D1669" s="2">
        <v>45867</v>
      </c>
      <c r="E1669" s="2">
        <v>45870</v>
      </c>
      <c r="F1669" s="1" t="str">
        <v>Z1004</v>
      </c>
      <c r="G1669" s="1">
        <v>1</v>
      </c>
      <c r="H1669" s="1">
        <v>1</v>
      </c>
      <c r="I1669" s="1">
        <v>0</v>
      </c>
      <c r="J1669" s="1" t="str">
        <v>Banglore</v>
      </c>
      <c r="K1669" s="1">
        <v>0</v>
      </c>
      <c r="L1669" s="1">
        <f t="shared" si="78"/>
        <v>25080</v>
      </c>
      <c r="M1669" s="1">
        <f t="shared" si="79"/>
        <v>25080</v>
      </c>
      <c r="N1669" s="1">
        <f t="shared" si="80"/>
        <v>0</v>
      </c>
    </row>
    <row r="1670" spans="1:14" x14ac:dyDescent="0.25">
      <c r="A1670" s="1" t="str">
        <v>Us Biological</v>
      </c>
      <c r="B1670" s="1">
        <v>34408</v>
      </c>
      <c r="C1670" s="1">
        <v>194911</v>
      </c>
      <c r="D1670" s="2">
        <v>45867</v>
      </c>
      <c r="E1670" s="2">
        <v>45870</v>
      </c>
      <c r="F1670" s="1" t="str">
        <v>F5050</v>
      </c>
      <c r="G1670" s="1">
        <v>1</v>
      </c>
      <c r="H1670" s="1">
        <v>1</v>
      </c>
      <c r="I1670" s="1">
        <v>0</v>
      </c>
      <c r="J1670" s="1" t="e">
        <v>#N/A</v>
      </c>
      <c r="K1670" s="1">
        <v>0</v>
      </c>
      <c r="L1670" s="1">
        <f t="shared" si="78"/>
        <v>34408</v>
      </c>
      <c r="M1670" s="1">
        <f t="shared" si="79"/>
        <v>34408</v>
      </c>
      <c r="N1670" s="1">
        <f t="shared" si="80"/>
        <v>0</v>
      </c>
    </row>
    <row r="1671" spans="1:14" x14ac:dyDescent="0.25">
      <c r="A1671" s="1" t="str">
        <v>Biotium</v>
      </c>
      <c r="B1671" s="1">
        <v>9926.4</v>
      </c>
      <c r="C1671" s="1" t="str">
        <v>Opening Stock</v>
      </c>
      <c r="D1671" s="2">
        <v>45870</v>
      </c>
      <c r="E1671" s="2">
        <v>45870</v>
      </c>
      <c r="F1671" s="1">
        <v>41003</v>
      </c>
      <c r="G1671" s="1">
        <v>1</v>
      </c>
      <c r="H1671" s="1">
        <v>0</v>
      </c>
      <c r="I1671" s="1">
        <v>1</v>
      </c>
      <c r="J1671" s="1" t="str">
        <v>STOCK</v>
      </c>
      <c r="K1671" s="1" t="str">
        <v>Stock</v>
      </c>
      <c r="L1671" s="1">
        <f t="shared" si="78"/>
        <v>9926.4</v>
      </c>
      <c r="M1671" s="1">
        <f t="shared" si="79"/>
        <v>0</v>
      </c>
      <c r="N1671" s="1">
        <f t="shared" si="80"/>
        <v>9926.4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4</v>
      </c>
      <c r="H1672" s="1">
        <v>4</v>
      </c>
      <c r="I1672" s="1">
        <v>0</v>
      </c>
      <c r="J1672" s="1" t="str">
        <v>Banglore</v>
      </c>
      <c r="K1672" s="1">
        <v>0</v>
      </c>
      <c r="L1672" s="1">
        <f t="shared" si="78"/>
        <v>39705.599999999999</v>
      </c>
      <c r="M1672" s="1">
        <f t="shared" si="79"/>
        <v>39705.599999999999</v>
      </c>
      <c r="N1672" s="1">
        <f t="shared" si="80"/>
        <v>0</v>
      </c>
    </row>
    <row r="1673" spans="1:14" x14ac:dyDescent="0.25">
      <c r="A1673" s="1" t="str">
        <v>Biotium</v>
      </c>
      <c r="B1673" s="1">
        <v>2393.6</v>
      </c>
      <c r="C1673" s="1" t="str">
        <v>Opening Stock</v>
      </c>
      <c r="D1673" s="2">
        <v>45870</v>
      </c>
      <c r="E1673" s="2">
        <v>45870</v>
      </c>
      <c r="F1673" s="1" t="str">
        <v>41003-T</v>
      </c>
      <c r="G1673" s="1">
        <v>1</v>
      </c>
      <c r="H1673" s="1">
        <v>1</v>
      </c>
      <c r="I1673" s="1">
        <v>0</v>
      </c>
      <c r="J1673" s="1" t="str">
        <v>Faridabad</v>
      </c>
      <c r="K1673" s="1">
        <v>0</v>
      </c>
      <c r="L1673" s="1">
        <f t="shared" si="78"/>
        <v>2393.6</v>
      </c>
      <c r="M1673" s="1">
        <f t="shared" si="79"/>
        <v>2393.6</v>
      </c>
      <c r="N1673" s="1">
        <f t="shared" si="80"/>
        <v>0</v>
      </c>
    </row>
    <row r="1674" spans="1:14" x14ac:dyDescent="0.25">
      <c r="A1674" s="1" t="str">
        <v>TargetMol</v>
      </c>
      <c r="B1674" s="1">
        <v>2851.2</v>
      </c>
      <c r="C1674" s="1" t="str">
        <v>INV250730-073</v>
      </c>
      <c r="D1674" s="2">
        <v>45868</v>
      </c>
      <c r="E1674" s="2">
        <v>45873</v>
      </c>
      <c r="F1674" s="1" t="str">
        <v>T21675</v>
      </c>
      <c r="G1674" s="1">
        <v>1</v>
      </c>
      <c r="H1674" s="1">
        <v>1</v>
      </c>
      <c r="I1674" s="1">
        <v>0</v>
      </c>
      <c r="J1674" s="1" t="str">
        <v>Banglore</v>
      </c>
      <c r="K1674" s="1">
        <v>0</v>
      </c>
      <c r="L1674" s="1">
        <f t="shared" si="78"/>
        <v>2851.2</v>
      </c>
      <c r="M1674" s="1">
        <f t="shared" si="79"/>
        <v>2851.2</v>
      </c>
      <c r="N1674" s="1">
        <f t="shared" si="80"/>
        <v>0</v>
      </c>
    </row>
    <row r="1675" spans="1:14" x14ac:dyDescent="0.25">
      <c r="A1675" s="1" t="str">
        <v>TargetMol</v>
      </c>
      <c r="B1675" s="1">
        <v>2640</v>
      </c>
      <c r="C1675" s="1" t="str">
        <v>INV250730-073</v>
      </c>
      <c r="D1675" s="2">
        <v>45868</v>
      </c>
      <c r="E1675" s="2">
        <v>45873</v>
      </c>
      <c r="F1675" s="1" t="str">
        <v>TN6772</v>
      </c>
      <c r="G1675" s="1">
        <v>2</v>
      </c>
      <c r="H1675" s="1">
        <v>2</v>
      </c>
      <c r="I1675" s="1">
        <v>0</v>
      </c>
      <c r="J1675" s="1" t="e">
        <v>#N/A</v>
      </c>
      <c r="K1675" s="1">
        <v>0</v>
      </c>
      <c r="L1675" s="1">
        <f t="shared" si="78"/>
        <v>5280</v>
      </c>
      <c r="M1675" s="1">
        <f t="shared" si="79"/>
        <v>5280</v>
      </c>
      <c r="N1675" s="1">
        <f t="shared" si="80"/>
        <v>0</v>
      </c>
    </row>
    <row r="1676" spans="1:14" x14ac:dyDescent="0.25">
      <c r="A1676" s="1" t="str">
        <v>TargetMol</v>
      </c>
      <c r="B1676" s="1">
        <v>2024</v>
      </c>
      <c r="C1676" s="1" t="str">
        <v>INV250730-075</v>
      </c>
      <c r="D1676" s="2">
        <v>45868</v>
      </c>
      <c r="E1676" s="2">
        <v>45873</v>
      </c>
      <c r="F1676" s="1" t="str">
        <v>T1130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2024</v>
      </c>
      <c r="M1676" s="1">
        <f t="shared" si="79"/>
        <v>2024</v>
      </c>
      <c r="N1676" s="1">
        <f t="shared" si="80"/>
        <v>0</v>
      </c>
    </row>
    <row r="1677" spans="1:14" x14ac:dyDescent="0.25">
      <c r="A1677" s="1" t="str">
        <v>TargetMol</v>
      </c>
      <c r="B1677" s="1">
        <v>21014.400000000001</v>
      </c>
      <c r="C1677" s="1" t="str">
        <v>INV250730-076</v>
      </c>
      <c r="D1677" s="2">
        <v>45868</v>
      </c>
      <c r="E1677" s="2">
        <v>45873</v>
      </c>
      <c r="F1677" s="1" t="str">
        <v>TN1729</v>
      </c>
      <c r="G1677" s="1">
        <v>2</v>
      </c>
      <c r="H1677" s="1">
        <v>2</v>
      </c>
      <c r="I1677" s="1">
        <v>0</v>
      </c>
      <c r="J1677" s="1" t="str">
        <v>Lucknow</v>
      </c>
      <c r="K1677" s="1">
        <v>0</v>
      </c>
      <c r="L1677" s="1">
        <f t="shared" si="78"/>
        <v>42028.800000000003</v>
      </c>
      <c r="M1677" s="1">
        <f t="shared" si="79"/>
        <v>42028.800000000003</v>
      </c>
      <c r="N1677" s="1">
        <f t="shared" si="80"/>
        <v>0</v>
      </c>
    </row>
    <row r="1678" spans="1:14" x14ac:dyDescent="0.25">
      <c r="A1678" s="1" t="str">
        <v>TargetMol</v>
      </c>
      <c r="B1678" s="1">
        <v>2059.1999999999998</v>
      </c>
      <c r="C1678" s="1" t="str">
        <v>INV250730-077</v>
      </c>
      <c r="D1678" s="2">
        <v>45868</v>
      </c>
      <c r="E1678" s="2">
        <v>45873</v>
      </c>
      <c r="F1678" s="1" t="str">
        <v>T6568</v>
      </c>
      <c r="G1678" s="1">
        <v>1</v>
      </c>
      <c r="H1678" s="1">
        <v>1</v>
      </c>
      <c r="I1678" s="1">
        <v>0</v>
      </c>
      <c r="J1678" s="1" t="str">
        <v>Hyderabad</v>
      </c>
      <c r="K1678" s="1">
        <v>0</v>
      </c>
      <c r="L1678" s="1">
        <f t="shared" si="78"/>
        <v>2059.1999999999998</v>
      </c>
      <c r="M1678" s="1">
        <f t="shared" si="79"/>
        <v>2059.1999999999998</v>
      </c>
      <c r="N1678" s="1">
        <f t="shared" si="80"/>
        <v>0</v>
      </c>
    </row>
    <row r="1679" spans="1:14" x14ac:dyDescent="0.25">
      <c r="A1679" s="1" t="str">
        <v>TargetMol</v>
      </c>
      <c r="B1679" s="1">
        <v>5121.6000000000004</v>
      </c>
      <c r="C1679" s="1" t="str">
        <v>INV250730-078</v>
      </c>
      <c r="D1679" s="2">
        <v>45868</v>
      </c>
      <c r="E1679" s="2">
        <v>45873</v>
      </c>
      <c r="F1679" s="1" t="str">
        <v>T13018</v>
      </c>
      <c r="G1679" s="1">
        <v>1</v>
      </c>
      <c r="H1679" s="1">
        <v>1</v>
      </c>
      <c r="I1679" s="1">
        <v>0</v>
      </c>
      <c r="J1679" s="1" t="str">
        <v>Lucknow</v>
      </c>
      <c r="K1679" s="1">
        <v>0</v>
      </c>
      <c r="L1679" s="1">
        <f t="shared" si="78"/>
        <v>5121.6000000000004</v>
      </c>
      <c r="M1679" s="1">
        <f t="shared" si="79"/>
        <v>5121.6000000000004</v>
      </c>
      <c r="N1679" s="1">
        <f t="shared" si="80"/>
        <v>0</v>
      </c>
    </row>
    <row r="1680" spans="1:14" x14ac:dyDescent="0.25">
      <c r="A1680" s="1" t="str">
        <v>TargetMol</v>
      </c>
      <c r="B1680" s="1">
        <v>2640</v>
      </c>
      <c r="C1680" s="1" t="str">
        <v>INV250730-078</v>
      </c>
      <c r="D1680" s="2">
        <v>45868</v>
      </c>
      <c r="E1680" s="2">
        <v>45873</v>
      </c>
      <c r="F1680" s="1" t="str">
        <v>T1614</v>
      </c>
      <c r="G1680" s="1">
        <v>1</v>
      </c>
      <c r="H1680" s="1">
        <v>1</v>
      </c>
      <c r="I1680" s="1">
        <v>0</v>
      </c>
      <c r="J1680" s="1" t="str">
        <v>Delhi</v>
      </c>
      <c r="K1680" s="1">
        <v>0</v>
      </c>
      <c r="L1680" s="1">
        <f t="shared" si="78"/>
        <v>2640</v>
      </c>
      <c r="M1680" s="1">
        <f t="shared" si="79"/>
        <v>2640</v>
      </c>
      <c r="N1680" s="1">
        <f t="shared" si="80"/>
        <v>0</v>
      </c>
    </row>
    <row r="1681" spans="1:14" x14ac:dyDescent="0.25">
      <c r="A1681" s="1" t="str">
        <v>TargetMol</v>
      </c>
      <c r="B1681" s="1">
        <v>3326.3999999999996</v>
      </c>
      <c r="C1681" s="1" t="str">
        <v>INV250730-078</v>
      </c>
      <c r="D1681" s="2">
        <v>45868</v>
      </c>
      <c r="E1681" s="2">
        <v>45873</v>
      </c>
      <c r="F1681" s="1" t="str">
        <v>T0450L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3326.3999999999996</v>
      </c>
      <c r="M1681" s="1">
        <f t="shared" si="79"/>
        <v>3326.3999999999996</v>
      </c>
      <c r="N1681" s="1">
        <f t="shared" si="80"/>
        <v>0</v>
      </c>
    </row>
    <row r="1682" spans="1:14" x14ac:dyDescent="0.25">
      <c r="A1682" s="1" t="str">
        <v>TargetMol</v>
      </c>
      <c r="B1682" s="1">
        <v>3273.6000000000004</v>
      </c>
      <c r="C1682" s="1" t="str">
        <v>INV250730-079</v>
      </c>
      <c r="D1682" s="2">
        <v>45868</v>
      </c>
      <c r="E1682" s="2">
        <v>45873</v>
      </c>
      <c r="F1682" s="1" t="str">
        <v>T5144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3273.6000000000004</v>
      </c>
      <c r="M1682" s="1">
        <f t="shared" si="79"/>
        <v>3273.6000000000004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2323.1999999999998</v>
      </c>
      <c r="C1683" s="1" t="str">
        <v>INV250730-079</v>
      </c>
      <c r="D1683" s="2">
        <v>45868</v>
      </c>
      <c r="E1683" s="2">
        <v>45873</v>
      </c>
      <c r="F1683" s="1" t="str">
        <v>T19029</v>
      </c>
      <c r="G1683" s="1">
        <v>1</v>
      </c>
      <c r="H1683" s="1">
        <v>1</v>
      </c>
      <c r="I1683" s="1">
        <v>0</v>
      </c>
      <c r="J1683" s="1" t="str">
        <v>Hyderabad</v>
      </c>
      <c r="K1683" s="1">
        <v>0</v>
      </c>
      <c r="L1683" s="1">
        <f t="shared" si="78"/>
        <v>2323.1999999999998</v>
      </c>
      <c r="M1683" s="1">
        <f t="shared" si="79"/>
        <v>2323.1999999999998</v>
      </c>
      <c r="N1683" s="1">
        <f t="shared" si="80"/>
        <v>0</v>
      </c>
    </row>
    <row r="1684" spans="1:14" x14ac:dyDescent="0.25">
      <c r="A1684" s="1" t="str">
        <v>TargetMol</v>
      </c>
      <c r="B1684" s="1">
        <v>3801.6000000000004</v>
      </c>
      <c r="C1684" s="1" t="str">
        <v>INV250730-079</v>
      </c>
      <c r="D1684" s="2">
        <v>45868</v>
      </c>
      <c r="E1684" s="2">
        <v>45873</v>
      </c>
      <c r="F1684" s="1" t="str">
        <v>T4360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3801.6000000000004</v>
      </c>
      <c r="M1684" s="1">
        <f t="shared" si="79"/>
        <v>3801.6000000000004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1584</v>
      </c>
      <c r="C1685" s="1" t="str">
        <v>INV250730-079</v>
      </c>
      <c r="D1685" s="2">
        <v>45868</v>
      </c>
      <c r="E1685" s="2">
        <v>45873</v>
      </c>
      <c r="F1685" s="1" t="str">
        <v>T1537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1584</v>
      </c>
      <c r="M1685" s="1">
        <f t="shared" si="79"/>
        <v>1584</v>
      </c>
      <c r="N1685" s="1">
        <f t="shared" si="80"/>
        <v>0</v>
      </c>
    </row>
    <row r="1686" spans="1:14" x14ac:dyDescent="0.25">
      <c r="A1686" s="1" t="str">
        <v>TargetMol</v>
      </c>
      <c r="B1686" s="1">
        <v>2376</v>
      </c>
      <c r="C1686" s="1" t="str">
        <v>INV250730-079</v>
      </c>
      <c r="D1686" s="2">
        <v>45868</v>
      </c>
      <c r="E1686" s="2">
        <v>45873</v>
      </c>
      <c r="F1686" s="1" t="str">
        <v>T3985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2376</v>
      </c>
      <c r="M1686" s="1">
        <f t="shared" si="79"/>
        <v>2376</v>
      </c>
      <c r="N1686" s="1">
        <f t="shared" si="80"/>
        <v>0</v>
      </c>
    </row>
    <row r="1687" spans="1:14" x14ac:dyDescent="0.25">
      <c r="A1687" s="1" t="str">
        <v>Boster</v>
      </c>
      <c r="B1687" s="1">
        <v>22792</v>
      </c>
      <c r="C1687" s="1">
        <v>65744</v>
      </c>
      <c r="D1687" s="2">
        <v>45872</v>
      </c>
      <c r="E1687" s="2">
        <v>45873</v>
      </c>
      <c r="F1687" s="1" t="str">
        <v>A02082-2</v>
      </c>
      <c r="G1687" s="1">
        <v>1</v>
      </c>
      <c r="H1687" s="1">
        <v>1</v>
      </c>
      <c r="I1687" s="1">
        <v>0</v>
      </c>
      <c r="J1687" s="1" t="str">
        <v>Banglore</v>
      </c>
      <c r="K1687" s="1">
        <v>0</v>
      </c>
      <c r="L1687" s="1">
        <f t="shared" si="78"/>
        <v>22792</v>
      </c>
      <c r="M1687" s="1">
        <f t="shared" si="79"/>
        <v>22792</v>
      </c>
      <c r="N1687" s="1">
        <f t="shared" si="80"/>
        <v>0</v>
      </c>
    </row>
    <row r="1688" spans="1:14" x14ac:dyDescent="0.25">
      <c r="A1688" s="1" t="str">
        <v>BioXcell</v>
      </c>
      <c r="B1688" s="1">
        <v>29920</v>
      </c>
      <c r="C1688" s="1">
        <v>176807</v>
      </c>
      <c r="D1688" s="2">
        <v>45870</v>
      </c>
      <c r="E1688" s="2">
        <v>45873</v>
      </c>
      <c r="F1688" s="1" t="str">
        <v>BE0075-1</v>
      </c>
      <c r="G1688" s="1">
        <v>1</v>
      </c>
      <c r="H1688" s="1">
        <v>1</v>
      </c>
      <c r="I1688" s="1">
        <v>0</v>
      </c>
      <c r="J1688" s="1" t="str">
        <v>Delhi</v>
      </c>
      <c r="K1688" s="1">
        <v>0</v>
      </c>
      <c r="L1688" s="1">
        <f t="shared" si="78"/>
        <v>29920</v>
      </c>
      <c r="M1688" s="1">
        <f t="shared" si="79"/>
        <v>29920</v>
      </c>
      <c r="N1688" s="1">
        <f t="shared" si="80"/>
        <v>0</v>
      </c>
    </row>
    <row r="1689" spans="1:14" x14ac:dyDescent="0.25">
      <c r="A1689" s="1" t="str">
        <v>BioXcell</v>
      </c>
      <c r="B1689" s="1">
        <v>46640</v>
      </c>
      <c r="C1689" s="1">
        <v>176807</v>
      </c>
      <c r="D1689" s="2">
        <v>45870</v>
      </c>
      <c r="E1689" s="2">
        <v>45873</v>
      </c>
      <c r="F1689" s="1" t="str">
        <v>BP0090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46640</v>
      </c>
      <c r="M1689" s="1">
        <f t="shared" si="79"/>
        <v>46640</v>
      </c>
      <c r="N1689" s="1">
        <f t="shared" si="80"/>
        <v>0</v>
      </c>
    </row>
    <row r="1690" spans="1:14" x14ac:dyDescent="0.25">
      <c r="A1690" s="1" t="str">
        <v>Cytoskeleton</v>
      </c>
      <c r="B1690" s="1">
        <v>35363.68</v>
      </c>
      <c r="C1690" s="1">
        <v>20438</v>
      </c>
      <c r="D1690" s="2">
        <v>45868</v>
      </c>
      <c r="E1690" s="2">
        <v>45874</v>
      </c>
      <c r="F1690" s="1" t="str">
        <v>CY-SC023</v>
      </c>
      <c r="G1690" s="1">
        <v>1</v>
      </c>
      <c r="H1690" s="1">
        <v>1</v>
      </c>
      <c r="I1690" s="1">
        <v>0</v>
      </c>
      <c r="J1690" s="1" t="str">
        <v>Mumbai</v>
      </c>
      <c r="K1690" s="1">
        <v>0</v>
      </c>
      <c r="L1690" s="1">
        <f t="shared" si="78"/>
        <v>35363.68</v>
      </c>
      <c r="M1690" s="1">
        <f t="shared" si="79"/>
        <v>35363.68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CY-SC022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CY-SC021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CY-SC020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BioXcell</v>
      </c>
      <c r="B1694" s="1">
        <v>237283.20000000001</v>
      </c>
      <c r="C1694" s="1">
        <v>176672</v>
      </c>
      <c r="D1694" s="2">
        <v>45868</v>
      </c>
      <c r="E1694" s="2">
        <v>45874</v>
      </c>
      <c r="F1694" s="1" t="str">
        <v>BE0293</v>
      </c>
      <c r="G1694" s="1">
        <v>2</v>
      </c>
      <c r="H1694" s="1">
        <v>2</v>
      </c>
      <c r="I1694" s="1">
        <v>0</v>
      </c>
      <c r="J1694" s="1" t="str">
        <v>Banglore</v>
      </c>
      <c r="K1694" s="1">
        <v>0</v>
      </c>
      <c r="L1694" s="1">
        <f t="shared" si="78"/>
        <v>474566.40000000002</v>
      </c>
      <c r="M1694" s="1">
        <f t="shared" si="79"/>
        <v>474566.40000000002</v>
      </c>
      <c r="N1694" s="1">
        <f t="shared" si="80"/>
        <v>0</v>
      </c>
    </row>
    <row r="1695" spans="1:14" x14ac:dyDescent="0.25">
      <c r="A1695" s="1" t="str">
        <v>Dharmacon</v>
      </c>
      <c r="B1695" s="1">
        <v>20628.079999999998</v>
      </c>
      <c r="C1695" s="1" t="str">
        <v>O073025IN3306891G</v>
      </c>
      <c r="D1695" s="2">
        <v>45869</v>
      </c>
      <c r="E1695" s="2">
        <v>45874</v>
      </c>
      <c r="F1695" s="1" t="str">
        <v>CTM-1163061</v>
      </c>
      <c r="G1695" s="1">
        <v>1</v>
      </c>
      <c r="H1695" s="1">
        <v>1</v>
      </c>
      <c r="I1695" s="1">
        <v>0</v>
      </c>
      <c r="J1695" s="1" t="str">
        <v>Kerala</v>
      </c>
      <c r="K1695" s="1">
        <v>0</v>
      </c>
      <c r="L1695" s="1">
        <f t="shared" si="78"/>
        <v>20628.079999999998</v>
      </c>
      <c r="M1695" s="1">
        <f t="shared" si="79"/>
        <v>20628.079999999998</v>
      </c>
      <c r="N1695" s="1">
        <f t="shared" si="80"/>
        <v>0</v>
      </c>
    </row>
    <row r="1696" spans="1:14" x14ac:dyDescent="0.25">
      <c r="A1696" s="1" t="str">
        <v>Dharmacon</v>
      </c>
      <c r="B1696" s="1">
        <v>16544</v>
      </c>
      <c r="C1696" s="1" t="str">
        <v>O073025IN3306891G</v>
      </c>
      <c r="D1696" s="2">
        <v>45869</v>
      </c>
      <c r="E1696" s="2">
        <v>45874</v>
      </c>
      <c r="F1696" s="1" t="str">
        <v>D-001810-10-05</v>
      </c>
      <c r="G1696" s="1">
        <v>1</v>
      </c>
      <c r="H1696" s="1">
        <v>1</v>
      </c>
      <c r="I1696" s="1">
        <v>0</v>
      </c>
      <c r="J1696" s="1" t="str">
        <v>Pune</v>
      </c>
      <c r="K1696" s="1">
        <v>0</v>
      </c>
      <c r="L1696" s="1">
        <f t="shared" si="78"/>
        <v>16544</v>
      </c>
      <c r="M1696" s="1">
        <f t="shared" si="79"/>
        <v>16544</v>
      </c>
      <c r="N1696" s="1">
        <f t="shared" si="80"/>
        <v>0</v>
      </c>
    </row>
    <row r="1697" spans="1:14" x14ac:dyDescent="0.25">
      <c r="A1697" s="1" t="str">
        <v>Dharmacon</v>
      </c>
      <c r="B1697" s="1">
        <v>32912</v>
      </c>
      <c r="C1697" s="1" t="str">
        <v>O073025IN3306891G</v>
      </c>
      <c r="D1697" s="2">
        <v>45869</v>
      </c>
      <c r="E1697" s="2">
        <v>45874</v>
      </c>
      <c r="F1697" s="1" t="str">
        <v>L-005465-00-0005</v>
      </c>
      <c r="G1697" s="1">
        <v>1</v>
      </c>
      <c r="H1697" s="1">
        <v>1</v>
      </c>
      <c r="I1697" s="1">
        <v>0</v>
      </c>
      <c r="J1697" s="1" t="str">
        <v>Banglore</v>
      </c>
      <c r="K1697" s="1">
        <v>0</v>
      </c>
      <c r="L1697" s="1">
        <f t="shared" si="78"/>
        <v>32912</v>
      </c>
      <c r="M1697" s="1">
        <f t="shared" si="79"/>
        <v>32912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L-005462-00-0005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Delhi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7744</v>
      </c>
      <c r="C1700" s="1" t="str">
        <v>O073025IN3306891G</v>
      </c>
      <c r="D1700" s="2">
        <v>45869</v>
      </c>
      <c r="E1700" s="2">
        <v>45874</v>
      </c>
      <c r="F1700" s="1" t="str">
        <v>MHS6278-211690444</v>
      </c>
      <c r="G1700" s="1">
        <v>1</v>
      </c>
      <c r="H1700" s="1">
        <v>1</v>
      </c>
      <c r="I1700" s="1">
        <v>0</v>
      </c>
      <c r="J1700" s="1" t="str">
        <v>ROORKE</v>
      </c>
      <c r="K1700" s="1">
        <v>0</v>
      </c>
      <c r="L1700" s="1">
        <f t="shared" si="78"/>
        <v>7744</v>
      </c>
      <c r="M1700" s="1">
        <f t="shared" si="79"/>
        <v>7744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MHS6278-202800174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1232</v>
      </c>
      <c r="C1702" s="1" t="str">
        <v>O073025IN3306891G</v>
      </c>
      <c r="D1702" s="2">
        <v>45869</v>
      </c>
      <c r="E1702" s="2">
        <v>45874</v>
      </c>
      <c r="F1702" s="1" t="str">
        <v>B-005000-100</v>
      </c>
      <c r="G1702" s="1">
        <v>3</v>
      </c>
      <c r="H1702" s="1">
        <v>3</v>
      </c>
      <c r="I1702" s="1">
        <v>0</v>
      </c>
      <c r="J1702" s="1" t="str">
        <v>Pune</v>
      </c>
      <c r="K1702" s="1">
        <v>0</v>
      </c>
      <c r="L1702" s="1">
        <f t="shared" si="78"/>
        <v>3696</v>
      </c>
      <c r="M1702" s="1">
        <f t="shared" si="79"/>
        <v>3696</v>
      </c>
      <c r="N1702" s="1">
        <f t="shared" si="80"/>
        <v>0</v>
      </c>
    </row>
    <row r="1703" spans="1:14" x14ac:dyDescent="0.25">
      <c r="A1703" s="1" t="str">
        <v>Dharmacon</v>
      </c>
      <c r="B1703" s="1">
        <v>34584</v>
      </c>
      <c r="C1703" s="1" t="str">
        <v>O073025IN3306891G</v>
      </c>
      <c r="D1703" s="2">
        <v>45869</v>
      </c>
      <c r="E1703" s="2">
        <v>45874</v>
      </c>
      <c r="F1703" s="1" t="str">
        <v>T-2001-03</v>
      </c>
      <c r="G1703" s="1">
        <v>1</v>
      </c>
      <c r="H1703" s="1">
        <v>1</v>
      </c>
      <c r="I1703" s="1">
        <v>0</v>
      </c>
      <c r="J1703" s="1" t="str">
        <v>Pune</v>
      </c>
      <c r="K1703" s="1">
        <v>0</v>
      </c>
      <c r="L1703" s="1">
        <f t="shared" si="78"/>
        <v>34584</v>
      </c>
      <c r="M1703" s="1">
        <f t="shared" si="79"/>
        <v>34584</v>
      </c>
      <c r="N1703" s="1">
        <f t="shared" si="80"/>
        <v>0</v>
      </c>
    </row>
    <row r="1704" spans="1:14" x14ac:dyDescent="0.25">
      <c r="A1704" s="1" t="str">
        <v>Biotium</v>
      </c>
      <c r="B1704" s="1">
        <v>5350.4</v>
      </c>
      <c r="C1704" s="1" t="str">
        <v>I238276-IN</v>
      </c>
      <c r="D1704" s="2">
        <v>45870</v>
      </c>
      <c r="E1704" s="2">
        <v>45874</v>
      </c>
      <c r="F1704" s="1" t="str">
        <v>70069-T</v>
      </c>
      <c r="G1704" s="1">
        <v>1</v>
      </c>
      <c r="H1704" s="1">
        <v>1</v>
      </c>
      <c r="I1704" s="1">
        <v>0</v>
      </c>
      <c r="J1704" s="1" t="str">
        <v>Kolkata</v>
      </c>
      <c r="K1704" s="1">
        <v>0</v>
      </c>
      <c r="L1704" s="1">
        <f t="shared" si="78"/>
        <v>5350.4</v>
      </c>
      <c r="M1704" s="1">
        <f t="shared" si="79"/>
        <v>5350.4</v>
      </c>
      <c r="N1704" s="1">
        <f t="shared" si="80"/>
        <v>0</v>
      </c>
    </row>
    <row r="1705" spans="1:14" x14ac:dyDescent="0.25">
      <c r="A1705" s="1" t="str">
        <v>Biotium</v>
      </c>
      <c r="B1705" s="1">
        <v>2393.6</v>
      </c>
      <c r="C1705" s="1" t="str">
        <v>I238276-IN</v>
      </c>
      <c r="D1705" s="2">
        <v>45870</v>
      </c>
      <c r="E1705" s="2">
        <v>45874</v>
      </c>
      <c r="F1705" s="1" t="str">
        <v>41003-T</v>
      </c>
      <c r="G1705" s="1">
        <v>1</v>
      </c>
      <c r="H1705" s="1">
        <v>1</v>
      </c>
      <c r="I1705" s="1">
        <v>0</v>
      </c>
      <c r="J1705" s="1" t="str">
        <v>Faridabad</v>
      </c>
      <c r="K1705" s="1">
        <v>0</v>
      </c>
      <c r="L1705" s="1">
        <f t="shared" si="78"/>
        <v>2393.6</v>
      </c>
      <c r="M1705" s="1">
        <f t="shared" si="79"/>
        <v>2393.6</v>
      </c>
      <c r="N1705" s="1">
        <f t="shared" si="80"/>
        <v>0</v>
      </c>
    </row>
    <row r="1706" spans="1:14" x14ac:dyDescent="0.25">
      <c r="A1706" s="1" t="str">
        <v>Biotium</v>
      </c>
      <c r="B1706" s="1">
        <v>14150.400000000001</v>
      </c>
      <c r="C1706" s="1" t="str">
        <v>I238277-IN</v>
      </c>
      <c r="D1706" s="2">
        <v>45870</v>
      </c>
      <c r="E1706" s="2">
        <v>45874</v>
      </c>
      <c r="F1706" s="1">
        <v>23004</v>
      </c>
      <c r="G1706" s="1">
        <v>2</v>
      </c>
      <c r="H1706" s="1">
        <v>2</v>
      </c>
      <c r="I1706" s="1">
        <v>0</v>
      </c>
      <c r="J1706" s="1" t="str">
        <v>Thane</v>
      </c>
      <c r="K1706" s="1">
        <v>0</v>
      </c>
      <c r="L1706" s="1">
        <f t="shared" si="78"/>
        <v>28300.800000000003</v>
      </c>
      <c r="M1706" s="1">
        <f t="shared" si="79"/>
        <v>28300.800000000003</v>
      </c>
      <c r="N1706" s="1">
        <f t="shared" si="80"/>
        <v>0</v>
      </c>
    </row>
    <row r="1707" spans="1:14" x14ac:dyDescent="0.25">
      <c r="A1707" s="1" t="str">
        <v>Biotium</v>
      </c>
      <c r="B1707" s="1">
        <v>4505.6000000000004</v>
      </c>
      <c r="C1707" s="1" t="str">
        <v>I238277-IN</v>
      </c>
      <c r="D1707" s="2">
        <v>45870</v>
      </c>
      <c r="E1707" s="2">
        <v>45874</v>
      </c>
      <c r="F1707" s="1" t="str">
        <v>23014-T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4505.6000000000004</v>
      </c>
      <c r="M1707" s="1">
        <f t="shared" si="79"/>
        <v>4505.6000000000004</v>
      </c>
      <c r="N1707" s="1">
        <f t="shared" si="80"/>
        <v>0</v>
      </c>
    </row>
    <row r="1708" spans="1:14" x14ac:dyDescent="0.25">
      <c r="A1708" s="1" t="str">
        <v>Biotium</v>
      </c>
      <c r="B1708" s="1">
        <v>9222.4</v>
      </c>
      <c r="C1708" s="1" t="str">
        <v>I238277-IN</v>
      </c>
      <c r="D1708" s="2">
        <v>45870</v>
      </c>
      <c r="E1708" s="2">
        <v>45874</v>
      </c>
      <c r="F1708" s="1" t="str">
        <v>21003-1L</v>
      </c>
      <c r="G1708" s="1">
        <v>2</v>
      </c>
      <c r="H1708" s="1">
        <v>2</v>
      </c>
      <c r="I1708" s="1">
        <v>0</v>
      </c>
      <c r="J1708" s="1" t="str">
        <v>Manesar</v>
      </c>
      <c r="K1708" s="1">
        <v>0</v>
      </c>
      <c r="L1708" s="1">
        <f t="shared" si="78"/>
        <v>18444.8</v>
      </c>
      <c r="M1708" s="1">
        <f t="shared" si="79"/>
        <v>18444.8</v>
      </c>
      <c r="N1708" s="1">
        <f t="shared" si="80"/>
        <v>0</v>
      </c>
    </row>
    <row r="1709" spans="1:14" x14ac:dyDescent="0.25">
      <c r="A1709" s="1" t="str">
        <v>Biotium</v>
      </c>
      <c r="B1709" s="1">
        <v>5913.6</v>
      </c>
      <c r="C1709" s="1" t="str">
        <v>I238277-IN</v>
      </c>
      <c r="D1709" s="2">
        <v>45870</v>
      </c>
      <c r="E1709" s="2">
        <v>45874</v>
      </c>
      <c r="F1709" s="1" t="str">
        <v>23017-T</v>
      </c>
      <c r="G1709" s="1">
        <v>1</v>
      </c>
      <c r="H1709" s="1">
        <v>1</v>
      </c>
      <c r="I1709" s="1">
        <v>0</v>
      </c>
      <c r="J1709" s="1" t="str">
        <v>Chennai</v>
      </c>
      <c r="K1709" s="1">
        <v>0</v>
      </c>
      <c r="L1709" s="1">
        <f t="shared" si="78"/>
        <v>5913.6</v>
      </c>
      <c r="M1709" s="1">
        <f t="shared" si="79"/>
        <v>5913.6</v>
      </c>
      <c r="N1709" s="1">
        <f t="shared" si="80"/>
        <v>0</v>
      </c>
    </row>
    <row r="1710" spans="1:14" x14ac:dyDescent="0.25">
      <c r="A1710" s="1" t="str">
        <v>Biotium</v>
      </c>
      <c r="B1710" s="1">
        <v>2393.6</v>
      </c>
      <c r="C1710" s="1" t="str">
        <v>I238277-IN</v>
      </c>
      <c r="D1710" s="2">
        <v>45870</v>
      </c>
      <c r="E1710" s="2">
        <v>45874</v>
      </c>
      <c r="F1710" s="1" t="str">
        <v>41003-T</v>
      </c>
      <c r="G1710" s="1">
        <v>2</v>
      </c>
      <c r="H1710" s="1">
        <v>2</v>
      </c>
      <c r="I1710" s="1">
        <v>0</v>
      </c>
      <c r="J1710" s="1" t="str">
        <v>Chennai</v>
      </c>
      <c r="K1710" s="1">
        <v>0</v>
      </c>
      <c r="L1710" s="1">
        <f t="shared" si="78"/>
        <v>4787.2</v>
      </c>
      <c r="M1710" s="1">
        <f t="shared" si="79"/>
        <v>4787.2</v>
      </c>
      <c r="N1710" s="1">
        <f t="shared" si="80"/>
        <v>0</v>
      </c>
    </row>
    <row r="1711" spans="1:14" x14ac:dyDescent="0.25">
      <c r="A1711" s="1" t="str">
        <v>Biotium</v>
      </c>
      <c r="B1711" s="1">
        <v>2252.8000000000002</v>
      </c>
      <c r="C1711" s="1" t="str">
        <v>I238278-IN</v>
      </c>
      <c r="D1711" s="2">
        <v>45870</v>
      </c>
      <c r="E1711" s="2">
        <v>45874</v>
      </c>
      <c r="F1711" s="1">
        <v>90082</v>
      </c>
      <c r="G1711" s="1">
        <v>1</v>
      </c>
      <c r="H1711" s="1">
        <v>1</v>
      </c>
      <c r="I1711" s="1">
        <v>0</v>
      </c>
      <c r="J1711" s="1" t="str">
        <v>Hyderabad</v>
      </c>
      <c r="K1711" s="1">
        <v>0</v>
      </c>
      <c r="L1711" s="1">
        <f t="shared" si="78"/>
        <v>2252.8000000000002</v>
      </c>
      <c r="M1711" s="1">
        <f t="shared" si="79"/>
        <v>2252.8000000000002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I238278-IN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BioLegend</v>
      </c>
      <c r="B1713" s="1">
        <v>5790.4</v>
      </c>
      <c r="C1713" s="1" t="str">
        <v>EED117806</v>
      </c>
      <c r="D1713" s="2">
        <v>45870</v>
      </c>
      <c r="E1713" s="2">
        <v>45875</v>
      </c>
      <c r="F1713" s="1">
        <v>100213</v>
      </c>
      <c r="G1713" s="1">
        <v>1</v>
      </c>
      <c r="H1713" s="1">
        <v>1</v>
      </c>
      <c r="I1713" s="1">
        <v>0</v>
      </c>
      <c r="J1713" s="1" t="str">
        <v>Delhi</v>
      </c>
      <c r="K1713" s="1">
        <v>0</v>
      </c>
      <c r="L1713" s="1">
        <f t="shared" si="78"/>
        <v>5790.4</v>
      </c>
      <c r="M1713" s="1">
        <f t="shared" si="79"/>
        <v>5790.4</v>
      </c>
      <c r="N1713" s="1">
        <f t="shared" si="80"/>
        <v>0</v>
      </c>
    </row>
    <row r="1714" spans="1:14" x14ac:dyDescent="0.25">
      <c r="A1714" s="1" t="str">
        <v>BioLegend</v>
      </c>
      <c r="B1714" s="1">
        <v>14599.2</v>
      </c>
      <c r="C1714" s="1" t="str">
        <v>EED117806</v>
      </c>
      <c r="D1714" s="2">
        <v>45870</v>
      </c>
      <c r="E1714" s="2">
        <v>45875</v>
      </c>
      <c r="F1714" s="1">
        <v>100328</v>
      </c>
      <c r="G1714" s="1">
        <v>2</v>
      </c>
      <c r="H1714" s="1">
        <v>2</v>
      </c>
      <c r="I1714" s="1">
        <v>0</v>
      </c>
      <c r="J1714" s="1" t="str">
        <v>Hyderabad</v>
      </c>
      <c r="K1714" s="1">
        <v>0</v>
      </c>
      <c r="L1714" s="1">
        <f t="shared" si="78"/>
        <v>29198.400000000001</v>
      </c>
      <c r="M1714" s="1">
        <f t="shared" si="79"/>
        <v>29198.400000000001</v>
      </c>
      <c r="N1714" s="1">
        <f t="shared" si="80"/>
        <v>0</v>
      </c>
    </row>
    <row r="1715" spans="1:14" x14ac:dyDescent="0.25">
      <c r="A1715" s="1" t="str">
        <v>BioLegend</v>
      </c>
      <c r="B1715" s="1">
        <v>12196.8</v>
      </c>
      <c r="C1715" s="1" t="str">
        <v>EED117806</v>
      </c>
      <c r="D1715" s="2">
        <v>45870</v>
      </c>
      <c r="E1715" s="2">
        <v>45875</v>
      </c>
      <c r="F1715" s="1">
        <v>100528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24393.599999999999</v>
      </c>
      <c r="M1715" s="1">
        <f t="shared" si="79"/>
        <v>24393.599999999999</v>
      </c>
      <c r="N1715" s="1">
        <f t="shared" si="80"/>
        <v>0</v>
      </c>
    </row>
    <row r="1716" spans="1:14" x14ac:dyDescent="0.25">
      <c r="A1716" s="1" t="str">
        <v>BioLegend</v>
      </c>
      <c r="B1716" s="1">
        <v>10164</v>
      </c>
      <c r="C1716" s="1" t="str">
        <v>EED117806</v>
      </c>
      <c r="D1716" s="2">
        <v>45870</v>
      </c>
      <c r="E1716" s="2">
        <v>45875</v>
      </c>
      <c r="F1716" s="1">
        <v>101238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10164</v>
      </c>
      <c r="M1716" s="1">
        <f t="shared" si="79"/>
        <v>10164</v>
      </c>
      <c r="N1716" s="1">
        <f t="shared" si="80"/>
        <v>0</v>
      </c>
    </row>
    <row r="1717" spans="1:14" x14ac:dyDescent="0.25">
      <c r="A1717" s="1" t="str">
        <v>BioLegend</v>
      </c>
      <c r="B1717" s="1">
        <v>50635.199999999997</v>
      </c>
      <c r="C1717" s="1" t="str">
        <v>EED117806</v>
      </c>
      <c r="D1717" s="2">
        <v>45870</v>
      </c>
      <c r="E1717" s="2">
        <v>45875</v>
      </c>
      <c r="F1717" s="1">
        <v>741036</v>
      </c>
      <c r="G1717" s="1">
        <v>1</v>
      </c>
      <c r="H1717" s="1">
        <v>1</v>
      </c>
      <c r="I1717" s="1">
        <v>0</v>
      </c>
      <c r="J1717" s="1" t="str">
        <v>Pune</v>
      </c>
      <c r="K1717" s="1">
        <v>0</v>
      </c>
      <c r="L1717" s="1">
        <f t="shared" si="78"/>
        <v>50635.199999999997</v>
      </c>
      <c r="M1717" s="1">
        <f t="shared" si="79"/>
        <v>50635.199999999997</v>
      </c>
      <c r="N1717" s="1">
        <f t="shared" si="80"/>
        <v>0</v>
      </c>
    </row>
    <row r="1718" spans="1:14" x14ac:dyDescent="0.25">
      <c r="A1718" s="1" t="str">
        <v>BioLegend</v>
      </c>
      <c r="B1718" s="1">
        <v>14106.399999999998</v>
      </c>
      <c r="C1718" s="1" t="str">
        <v>EED117806</v>
      </c>
      <c r="D1718" s="2">
        <v>45870</v>
      </c>
      <c r="E1718" s="2">
        <v>45875</v>
      </c>
      <c r="F1718" s="1">
        <v>101320</v>
      </c>
      <c r="G1718" s="1">
        <v>3</v>
      </c>
      <c r="H1718" s="1">
        <v>3</v>
      </c>
      <c r="I1718" s="1">
        <v>0</v>
      </c>
      <c r="J1718" s="1" t="str">
        <v>Hyderabad</v>
      </c>
      <c r="K1718" s="1">
        <v>0</v>
      </c>
      <c r="L1718" s="1">
        <f t="shared" si="78"/>
        <v>42319.199999999997</v>
      </c>
      <c r="M1718" s="1">
        <f t="shared" si="79"/>
        <v>42319.199999999997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18876</v>
      </c>
      <c r="C1719" s="1" t="str">
        <v>EED117806</v>
      </c>
      <c r="D1719" s="2">
        <v>45870</v>
      </c>
      <c r="E1719" s="2">
        <v>45875</v>
      </c>
      <c r="F1719" s="1">
        <v>101337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18876</v>
      </c>
      <c r="M1719" s="1">
        <f t="shared" si="79"/>
        <v>18876</v>
      </c>
      <c r="N1719" s="1">
        <f t="shared" si="80"/>
        <v>0</v>
      </c>
    </row>
    <row r="1720" spans="1:14" x14ac:dyDescent="0.25">
      <c r="A1720" s="1" t="str">
        <v>BioLegend</v>
      </c>
      <c r="B1720" s="1">
        <v>15584.8</v>
      </c>
      <c r="C1720" s="1" t="str">
        <v>EED117806</v>
      </c>
      <c r="D1720" s="2">
        <v>45870</v>
      </c>
      <c r="E1720" s="2">
        <v>45875</v>
      </c>
      <c r="F1720" s="1">
        <v>102006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15584.8</v>
      </c>
      <c r="M1720" s="1">
        <f t="shared" si="79"/>
        <v>15584.8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14106.400000000001</v>
      </c>
      <c r="C1721" s="1" t="str">
        <v>EED117806</v>
      </c>
      <c r="D1721" s="2">
        <v>45870</v>
      </c>
      <c r="E1721" s="2">
        <v>45875</v>
      </c>
      <c r="F1721" s="1">
        <v>103018</v>
      </c>
      <c r="G1721" s="1">
        <v>2</v>
      </c>
      <c r="H1721" s="1">
        <v>2</v>
      </c>
      <c r="I1721" s="1">
        <v>0</v>
      </c>
      <c r="J1721" s="1" t="str">
        <v>Hyderabad</v>
      </c>
      <c r="K1721" s="1">
        <v>0</v>
      </c>
      <c r="L1721" s="1">
        <f t="shared" si="78"/>
        <v>28212.800000000003</v>
      </c>
      <c r="M1721" s="1">
        <f t="shared" si="79"/>
        <v>28212.800000000003</v>
      </c>
      <c r="N1721" s="1">
        <f t="shared" si="80"/>
        <v>0</v>
      </c>
    </row>
    <row r="1722" spans="1:14" x14ac:dyDescent="0.25">
      <c r="A1722" s="1" t="str">
        <v>BioLegend</v>
      </c>
      <c r="B1722" s="1">
        <v>15972</v>
      </c>
      <c r="C1722" s="1" t="str">
        <v>EED117806</v>
      </c>
      <c r="D1722" s="2">
        <v>45870</v>
      </c>
      <c r="E1722" s="2">
        <v>45875</v>
      </c>
      <c r="F1722" s="1">
        <v>103044</v>
      </c>
      <c r="G1722" s="1">
        <v>1</v>
      </c>
      <c r="H1722" s="1">
        <v>1</v>
      </c>
      <c r="I1722" s="1">
        <v>0</v>
      </c>
      <c r="J1722" s="1" t="str">
        <v>Kolkata</v>
      </c>
      <c r="K1722" s="1">
        <v>0</v>
      </c>
      <c r="L1722" s="1">
        <f t="shared" si="78"/>
        <v>15972</v>
      </c>
      <c r="M1722" s="1">
        <f t="shared" si="79"/>
        <v>15972</v>
      </c>
      <c r="N1722" s="1">
        <f t="shared" si="80"/>
        <v>0</v>
      </c>
    </row>
    <row r="1723" spans="1:14" x14ac:dyDescent="0.25">
      <c r="A1723" s="1" t="str">
        <v>BioLegend</v>
      </c>
      <c r="B1723" s="1">
        <v>10164</v>
      </c>
      <c r="C1723" s="1" t="str">
        <v>EED117806</v>
      </c>
      <c r="D1723" s="2">
        <v>45870</v>
      </c>
      <c r="E1723" s="2">
        <v>45875</v>
      </c>
      <c r="F1723" s="1">
        <v>777404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10164</v>
      </c>
      <c r="M1723" s="1">
        <f t="shared" si="79"/>
        <v>10164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104420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15276.8</v>
      </c>
      <c r="C1725" s="1" t="str">
        <v>EED117806</v>
      </c>
      <c r="D1725" s="2">
        <v>45870</v>
      </c>
      <c r="E1725" s="2">
        <v>45875</v>
      </c>
      <c r="F1725" s="1">
        <v>104526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30553.599999999999</v>
      </c>
      <c r="M1725" s="1">
        <f t="shared" si="79"/>
        <v>30553.599999999999</v>
      </c>
      <c r="N1725" s="1">
        <f t="shared" si="80"/>
        <v>0</v>
      </c>
    </row>
    <row r="1726" spans="1:14" x14ac:dyDescent="0.25">
      <c r="A1726" s="1" t="str">
        <v>BioLegend</v>
      </c>
      <c r="B1726" s="1">
        <v>19527.2</v>
      </c>
      <c r="C1726" s="1" t="str">
        <v>EED117806</v>
      </c>
      <c r="D1726" s="2">
        <v>45870</v>
      </c>
      <c r="E1726" s="2">
        <v>45875</v>
      </c>
      <c r="F1726" s="1">
        <v>106106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19527.2</v>
      </c>
      <c r="M1726" s="1">
        <f t="shared" si="79"/>
        <v>19527.2</v>
      </c>
      <c r="N1726" s="1">
        <f t="shared" si="80"/>
        <v>0</v>
      </c>
    </row>
    <row r="1727" spans="1:14" x14ac:dyDescent="0.25">
      <c r="A1727" s="1" t="str">
        <v>BioLegend</v>
      </c>
      <c r="B1727" s="1">
        <v>13794</v>
      </c>
      <c r="C1727" s="1" t="str">
        <v>EED117806</v>
      </c>
      <c r="D1727" s="2">
        <v>45870</v>
      </c>
      <c r="E1727" s="2">
        <v>45875</v>
      </c>
      <c r="F1727" s="1">
        <v>101239</v>
      </c>
      <c r="G1727" s="1">
        <v>1</v>
      </c>
      <c r="H1727" s="1">
        <v>1</v>
      </c>
      <c r="I1727" s="1">
        <v>0</v>
      </c>
      <c r="J1727" s="1" t="str">
        <v>Pune</v>
      </c>
      <c r="K1727" s="1">
        <v>0</v>
      </c>
      <c r="L1727" s="1">
        <f t="shared" si="78"/>
        <v>13794</v>
      </c>
      <c r="M1727" s="1">
        <f t="shared" si="79"/>
        <v>13794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117312</v>
      </c>
      <c r="G1728" s="1">
        <v>1</v>
      </c>
      <c r="H1728" s="1">
        <v>1</v>
      </c>
      <c r="I1728" s="1">
        <v>0</v>
      </c>
      <c r="J1728" s="1" t="str">
        <v>Delhi</v>
      </c>
      <c r="K1728" s="1">
        <v>0</v>
      </c>
      <c r="L1728" s="1">
        <f t="shared" si="78"/>
        <v>14106.400000000001</v>
      </c>
      <c r="M1728" s="1">
        <f t="shared" si="79"/>
        <v>14106.400000000001</v>
      </c>
      <c r="N1728" s="1">
        <f t="shared" si="80"/>
        <v>0</v>
      </c>
    </row>
    <row r="1729" spans="1:14" x14ac:dyDescent="0.25">
      <c r="A1729" s="1" t="str">
        <v>BioLegend</v>
      </c>
      <c r="B1729" s="1">
        <v>17987.2</v>
      </c>
      <c r="C1729" s="1" t="str">
        <v>EED117806</v>
      </c>
      <c r="D1729" s="2">
        <v>45870</v>
      </c>
      <c r="E1729" s="2">
        <v>45875</v>
      </c>
      <c r="F1729" s="1">
        <v>119414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35974.400000000001</v>
      </c>
      <c r="M1729" s="1">
        <f t="shared" si="79"/>
        <v>35974.400000000001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5544</v>
      </c>
      <c r="C1730" s="1" t="str">
        <v>EED117806</v>
      </c>
      <c r="D1730" s="2">
        <v>45870</v>
      </c>
      <c r="E1730" s="2">
        <v>45875</v>
      </c>
      <c r="F1730" s="1">
        <v>120413</v>
      </c>
      <c r="G1730" s="1">
        <v>2</v>
      </c>
      <c r="H1730" s="1">
        <v>2</v>
      </c>
      <c r="I1730" s="1">
        <v>0</v>
      </c>
      <c r="J1730" s="1" t="str">
        <v>Delhi</v>
      </c>
      <c r="K1730" s="1">
        <v>0</v>
      </c>
      <c r="L1730" s="1">
        <f t="shared" si="78"/>
        <v>11088</v>
      </c>
      <c r="M1730" s="1">
        <f t="shared" si="79"/>
        <v>11088</v>
      </c>
      <c r="N1730" s="1">
        <f t="shared" si="80"/>
        <v>0</v>
      </c>
    </row>
    <row r="1731" spans="1:14" x14ac:dyDescent="0.25">
      <c r="A1731" s="1" t="str">
        <v>BioLegend</v>
      </c>
      <c r="B1731" s="1">
        <v>6776</v>
      </c>
      <c r="C1731" s="1" t="str">
        <v>EED117806</v>
      </c>
      <c r="D1731" s="2">
        <v>45870</v>
      </c>
      <c r="E1731" s="2">
        <v>45875</v>
      </c>
      <c r="F1731" s="1">
        <v>120605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6776</v>
      </c>
      <c r="M1731" s="1">
        <f t="shared" ref="M1731:M1794" si="82">H1731*B1731</f>
        <v>6776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6221.6</v>
      </c>
      <c r="C1732" s="1" t="str">
        <v>EED117806</v>
      </c>
      <c r="D1732" s="2">
        <v>45870</v>
      </c>
      <c r="E1732" s="2">
        <v>45875</v>
      </c>
      <c r="F1732" s="1">
        <v>121419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6221.6</v>
      </c>
      <c r="M1732" s="1">
        <f t="shared" si="82"/>
        <v>6221.6</v>
      </c>
      <c r="N1732" s="1">
        <f t="shared" si="83"/>
        <v>0</v>
      </c>
    </row>
    <row r="1733" spans="1:14" x14ac:dyDescent="0.25">
      <c r="A1733" s="1" t="str">
        <v>BioLegend</v>
      </c>
      <c r="B1733" s="1">
        <v>18233.599999999999</v>
      </c>
      <c r="C1733" s="1" t="str">
        <v>EED117806</v>
      </c>
      <c r="D1733" s="2">
        <v>45870</v>
      </c>
      <c r="E1733" s="2">
        <v>45875</v>
      </c>
      <c r="F1733" s="1">
        <v>127514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18233.599999999999</v>
      </c>
      <c r="M1733" s="1">
        <f t="shared" si="82"/>
        <v>18233.599999999999</v>
      </c>
      <c r="N1733" s="1">
        <f t="shared" si="83"/>
        <v>0</v>
      </c>
    </row>
    <row r="1734" spans="1:14" x14ac:dyDescent="0.25">
      <c r="A1734" s="1" t="str">
        <v>BioLegend</v>
      </c>
      <c r="B1734" s="1">
        <v>12073.599999999999</v>
      </c>
      <c r="C1734" s="1" t="str">
        <v>EED117806</v>
      </c>
      <c r="D1734" s="2">
        <v>45870</v>
      </c>
      <c r="E1734" s="2">
        <v>45875</v>
      </c>
      <c r="F1734" s="1">
        <v>103116</v>
      </c>
      <c r="G1734" s="1">
        <v>1</v>
      </c>
      <c r="H1734" s="1">
        <v>1</v>
      </c>
      <c r="I1734" s="1">
        <v>0</v>
      </c>
      <c r="J1734" s="1" t="str">
        <v>Pune</v>
      </c>
      <c r="K1734" s="1">
        <v>0</v>
      </c>
      <c r="L1734" s="1">
        <f t="shared" si="81"/>
        <v>12073.599999999999</v>
      </c>
      <c r="M1734" s="1">
        <f t="shared" si="82"/>
        <v>12073.599999999999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21375.200000000001</v>
      </c>
      <c r="C1735" s="1" t="str">
        <v>EED117806</v>
      </c>
      <c r="D1735" s="2">
        <v>45870</v>
      </c>
      <c r="E1735" s="2">
        <v>45875</v>
      </c>
      <c r="F1735" s="1">
        <v>108916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21375.200000000001</v>
      </c>
      <c r="M1735" s="1">
        <f t="shared" si="82"/>
        <v>21375.200000000001</v>
      </c>
      <c r="N1735" s="1">
        <f t="shared" si="83"/>
        <v>0</v>
      </c>
    </row>
    <row r="1736" spans="1:14" x14ac:dyDescent="0.25">
      <c r="A1736" s="1" t="str">
        <v>BioLegend</v>
      </c>
      <c r="B1736" s="1">
        <v>20064</v>
      </c>
      <c r="C1736" s="1" t="str">
        <v>EED117806</v>
      </c>
      <c r="D1736" s="2">
        <v>45870</v>
      </c>
      <c r="E1736" s="2">
        <v>45875</v>
      </c>
      <c r="F1736" s="1">
        <v>133923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20064</v>
      </c>
      <c r="M1736" s="1">
        <f t="shared" si="82"/>
        <v>20064</v>
      </c>
      <c r="N1736" s="1">
        <f t="shared" si="83"/>
        <v>0</v>
      </c>
    </row>
    <row r="1737" spans="1:14" x14ac:dyDescent="0.25">
      <c r="A1737" s="1" t="str">
        <v>BioLegend</v>
      </c>
      <c r="B1737" s="1">
        <v>15972</v>
      </c>
      <c r="C1737" s="1" t="str">
        <v>EED117806</v>
      </c>
      <c r="D1737" s="2">
        <v>45870</v>
      </c>
      <c r="E1737" s="2">
        <v>45875</v>
      </c>
      <c r="F1737" s="1">
        <v>135027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15972</v>
      </c>
      <c r="M1737" s="1">
        <f t="shared" si="82"/>
        <v>15972</v>
      </c>
      <c r="N1737" s="1">
        <f t="shared" si="83"/>
        <v>0</v>
      </c>
    </row>
    <row r="1738" spans="1:14" x14ac:dyDescent="0.25">
      <c r="A1738" s="1" t="str">
        <v>BioLegend</v>
      </c>
      <c r="B1738" s="1">
        <v>19342.400000000001</v>
      </c>
      <c r="C1738" s="1" t="str">
        <v>EED117806</v>
      </c>
      <c r="D1738" s="2">
        <v>45870</v>
      </c>
      <c r="E1738" s="2">
        <v>45875</v>
      </c>
      <c r="F1738" s="1">
        <v>127614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19342.400000000001</v>
      </c>
      <c r="M1738" s="1">
        <f t="shared" si="82"/>
        <v>19342.400000000001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17186.400000000001</v>
      </c>
      <c r="C1739" s="1" t="str">
        <v>EED117806</v>
      </c>
      <c r="D1739" s="2">
        <v>45870</v>
      </c>
      <c r="E1739" s="2">
        <v>45875</v>
      </c>
      <c r="F1739" s="1">
        <v>152410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17186.400000000001</v>
      </c>
      <c r="M1739" s="1">
        <f t="shared" si="82"/>
        <v>17186.400000000001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23531.199999999997</v>
      </c>
      <c r="C1740" s="1" t="str">
        <v>EED117806</v>
      </c>
      <c r="D1740" s="2">
        <v>45870</v>
      </c>
      <c r="E1740" s="2">
        <v>45875</v>
      </c>
      <c r="F1740" s="1">
        <v>153512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23531.199999999997</v>
      </c>
      <c r="M1740" s="1">
        <f t="shared" si="82"/>
        <v>23531.199999999997</v>
      </c>
      <c r="N1740" s="1">
        <f t="shared" si="83"/>
        <v>0</v>
      </c>
    </row>
    <row r="1741" spans="1:14" x14ac:dyDescent="0.25">
      <c r="A1741" s="1" t="str">
        <v>BioLegend</v>
      </c>
      <c r="B1741" s="1">
        <v>13244</v>
      </c>
      <c r="C1741" s="1" t="str">
        <v>EED117806</v>
      </c>
      <c r="D1741" s="2">
        <v>45870</v>
      </c>
      <c r="E1741" s="2">
        <v>45875</v>
      </c>
      <c r="F1741" s="1">
        <v>156010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13244</v>
      </c>
      <c r="M1741" s="1">
        <f t="shared" si="82"/>
        <v>13244</v>
      </c>
      <c r="N1741" s="1">
        <f t="shared" si="83"/>
        <v>0</v>
      </c>
    </row>
    <row r="1742" spans="1:14" x14ac:dyDescent="0.25">
      <c r="A1742" s="1" t="str">
        <v>BioLegend</v>
      </c>
      <c r="B1742" s="1">
        <v>4435.2</v>
      </c>
      <c r="C1742" s="1" t="str">
        <v>EED117806</v>
      </c>
      <c r="D1742" s="2">
        <v>45870</v>
      </c>
      <c r="E1742" s="2">
        <v>45875</v>
      </c>
      <c r="F1742" s="1">
        <v>301014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4435.2</v>
      </c>
      <c r="M1742" s="1">
        <f t="shared" si="82"/>
        <v>4435.2</v>
      </c>
      <c r="N1742" s="1">
        <f t="shared" si="83"/>
        <v>0</v>
      </c>
    </row>
    <row r="1743" spans="1:14" x14ac:dyDescent="0.25">
      <c r="A1743" s="1" t="str">
        <v>BioLegend</v>
      </c>
      <c r="B1743" s="1">
        <v>8316</v>
      </c>
      <c r="C1743" s="1" t="str">
        <v>EED117806</v>
      </c>
      <c r="D1743" s="2">
        <v>45870</v>
      </c>
      <c r="E1743" s="2">
        <v>45875</v>
      </c>
      <c r="F1743" s="1">
        <v>301808</v>
      </c>
      <c r="G1743" s="1">
        <v>1</v>
      </c>
      <c r="H1743" s="1">
        <v>1</v>
      </c>
      <c r="I1743" s="1">
        <v>0</v>
      </c>
      <c r="J1743" s="1" t="str">
        <v>Banglore</v>
      </c>
      <c r="K1743" s="1">
        <v>0</v>
      </c>
      <c r="L1743" s="1">
        <f t="shared" si="81"/>
        <v>8316</v>
      </c>
      <c r="M1743" s="1">
        <f t="shared" si="82"/>
        <v>8316</v>
      </c>
      <c r="N1743" s="1">
        <f t="shared" si="83"/>
        <v>0</v>
      </c>
    </row>
    <row r="1744" spans="1:14" x14ac:dyDescent="0.25">
      <c r="A1744" s="1" t="str">
        <v>BioLegend</v>
      </c>
      <c r="B1744" s="1">
        <v>11950.400000000001</v>
      </c>
      <c r="C1744" s="1" t="str">
        <v>EED117806</v>
      </c>
      <c r="D1744" s="2">
        <v>45870</v>
      </c>
      <c r="E1744" s="2">
        <v>45875</v>
      </c>
      <c r="F1744" s="1">
        <v>640906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11950.400000000001</v>
      </c>
      <c r="M1744" s="1">
        <f t="shared" si="82"/>
        <v>11950.400000000001</v>
      </c>
      <c r="N1744" s="1">
        <f t="shared" si="83"/>
        <v>0</v>
      </c>
    </row>
    <row r="1745" spans="1:14" x14ac:dyDescent="0.25">
      <c r="A1745" s="1" t="str">
        <v>BioLegend</v>
      </c>
      <c r="B1745" s="1">
        <v>2710.4</v>
      </c>
      <c r="C1745" s="1" t="str">
        <v>EED117806</v>
      </c>
      <c r="D1745" s="2">
        <v>45870</v>
      </c>
      <c r="E1745" s="2">
        <v>45875</v>
      </c>
      <c r="F1745" s="1">
        <v>302211</v>
      </c>
      <c r="G1745" s="1">
        <v>1</v>
      </c>
      <c r="H1745" s="1">
        <v>1</v>
      </c>
      <c r="I1745" s="1">
        <v>0</v>
      </c>
      <c r="J1745" s="1" t="str">
        <v>Chandigarh</v>
      </c>
      <c r="K1745" s="1">
        <v>0</v>
      </c>
      <c r="L1745" s="1">
        <f t="shared" si="81"/>
        <v>2710.4</v>
      </c>
      <c r="M1745" s="1">
        <f t="shared" si="82"/>
        <v>2710.4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6468</v>
      </c>
      <c r="C1747" s="1" t="str">
        <v>EED117806</v>
      </c>
      <c r="D1747" s="2">
        <v>45870</v>
      </c>
      <c r="E1747" s="2">
        <v>45875</v>
      </c>
      <c r="F1747" s="1">
        <v>302212</v>
      </c>
      <c r="G1747" s="1">
        <v>5</v>
      </c>
      <c r="H1747" s="1">
        <v>5</v>
      </c>
      <c r="I1747" s="1">
        <v>0</v>
      </c>
      <c r="J1747" s="1" t="str">
        <v>Hyderabad</v>
      </c>
      <c r="K1747" s="1">
        <v>0</v>
      </c>
      <c r="L1747" s="1">
        <f t="shared" si="81"/>
        <v>32340</v>
      </c>
      <c r="M1747" s="1">
        <f t="shared" si="82"/>
        <v>32340</v>
      </c>
      <c r="N1747" s="1">
        <f t="shared" si="83"/>
        <v>0</v>
      </c>
    </row>
    <row r="1748" spans="1:14" x14ac:dyDescent="0.25">
      <c r="A1748" s="1" t="str">
        <v>BioLegend</v>
      </c>
      <c r="B1748" s="1">
        <v>15642</v>
      </c>
      <c r="C1748" s="1" t="str">
        <v>EED117806</v>
      </c>
      <c r="D1748" s="2">
        <v>45870</v>
      </c>
      <c r="E1748" s="2">
        <v>45875</v>
      </c>
      <c r="F1748" s="1">
        <v>301833</v>
      </c>
      <c r="G1748" s="1">
        <v>2</v>
      </c>
      <c r="H1748" s="1">
        <v>2</v>
      </c>
      <c r="I1748" s="1">
        <v>0</v>
      </c>
      <c r="J1748" s="1" t="str">
        <v>Delhi</v>
      </c>
      <c r="K1748" s="1">
        <v>0</v>
      </c>
      <c r="L1748" s="1">
        <f t="shared" si="81"/>
        <v>31284</v>
      </c>
      <c r="M1748" s="1">
        <f t="shared" si="82"/>
        <v>31284</v>
      </c>
      <c r="N1748" s="1">
        <f t="shared" si="83"/>
        <v>0</v>
      </c>
    </row>
    <row r="1749" spans="1:14" x14ac:dyDescent="0.25">
      <c r="A1749" s="1" t="str">
        <v>BioLegend</v>
      </c>
      <c r="B1749" s="1">
        <v>6776</v>
      </c>
      <c r="C1749" s="1" t="str">
        <v>EED117806</v>
      </c>
      <c r="D1749" s="2">
        <v>45870</v>
      </c>
      <c r="E1749" s="2">
        <v>45875</v>
      </c>
      <c r="F1749" s="1">
        <v>302610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6776</v>
      </c>
      <c r="M1749" s="1">
        <f t="shared" si="82"/>
        <v>6776</v>
      </c>
      <c r="N1749" s="1">
        <f t="shared" si="83"/>
        <v>0</v>
      </c>
    </row>
    <row r="1750" spans="1:14" x14ac:dyDescent="0.25">
      <c r="A1750" s="1" t="str">
        <v>BioLegend</v>
      </c>
      <c r="B1750" s="1">
        <v>9178.4</v>
      </c>
      <c r="C1750" s="1" t="str">
        <v>EED117806</v>
      </c>
      <c r="D1750" s="2">
        <v>45870</v>
      </c>
      <c r="E1750" s="2">
        <v>45875</v>
      </c>
      <c r="F1750" s="1">
        <v>302934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9178.4</v>
      </c>
      <c r="M1750" s="1">
        <f t="shared" si="82"/>
        <v>9178.4</v>
      </c>
      <c r="N1750" s="1">
        <f t="shared" si="83"/>
        <v>0</v>
      </c>
    </row>
    <row r="1751" spans="1:14" x14ac:dyDescent="0.25">
      <c r="A1751" s="1" t="str">
        <v>BioLegend</v>
      </c>
      <c r="B1751" s="1">
        <v>5420.8</v>
      </c>
      <c r="C1751" s="1" t="str">
        <v>EED117806</v>
      </c>
      <c r="D1751" s="2">
        <v>45870</v>
      </c>
      <c r="E1751" s="2">
        <v>45875</v>
      </c>
      <c r="F1751" s="1">
        <v>303504</v>
      </c>
      <c r="G1751" s="1">
        <v>1</v>
      </c>
      <c r="H1751" s="1">
        <v>1</v>
      </c>
      <c r="I1751" s="1">
        <v>0</v>
      </c>
      <c r="J1751" s="1" t="str">
        <v>Pune</v>
      </c>
      <c r="K1751" s="1">
        <v>0</v>
      </c>
      <c r="L1751" s="1">
        <f t="shared" si="81"/>
        <v>5420.8</v>
      </c>
      <c r="M1751" s="1">
        <f t="shared" si="82"/>
        <v>5420.8</v>
      </c>
      <c r="N1751" s="1">
        <f t="shared" si="83"/>
        <v>0</v>
      </c>
    </row>
    <row r="1752" spans="1:14" x14ac:dyDescent="0.25">
      <c r="A1752" s="1" t="str">
        <v>BioLegend</v>
      </c>
      <c r="B1752" s="1">
        <v>12012</v>
      </c>
      <c r="C1752" s="1" t="str">
        <v>EED117806</v>
      </c>
      <c r="D1752" s="2">
        <v>45870</v>
      </c>
      <c r="E1752" s="2">
        <v>45875</v>
      </c>
      <c r="F1752" s="1">
        <v>302339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12012</v>
      </c>
      <c r="M1752" s="1">
        <f t="shared" si="82"/>
        <v>12012</v>
      </c>
      <c r="N1752" s="1">
        <f t="shared" si="83"/>
        <v>0</v>
      </c>
    </row>
    <row r="1753" spans="1:14" x14ac:dyDescent="0.25">
      <c r="A1753" s="1" t="str">
        <v>BioLegend</v>
      </c>
      <c r="B1753" s="1">
        <v>16324</v>
      </c>
      <c r="C1753" s="1" t="str">
        <v>EED117806</v>
      </c>
      <c r="D1753" s="2">
        <v>45870</v>
      </c>
      <c r="E1753" s="2">
        <v>45875</v>
      </c>
      <c r="F1753" s="1">
        <v>304118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16324</v>
      </c>
      <c r="M1753" s="1">
        <f t="shared" si="82"/>
        <v>16324</v>
      </c>
      <c r="N1753" s="1">
        <f t="shared" si="83"/>
        <v>0</v>
      </c>
    </row>
    <row r="1754" spans="1:14" x14ac:dyDescent="0.25">
      <c r="A1754" s="1" t="str">
        <v>BioLegend</v>
      </c>
      <c r="B1754" s="1">
        <v>7638.4</v>
      </c>
      <c r="C1754" s="1" t="str">
        <v>EED117806</v>
      </c>
      <c r="D1754" s="2">
        <v>45870</v>
      </c>
      <c r="E1754" s="2">
        <v>45875</v>
      </c>
      <c r="F1754" s="1">
        <v>304825</v>
      </c>
      <c r="G1754" s="1">
        <v>1</v>
      </c>
      <c r="H1754" s="1">
        <v>1</v>
      </c>
      <c r="I1754" s="1">
        <v>0</v>
      </c>
      <c r="J1754" s="1" t="str">
        <v>Kolkata</v>
      </c>
      <c r="K1754" s="1">
        <v>0</v>
      </c>
      <c r="L1754" s="1">
        <f t="shared" si="81"/>
        <v>7638.4</v>
      </c>
      <c r="M1754" s="1">
        <f t="shared" si="82"/>
        <v>7638.4</v>
      </c>
      <c r="N1754" s="1">
        <f t="shared" si="83"/>
        <v>0</v>
      </c>
    </row>
    <row r="1755" spans="1:14" x14ac:dyDescent="0.25">
      <c r="A1755" s="1" t="str">
        <v>BioLegend</v>
      </c>
      <c r="B1755" s="1">
        <v>26796</v>
      </c>
      <c r="C1755" s="1" t="str">
        <v>EED117806</v>
      </c>
      <c r="D1755" s="2">
        <v>45870</v>
      </c>
      <c r="E1755" s="2">
        <v>45875</v>
      </c>
      <c r="F1755" s="1">
        <v>304834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26796</v>
      </c>
      <c r="M1755" s="1">
        <f t="shared" si="82"/>
        <v>26796</v>
      </c>
      <c r="N1755" s="1">
        <f t="shared" si="83"/>
        <v>0</v>
      </c>
    </row>
    <row r="1756" spans="1:14" x14ac:dyDescent="0.25">
      <c r="A1756" s="1" t="str">
        <v>BioLegend</v>
      </c>
      <c r="B1756" s="1">
        <v>20636</v>
      </c>
      <c r="C1756" s="1" t="str">
        <v>EED117806</v>
      </c>
      <c r="D1756" s="2">
        <v>45870</v>
      </c>
      <c r="E1756" s="2">
        <v>45875</v>
      </c>
      <c r="F1756" s="1">
        <v>305112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20636</v>
      </c>
      <c r="M1756" s="1">
        <f t="shared" si="82"/>
        <v>20636</v>
      </c>
      <c r="N1756" s="1">
        <f t="shared" si="83"/>
        <v>0</v>
      </c>
    </row>
    <row r="1757" spans="1:14" x14ac:dyDescent="0.25">
      <c r="A1757" s="1" t="str">
        <v>BioLegend</v>
      </c>
      <c r="B1757" s="1">
        <v>14190</v>
      </c>
      <c r="C1757" s="1" t="str">
        <v>EED117806</v>
      </c>
      <c r="D1757" s="2">
        <v>45870</v>
      </c>
      <c r="E1757" s="2">
        <v>45875</v>
      </c>
      <c r="F1757" s="1">
        <v>305627</v>
      </c>
      <c r="G1757" s="1">
        <v>1</v>
      </c>
      <c r="H1757" s="1">
        <v>1</v>
      </c>
      <c r="I1757" s="1">
        <v>0</v>
      </c>
      <c r="J1757" s="1" t="str">
        <v>Chandigarh</v>
      </c>
      <c r="K1757" s="1">
        <v>0</v>
      </c>
      <c r="L1757" s="1">
        <f t="shared" si="81"/>
        <v>14190</v>
      </c>
      <c r="M1757" s="1">
        <f t="shared" si="82"/>
        <v>14190</v>
      </c>
      <c r="N1757" s="1">
        <f t="shared" si="83"/>
        <v>0</v>
      </c>
    </row>
    <row r="1758" spans="1:14" x14ac:dyDescent="0.25">
      <c r="A1758" s="1" t="str">
        <v>BioLegend</v>
      </c>
      <c r="B1758" s="1">
        <v>29436</v>
      </c>
      <c r="C1758" s="1" t="str">
        <v>EED117806</v>
      </c>
      <c r="D1758" s="2">
        <v>45870</v>
      </c>
      <c r="E1758" s="2">
        <v>45875</v>
      </c>
      <c r="F1758" s="1">
        <v>306026</v>
      </c>
      <c r="G1758" s="1">
        <v>5</v>
      </c>
      <c r="H1758" s="1">
        <v>5</v>
      </c>
      <c r="I1758" s="1">
        <v>0</v>
      </c>
      <c r="J1758" s="1" t="str">
        <v>Hyderabad</v>
      </c>
      <c r="K1758" s="1">
        <v>0</v>
      </c>
      <c r="L1758" s="1">
        <f t="shared" si="81"/>
        <v>147180</v>
      </c>
      <c r="M1758" s="1">
        <f t="shared" si="82"/>
        <v>147180</v>
      </c>
      <c r="N1758" s="1">
        <f t="shared" si="83"/>
        <v>0</v>
      </c>
    </row>
    <row r="1759" spans="1:14" x14ac:dyDescent="0.25">
      <c r="A1759" s="1" t="str">
        <v>BioLegend</v>
      </c>
      <c r="B1759" s="1">
        <v>15769.599999999999</v>
      </c>
      <c r="C1759" s="1" t="str">
        <v>EED117806</v>
      </c>
      <c r="D1759" s="2">
        <v>45870</v>
      </c>
      <c r="E1759" s="2">
        <v>45875</v>
      </c>
      <c r="F1759" s="1">
        <v>313404</v>
      </c>
      <c r="G1759" s="1">
        <v>1</v>
      </c>
      <c r="H1759" s="1">
        <v>1</v>
      </c>
      <c r="I1759" s="1">
        <v>0</v>
      </c>
      <c r="J1759" s="1" t="str">
        <v>GURUGRAM</v>
      </c>
      <c r="K1759" s="1">
        <v>0</v>
      </c>
      <c r="L1759" s="1">
        <f t="shared" si="81"/>
        <v>15769.599999999999</v>
      </c>
      <c r="M1759" s="1">
        <f t="shared" si="82"/>
        <v>15769.599999999999</v>
      </c>
      <c r="N1759" s="1">
        <f t="shared" si="83"/>
        <v>0</v>
      </c>
    </row>
    <row r="1760" spans="1:14" x14ac:dyDescent="0.25">
      <c r="A1760" s="1" t="str">
        <v>BioLegend</v>
      </c>
      <c r="B1760" s="1">
        <v>6529.6</v>
      </c>
      <c r="C1760" s="1" t="str">
        <v>EED117806</v>
      </c>
      <c r="D1760" s="2">
        <v>45870</v>
      </c>
      <c r="E1760" s="2">
        <v>45875</v>
      </c>
      <c r="F1760" s="1">
        <v>313519</v>
      </c>
      <c r="G1760" s="1">
        <v>2</v>
      </c>
      <c r="H1760" s="1">
        <v>2</v>
      </c>
      <c r="I1760" s="1">
        <v>0</v>
      </c>
      <c r="J1760" s="1" t="str">
        <v>Delhi</v>
      </c>
      <c r="K1760" s="1">
        <v>0</v>
      </c>
      <c r="L1760" s="1">
        <f t="shared" si="81"/>
        <v>13059.2</v>
      </c>
      <c r="M1760" s="1">
        <f t="shared" si="82"/>
        <v>13059.2</v>
      </c>
      <c r="N1760" s="1">
        <f t="shared" si="83"/>
        <v>0</v>
      </c>
    </row>
    <row r="1761" spans="1:14" x14ac:dyDescent="0.25">
      <c r="A1761" s="1" t="str">
        <v>BioLegend</v>
      </c>
      <c r="B1761" s="1">
        <v>13305.599999999999</v>
      </c>
      <c r="C1761" s="1" t="str">
        <v>EED117806</v>
      </c>
      <c r="D1761" s="2">
        <v>45870</v>
      </c>
      <c r="E1761" s="2">
        <v>45875</v>
      </c>
      <c r="F1761" s="1">
        <v>313612</v>
      </c>
      <c r="G1761" s="1">
        <v>1</v>
      </c>
      <c r="H1761" s="1">
        <v>1</v>
      </c>
      <c r="I1761" s="1">
        <v>0</v>
      </c>
      <c r="J1761" s="1" t="str">
        <v>Pune</v>
      </c>
      <c r="K1761" s="1">
        <v>0</v>
      </c>
      <c r="L1761" s="1">
        <f t="shared" si="81"/>
        <v>13305.599999999999</v>
      </c>
      <c r="M1761" s="1">
        <f t="shared" si="82"/>
        <v>13305.599999999999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23531.199999999997</v>
      </c>
      <c r="C1762" s="1" t="str">
        <v>EED117806</v>
      </c>
      <c r="D1762" s="2">
        <v>45870</v>
      </c>
      <c r="E1762" s="2">
        <v>45875</v>
      </c>
      <c r="F1762" s="1">
        <v>314512</v>
      </c>
      <c r="G1762" s="1">
        <v>1</v>
      </c>
      <c r="H1762" s="1">
        <v>1</v>
      </c>
      <c r="I1762" s="1">
        <v>0</v>
      </c>
      <c r="J1762" s="1" t="str">
        <v>Delhi</v>
      </c>
      <c r="K1762" s="1">
        <v>0</v>
      </c>
      <c r="L1762" s="1">
        <f t="shared" si="81"/>
        <v>23531.199999999997</v>
      </c>
      <c r="M1762" s="1">
        <f t="shared" si="82"/>
        <v>23531.199999999997</v>
      </c>
      <c r="N1762" s="1">
        <f t="shared" si="83"/>
        <v>0</v>
      </c>
    </row>
    <row r="1763" spans="1:14" x14ac:dyDescent="0.25">
      <c r="A1763" s="1" t="str">
        <v>BioLegend</v>
      </c>
      <c r="B1763" s="1">
        <v>21375.200000000001</v>
      </c>
      <c r="C1763" s="1" t="str">
        <v>EED117806</v>
      </c>
      <c r="D1763" s="2">
        <v>45870</v>
      </c>
      <c r="E1763" s="2">
        <v>45875</v>
      </c>
      <c r="F1763" s="1">
        <v>314520</v>
      </c>
      <c r="G1763" s="1">
        <v>1</v>
      </c>
      <c r="H1763" s="1">
        <v>1</v>
      </c>
      <c r="I1763" s="1">
        <v>0</v>
      </c>
      <c r="J1763" s="1" t="str">
        <v>Hyderabad</v>
      </c>
      <c r="K1763" s="1">
        <v>0</v>
      </c>
      <c r="L1763" s="1">
        <f t="shared" si="81"/>
        <v>21375.200000000001</v>
      </c>
      <c r="M1763" s="1">
        <f t="shared" si="82"/>
        <v>21375.200000000001</v>
      </c>
      <c r="N1763" s="1">
        <f t="shared" si="83"/>
        <v>0</v>
      </c>
    </row>
    <row r="1764" spans="1:14" x14ac:dyDescent="0.25">
      <c r="A1764" s="1" t="str">
        <v>BioLegend</v>
      </c>
      <c r="B1764" s="1">
        <v>22792</v>
      </c>
      <c r="C1764" s="1" t="str">
        <v>EED117806</v>
      </c>
      <c r="D1764" s="2">
        <v>45870</v>
      </c>
      <c r="E1764" s="2">
        <v>45875</v>
      </c>
      <c r="F1764" s="1">
        <v>315810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22792</v>
      </c>
      <c r="M1764" s="1">
        <f t="shared" si="82"/>
        <v>22792</v>
      </c>
      <c r="N1764" s="1">
        <f t="shared" si="83"/>
        <v>0</v>
      </c>
    </row>
    <row r="1765" spans="1:14" x14ac:dyDescent="0.25">
      <c r="A1765" s="1" t="str">
        <v>BioLegend</v>
      </c>
      <c r="B1765" s="1">
        <v>11272.8</v>
      </c>
      <c r="C1765" s="1" t="str">
        <v>EED117806</v>
      </c>
      <c r="D1765" s="2">
        <v>45870</v>
      </c>
      <c r="E1765" s="2">
        <v>45875</v>
      </c>
      <c r="F1765" s="1">
        <v>320207</v>
      </c>
      <c r="G1765" s="1">
        <v>1</v>
      </c>
      <c r="H1765" s="1">
        <v>1</v>
      </c>
      <c r="I1765" s="1">
        <v>0</v>
      </c>
      <c r="J1765" s="1" t="str">
        <v>Kolkata</v>
      </c>
      <c r="K1765" s="1">
        <v>0</v>
      </c>
      <c r="L1765" s="1">
        <f t="shared" si="81"/>
        <v>11272.8</v>
      </c>
      <c r="M1765" s="1">
        <f t="shared" si="82"/>
        <v>11272.8</v>
      </c>
      <c r="N1765" s="1">
        <f t="shared" si="83"/>
        <v>0</v>
      </c>
    </row>
    <row r="1766" spans="1:14" x14ac:dyDescent="0.25">
      <c r="A1766" s="1" t="str">
        <v>BioLegend</v>
      </c>
      <c r="B1766" s="1">
        <v>23223.199999999997</v>
      </c>
      <c r="C1766" s="1" t="str">
        <v>EED117806</v>
      </c>
      <c r="D1766" s="2">
        <v>45870</v>
      </c>
      <c r="E1766" s="2">
        <v>45875</v>
      </c>
      <c r="F1766" s="1">
        <v>320208</v>
      </c>
      <c r="G1766" s="1">
        <v>1</v>
      </c>
      <c r="H1766" s="1">
        <v>1</v>
      </c>
      <c r="I1766" s="1">
        <v>0</v>
      </c>
      <c r="J1766" s="1" t="str">
        <v>Chandigarh</v>
      </c>
      <c r="K1766" s="1">
        <v>0</v>
      </c>
      <c r="L1766" s="1">
        <f t="shared" si="81"/>
        <v>23223.199999999997</v>
      </c>
      <c r="M1766" s="1">
        <f t="shared" si="82"/>
        <v>23223.199999999997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19342.400000000001</v>
      </c>
      <c r="C1767" s="1" t="str">
        <v>EED117806</v>
      </c>
      <c r="D1767" s="2">
        <v>45870</v>
      </c>
      <c r="E1767" s="2">
        <v>45875</v>
      </c>
      <c r="F1767" s="1">
        <v>328114</v>
      </c>
      <c r="G1767" s="1">
        <v>1</v>
      </c>
      <c r="H1767" s="1">
        <v>1</v>
      </c>
      <c r="I1767" s="1">
        <v>0</v>
      </c>
      <c r="J1767" s="1" t="str">
        <v>Pune</v>
      </c>
      <c r="K1767" s="1">
        <v>0</v>
      </c>
      <c r="L1767" s="1">
        <f t="shared" si="81"/>
        <v>19342.400000000001</v>
      </c>
      <c r="M1767" s="1">
        <f t="shared" si="82"/>
        <v>19342.400000000001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9424.7999999999993</v>
      </c>
      <c r="C1768" s="1" t="str">
        <v>EED117806</v>
      </c>
      <c r="D1768" s="2">
        <v>45870</v>
      </c>
      <c r="E1768" s="2">
        <v>45875</v>
      </c>
      <c r="F1768" s="1">
        <v>329915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9424.7999999999993</v>
      </c>
      <c r="M1768" s="1">
        <f t="shared" si="82"/>
        <v>9424.7999999999993</v>
      </c>
      <c r="N1768" s="1">
        <f t="shared" si="83"/>
        <v>0</v>
      </c>
    </row>
    <row r="1769" spans="1:14" x14ac:dyDescent="0.25">
      <c r="A1769" s="1" t="str">
        <v>BioLegend</v>
      </c>
      <c r="B1769" s="1">
        <v>15769.599999999999</v>
      </c>
      <c r="C1769" s="1" t="str">
        <v>EED117806</v>
      </c>
      <c r="D1769" s="2">
        <v>45870</v>
      </c>
      <c r="E1769" s="2">
        <v>45875</v>
      </c>
      <c r="F1769" s="1">
        <v>333906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15769.599999999999</v>
      </c>
      <c r="M1769" s="1">
        <f t="shared" si="82"/>
        <v>15769.599999999999</v>
      </c>
      <c r="N1769" s="1">
        <f t="shared" si="83"/>
        <v>0</v>
      </c>
    </row>
    <row r="1770" spans="1:14" x14ac:dyDescent="0.25">
      <c r="A1770" s="1" t="str">
        <v>BioLegend</v>
      </c>
      <c r="B1770" s="1">
        <v>25317.599999999999</v>
      </c>
      <c r="C1770" s="1" t="str">
        <v>EED117806</v>
      </c>
      <c r="D1770" s="2">
        <v>45870</v>
      </c>
      <c r="E1770" s="2">
        <v>45875</v>
      </c>
      <c r="F1770" s="1">
        <v>336718</v>
      </c>
      <c r="G1770" s="1">
        <v>1</v>
      </c>
      <c r="H1770" s="1">
        <v>1</v>
      </c>
      <c r="I1770" s="1">
        <v>0</v>
      </c>
      <c r="J1770" s="1" t="str">
        <v>Hyderabad</v>
      </c>
      <c r="K1770" s="1">
        <v>0</v>
      </c>
      <c r="L1770" s="1">
        <f t="shared" si="81"/>
        <v>25317.599999999999</v>
      </c>
      <c r="M1770" s="1">
        <f t="shared" si="82"/>
        <v>25317.599999999999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13464</v>
      </c>
      <c r="C1771" s="1" t="str">
        <v>EED117806</v>
      </c>
      <c r="D1771" s="2">
        <v>45870</v>
      </c>
      <c r="E1771" s="2">
        <v>45875</v>
      </c>
      <c r="F1771" s="1">
        <v>303529</v>
      </c>
      <c r="G1771" s="1">
        <v>2</v>
      </c>
      <c r="H1771" s="1">
        <v>2</v>
      </c>
      <c r="I1771" s="1">
        <v>0</v>
      </c>
      <c r="J1771" s="1" t="str">
        <v>Delhi</v>
      </c>
      <c r="K1771" s="1">
        <v>0</v>
      </c>
      <c r="L1771" s="1">
        <f t="shared" si="81"/>
        <v>26928</v>
      </c>
      <c r="M1771" s="1">
        <f t="shared" si="82"/>
        <v>26928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345005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27984</v>
      </c>
      <c r="C1773" s="1" t="str">
        <v>EED117806</v>
      </c>
      <c r="D1773" s="2">
        <v>45870</v>
      </c>
      <c r="E1773" s="2">
        <v>45875</v>
      </c>
      <c r="F1773" s="1">
        <v>345030</v>
      </c>
      <c r="G1773" s="1">
        <v>1</v>
      </c>
      <c r="H1773" s="1">
        <v>1</v>
      </c>
      <c r="I1773" s="1">
        <v>0</v>
      </c>
      <c r="J1773" s="1" t="str">
        <v>Banglore</v>
      </c>
      <c r="K1773" s="1">
        <v>0</v>
      </c>
      <c r="L1773" s="1">
        <f t="shared" si="81"/>
        <v>27984</v>
      </c>
      <c r="M1773" s="1">
        <f t="shared" si="82"/>
        <v>27984</v>
      </c>
      <c r="N1773" s="1">
        <f t="shared" si="83"/>
        <v>0</v>
      </c>
    </row>
    <row r="1774" spans="1:14" x14ac:dyDescent="0.25">
      <c r="A1774" s="1" t="str">
        <v>BioLegend</v>
      </c>
      <c r="B1774" s="1">
        <v>15523.2</v>
      </c>
      <c r="C1774" s="1" t="str">
        <v>EED117806</v>
      </c>
      <c r="D1774" s="2">
        <v>45870</v>
      </c>
      <c r="E1774" s="2">
        <v>45875</v>
      </c>
      <c r="F1774" s="1">
        <v>348206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15523.2</v>
      </c>
      <c r="M1774" s="1">
        <f t="shared" si="82"/>
        <v>15523.2</v>
      </c>
      <c r="N1774" s="1">
        <f t="shared" si="83"/>
        <v>0</v>
      </c>
    </row>
    <row r="1775" spans="1:14" x14ac:dyDescent="0.25">
      <c r="A1775" s="1" t="str">
        <v>BioLegend</v>
      </c>
      <c r="B1775" s="1">
        <v>7946.4</v>
      </c>
      <c r="C1775" s="1" t="str">
        <v>EED117806</v>
      </c>
      <c r="D1775" s="2">
        <v>45870</v>
      </c>
      <c r="E1775" s="2">
        <v>45875</v>
      </c>
      <c r="F1775" s="1">
        <v>350305</v>
      </c>
      <c r="G1775" s="1">
        <v>1</v>
      </c>
      <c r="H1775" s="1">
        <v>1</v>
      </c>
      <c r="I1775" s="1">
        <v>0</v>
      </c>
      <c r="J1775" s="1" t="str">
        <v>Mumbai</v>
      </c>
      <c r="K1775" s="1">
        <v>0</v>
      </c>
      <c r="L1775" s="1">
        <f t="shared" si="81"/>
        <v>7946.4</v>
      </c>
      <c r="M1775" s="1">
        <f t="shared" si="82"/>
        <v>7946.4</v>
      </c>
      <c r="N1775" s="1">
        <f t="shared" si="83"/>
        <v>0</v>
      </c>
    </row>
    <row r="1776" spans="1:14" x14ac:dyDescent="0.25">
      <c r="A1776" s="1" t="str">
        <v>BioLegend</v>
      </c>
      <c r="B1776" s="1">
        <v>12540</v>
      </c>
      <c r="C1776" s="1" t="str">
        <v>EED117806</v>
      </c>
      <c r="D1776" s="2">
        <v>45870</v>
      </c>
      <c r="E1776" s="2">
        <v>45875</v>
      </c>
      <c r="F1776" s="1">
        <v>344007</v>
      </c>
      <c r="G1776" s="1">
        <v>2</v>
      </c>
      <c r="H1776" s="1">
        <v>2</v>
      </c>
      <c r="I1776" s="1">
        <v>0</v>
      </c>
      <c r="J1776" s="1" t="str">
        <v>Delhi</v>
      </c>
      <c r="K1776" s="1">
        <v>0</v>
      </c>
      <c r="L1776" s="1">
        <f t="shared" si="81"/>
        <v>25080</v>
      </c>
      <c r="M1776" s="1">
        <f t="shared" si="82"/>
        <v>25080</v>
      </c>
      <c r="N1776" s="1">
        <f t="shared" si="83"/>
        <v>0</v>
      </c>
    </row>
    <row r="1777" spans="1:14" x14ac:dyDescent="0.25">
      <c r="A1777" s="1" t="str">
        <v>BioLegend</v>
      </c>
      <c r="B1777" s="1">
        <v>24393.599999999999</v>
      </c>
      <c r="C1777" s="1" t="str">
        <v>EED117806</v>
      </c>
      <c r="D1777" s="2">
        <v>45870</v>
      </c>
      <c r="E1777" s="2">
        <v>45875</v>
      </c>
      <c r="F1777" s="1">
        <v>359004</v>
      </c>
      <c r="G1777" s="1">
        <v>1</v>
      </c>
      <c r="H1777" s="1">
        <v>1</v>
      </c>
      <c r="I1777" s="1">
        <v>0</v>
      </c>
      <c r="J1777" s="1" t="str">
        <v>Hyderabad</v>
      </c>
      <c r="K1777" s="1">
        <v>0</v>
      </c>
      <c r="L1777" s="1">
        <f t="shared" si="81"/>
        <v>24393.599999999999</v>
      </c>
      <c r="M1777" s="1">
        <f t="shared" si="82"/>
        <v>24393.599999999999</v>
      </c>
      <c r="N1777" s="1">
        <f t="shared" si="83"/>
        <v>0</v>
      </c>
    </row>
    <row r="1778" spans="1:14" x14ac:dyDescent="0.25">
      <c r="A1778" s="1" t="str">
        <v>BioLegend</v>
      </c>
      <c r="B1778" s="1">
        <v>7638.4</v>
      </c>
      <c r="C1778" s="1" t="str">
        <v>EED117806</v>
      </c>
      <c r="D1778" s="2">
        <v>45870</v>
      </c>
      <c r="E1778" s="2">
        <v>45875</v>
      </c>
      <c r="F1778" s="1">
        <v>354511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7638.4</v>
      </c>
      <c r="M1778" s="1">
        <f t="shared" si="82"/>
        <v>7638.4</v>
      </c>
      <c r="N1778" s="1">
        <f t="shared" si="83"/>
        <v>0</v>
      </c>
    </row>
    <row r="1779" spans="1:14" x14ac:dyDescent="0.25">
      <c r="A1779" s="1" t="str">
        <v>BioLegend</v>
      </c>
      <c r="B1779" s="1">
        <v>8500.8000000000011</v>
      </c>
      <c r="C1779" s="1" t="str">
        <v>EED117806</v>
      </c>
      <c r="D1779" s="2">
        <v>45870</v>
      </c>
      <c r="E1779" s="2">
        <v>45875</v>
      </c>
      <c r="F1779" s="1">
        <v>363004</v>
      </c>
      <c r="G1779" s="1">
        <v>3</v>
      </c>
      <c r="H1779" s="1">
        <v>3</v>
      </c>
      <c r="I1779" s="1">
        <v>0</v>
      </c>
      <c r="J1779" s="1" t="str">
        <v>Banglore</v>
      </c>
      <c r="K1779" s="1">
        <v>0</v>
      </c>
      <c r="L1779" s="1">
        <f t="shared" si="81"/>
        <v>25502.400000000001</v>
      </c>
      <c r="M1779" s="1">
        <f t="shared" si="82"/>
        <v>25502.400000000001</v>
      </c>
      <c r="N1779" s="1">
        <f t="shared" si="83"/>
        <v>0</v>
      </c>
    </row>
    <row r="1780" spans="1:14" x14ac:dyDescent="0.25">
      <c r="A1780" s="1" t="str">
        <v>BioLegend</v>
      </c>
      <c r="B1780" s="1">
        <v>24948</v>
      </c>
      <c r="C1780" s="1" t="str">
        <v>EED117806</v>
      </c>
      <c r="D1780" s="2">
        <v>45870</v>
      </c>
      <c r="E1780" s="2">
        <v>45875</v>
      </c>
      <c r="F1780" s="1">
        <v>366708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24948</v>
      </c>
      <c r="M1780" s="1">
        <f t="shared" si="82"/>
        <v>24948</v>
      </c>
      <c r="N1780" s="1">
        <f t="shared" si="83"/>
        <v>0</v>
      </c>
    </row>
    <row r="1781" spans="1:14" x14ac:dyDescent="0.25">
      <c r="A1781" s="1" t="str">
        <v>BioLegend</v>
      </c>
      <c r="B1781" s="1">
        <v>9917.6</v>
      </c>
      <c r="C1781" s="1" t="str">
        <v>EED117806</v>
      </c>
      <c r="D1781" s="2">
        <v>45870</v>
      </c>
      <c r="E1781" s="2">
        <v>45875</v>
      </c>
      <c r="F1781" s="1">
        <v>369211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9917.6</v>
      </c>
      <c r="M1781" s="1">
        <f t="shared" si="82"/>
        <v>9917.6</v>
      </c>
      <c r="N1781" s="1">
        <f t="shared" si="83"/>
        <v>0</v>
      </c>
    </row>
    <row r="1782" spans="1:14" x14ac:dyDescent="0.25">
      <c r="A1782" s="1" t="str">
        <v>BioLegend</v>
      </c>
      <c r="B1782" s="1">
        <v>11580.8</v>
      </c>
      <c r="C1782" s="1" t="str">
        <v>EED117806</v>
      </c>
      <c r="D1782" s="2">
        <v>45870</v>
      </c>
      <c r="E1782" s="2">
        <v>45875</v>
      </c>
      <c r="F1782" s="1">
        <v>372733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11580.8</v>
      </c>
      <c r="M1782" s="1">
        <f t="shared" si="82"/>
        <v>11580.8</v>
      </c>
      <c r="N1782" s="1">
        <f t="shared" si="83"/>
        <v>0</v>
      </c>
    </row>
    <row r="1783" spans="1:14" x14ac:dyDescent="0.25">
      <c r="A1783" s="1" t="str">
        <v>BioLegend</v>
      </c>
      <c r="B1783" s="1">
        <v>19096</v>
      </c>
      <c r="C1783" s="1" t="str">
        <v>EED117806</v>
      </c>
      <c r="D1783" s="2">
        <v>45870</v>
      </c>
      <c r="E1783" s="2">
        <v>45875</v>
      </c>
      <c r="F1783" s="1">
        <v>376310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19096</v>
      </c>
      <c r="M1783" s="1">
        <f t="shared" si="82"/>
        <v>19096</v>
      </c>
      <c r="N1783" s="1">
        <f t="shared" si="83"/>
        <v>0</v>
      </c>
    </row>
    <row r="1784" spans="1:14" x14ac:dyDescent="0.25">
      <c r="A1784" s="1" t="str">
        <v>BioLegend</v>
      </c>
      <c r="B1784" s="1">
        <v>17248</v>
      </c>
      <c r="C1784" s="1" t="str">
        <v>EED117806</v>
      </c>
      <c r="D1784" s="2">
        <v>45870</v>
      </c>
      <c r="E1784" s="2">
        <v>45875</v>
      </c>
      <c r="F1784" s="1">
        <v>378606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17248</v>
      </c>
      <c r="M1784" s="1">
        <f t="shared" si="82"/>
        <v>17248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Chandigarh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6529.6</v>
      </c>
      <c r="C1786" s="1" t="str">
        <v>EED117806</v>
      </c>
      <c r="D1786" s="2">
        <v>45870</v>
      </c>
      <c r="E1786" s="2">
        <v>45875</v>
      </c>
      <c r="F1786" s="1">
        <v>400108</v>
      </c>
      <c r="G1786" s="1">
        <v>1</v>
      </c>
      <c r="H1786" s="1">
        <v>1</v>
      </c>
      <c r="I1786" s="1">
        <v>0</v>
      </c>
      <c r="J1786" s="1" t="str">
        <v>Banglore</v>
      </c>
      <c r="K1786" s="1">
        <v>0</v>
      </c>
      <c r="L1786" s="1">
        <f t="shared" si="81"/>
        <v>6529.6</v>
      </c>
      <c r="M1786" s="1">
        <f t="shared" si="82"/>
        <v>6529.6</v>
      </c>
      <c r="N1786" s="1">
        <f t="shared" si="83"/>
        <v>0</v>
      </c>
    </row>
    <row r="1787" spans="1:14" x14ac:dyDescent="0.25">
      <c r="A1787" s="1" t="str">
        <v>BioLegend</v>
      </c>
      <c r="B1787" s="1">
        <v>2279.1999999999998</v>
      </c>
      <c r="C1787" s="1" t="str">
        <v>EED117806</v>
      </c>
      <c r="D1787" s="2">
        <v>45870</v>
      </c>
      <c r="E1787" s="2">
        <v>45875</v>
      </c>
      <c r="F1787" s="1">
        <v>400211</v>
      </c>
      <c r="G1787" s="1">
        <v>1</v>
      </c>
      <c r="H1787" s="1">
        <v>1</v>
      </c>
      <c r="I1787" s="1">
        <v>0</v>
      </c>
      <c r="J1787" s="1" t="str">
        <v>Ahemedabad</v>
      </c>
      <c r="K1787" s="1">
        <v>0</v>
      </c>
      <c r="L1787" s="1">
        <f t="shared" si="81"/>
        <v>2279.1999999999998</v>
      </c>
      <c r="M1787" s="1">
        <f t="shared" si="82"/>
        <v>2279.1999999999998</v>
      </c>
      <c r="N1787" s="1">
        <f t="shared" si="83"/>
        <v>0</v>
      </c>
    </row>
    <row r="1788" spans="1:14" x14ac:dyDescent="0.25">
      <c r="A1788" s="1" t="str">
        <v>BioLegend</v>
      </c>
      <c r="B1788" s="1">
        <v>13552</v>
      </c>
      <c r="C1788" s="1" t="str">
        <v>EED117806</v>
      </c>
      <c r="D1788" s="2">
        <v>45870</v>
      </c>
      <c r="E1788" s="2">
        <v>45875</v>
      </c>
      <c r="F1788" s="1">
        <v>420516</v>
      </c>
      <c r="G1788" s="1">
        <v>1</v>
      </c>
      <c r="H1788" s="1">
        <v>1</v>
      </c>
      <c r="I1788" s="1">
        <v>0</v>
      </c>
      <c r="J1788" s="1" t="str">
        <v>Pune</v>
      </c>
      <c r="K1788" s="1">
        <v>0</v>
      </c>
      <c r="L1788" s="1">
        <f t="shared" si="81"/>
        <v>13552</v>
      </c>
      <c r="M1788" s="1">
        <f t="shared" si="82"/>
        <v>13552</v>
      </c>
      <c r="N1788" s="1">
        <f t="shared" si="83"/>
        <v>0</v>
      </c>
    </row>
    <row r="1789" spans="1:14" x14ac:dyDescent="0.25">
      <c r="A1789" s="1" t="str">
        <v>BioLegend</v>
      </c>
      <c r="B1789" s="1">
        <v>8685.6</v>
      </c>
      <c r="C1789" s="1" t="str">
        <v>EED117806</v>
      </c>
      <c r="D1789" s="2">
        <v>45870</v>
      </c>
      <c r="E1789" s="2">
        <v>45875</v>
      </c>
      <c r="F1789" s="1">
        <v>421601</v>
      </c>
      <c r="G1789" s="1">
        <v>5</v>
      </c>
      <c r="H1789" s="1">
        <v>5</v>
      </c>
      <c r="I1789" s="1">
        <v>0</v>
      </c>
      <c r="J1789" s="1" t="str">
        <v>Hyderabad</v>
      </c>
      <c r="K1789" s="1">
        <v>0</v>
      </c>
      <c r="L1789" s="1">
        <f t="shared" si="81"/>
        <v>43428</v>
      </c>
      <c r="M1789" s="1">
        <f t="shared" si="82"/>
        <v>43428</v>
      </c>
      <c r="N1789" s="1">
        <f t="shared" si="83"/>
        <v>0</v>
      </c>
    </row>
    <row r="1790" spans="1:14" x14ac:dyDescent="0.25">
      <c r="A1790" s="1" t="str">
        <v>BioLegend</v>
      </c>
      <c r="B1790" s="1">
        <v>5482.4</v>
      </c>
      <c r="C1790" s="1" t="str">
        <v>EED117806</v>
      </c>
      <c r="D1790" s="2">
        <v>45870</v>
      </c>
      <c r="E1790" s="2">
        <v>45875</v>
      </c>
      <c r="F1790" s="1">
        <v>425003</v>
      </c>
      <c r="G1790" s="1">
        <v>2</v>
      </c>
      <c r="H1790" s="1">
        <v>2</v>
      </c>
      <c r="I1790" s="1">
        <v>0</v>
      </c>
      <c r="J1790" s="1" t="str">
        <v>TELANGANA</v>
      </c>
      <c r="K1790" s="1">
        <v>0</v>
      </c>
      <c r="L1790" s="1">
        <f t="shared" si="81"/>
        <v>10964.8</v>
      </c>
      <c r="M1790" s="1">
        <f t="shared" si="82"/>
        <v>10964.8</v>
      </c>
      <c r="N1790" s="1">
        <f t="shared" si="83"/>
        <v>0</v>
      </c>
    </row>
    <row r="1791" spans="1:14" x14ac:dyDescent="0.25">
      <c r="A1791" s="1" t="str">
        <v>BioLegend</v>
      </c>
      <c r="B1791" s="1">
        <v>2895.2</v>
      </c>
      <c r="C1791" s="1" t="str">
        <v>EED117806</v>
      </c>
      <c r="D1791" s="2">
        <v>45870</v>
      </c>
      <c r="E1791" s="2">
        <v>45875</v>
      </c>
      <c r="F1791" s="1">
        <v>426101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2895.2</v>
      </c>
      <c r="M1791" s="1">
        <f t="shared" si="82"/>
        <v>2895.2</v>
      </c>
      <c r="N1791" s="1">
        <f t="shared" si="83"/>
        <v>0</v>
      </c>
    </row>
    <row r="1792" spans="1:14" x14ac:dyDescent="0.25">
      <c r="A1792" s="1" t="str">
        <v>BioLegend</v>
      </c>
      <c r="B1792" s="1">
        <v>3326.3999999999996</v>
      </c>
      <c r="C1792" s="1" t="str">
        <v>EED117806</v>
      </c>
      <c r="D1792" s="2">
        <v>45870</v>
      </c>
      <c r="E1792" s="2">
        <v>45875</v>
      </c>
      <c r="F1792" s="1">
        <v>427401</v>
      </c>
      <c r="G1792" s="1">
        <v>2</v>
      </c>
      <c r="H1792" s="1">
        <v>2</v>
      </c>
      <c r="I1792" s="1">
        <v>0</v>
      </c>
      <c r="J1792" s="1" t="str">
        <v>BANGALORE</v>
      </c>
      <c r="K1792" s="1">
        <v>0</v>
      </c>
      <c r="L1792" s="1">
        <f t="shared" si="81"/>
        <v>6652.7999999999993</v>
      </c>
      <c r="M1792" s="1">
        <f t="shared" si="82"/>
        <v>6652.7999999999993</v>
      </c>
      <c r="N1792" s="1">
        <f t="shared" si="83"/>
        <v>0</v>
      </c>
    </row>
    <row r="1793" spans="1:14" x14ac:dyDescent="0.25">
      <c r="A1793" s="1" t="str">
        <v>BioLegend</v>
      </c>
      <c r="B1793" s="1">
        <v>13552</v>
      </c>
      <c r="C1793" s="1" t="str">
        <v>EED117806</v>
      </c>
      <c r="D1793" s="2">
        <v>45870</v>
      </c>
      <c r="E1793" s="2">
        <v>45875</v>
      </c>
      <c r="F1793" s="1">
        <v>503808</v>
      </c>
      <c r="G1793" s="1">
        <v>2</v>
      </c>
      <c r="H1793" s="1">
        <v>2</v>
      </c>
      <c r="I1793" s="1">
        <v>0</v>
      </c>
      <c r="J1793" s="1" t="str">
        <v>Hyderabad</v>
      </c>
      <c r="K1793" s="1">
        <v>0</v>
      </c>
      <c r="L1793" s="1">
        <f t="shared" si="81"/>
        <v>27104</v>
      </c>
      <c r="M1793" s="1">
        <f t="shared" si="82"/>
        <v>27104</v>
      </c>
      <c r="N1793" s="1">
        <f t="shared" si="83"/>
        <v>0</v>
      </c>
    </row>
    <row r="1794" spans="1:14" x14ac:dyDescent="0.25">
      <c r="A1794" s="1" t="str">
        <v>BioLegend</v>
      </c>
      <c r="B1794" s="1">
        <v>6098.4</v>
      </c>
      <c r="C1794" s="1" t="str">
        <v>EED117806</v>
      </c>
      <c r="D1794" s="2">
        <v>45870</v>
      </c>
      <c r="E1794" s="2">
        <v>45875</v>
      </c>
      <c r="F1794" s="1">
        <v>505806</v>
      </c>
      <c r="G1794" s="1">
        <v>1</v>
      </c>
      <c r="H1794" s="1">
        <v>1</v>
      </c>
      <c r="I1794" s="1">
        <v>0</v>
      </c>
      <c r="J1794" s="1" t="str">
        <v>Chandigarh</v>
      </c>
      <c r="K1794" s="1">
        <v>0</v>
      </c>
      <c r="L1794" s="1">
        <f t="shared" si="81"/>
        <v>6098.4</v>
      </c>
      <c r="M1794" s="1">
        <f t="shared" si="82"/>
        <v>6098.4</v>
      </c>
      <c r="N1794" s="1">
        <f t="shared" si="83"/>
        <v>0</v>
      </c>
    </row>
    <row r="1795" spans="1:14" x14ac:dyDescent="0.25">
      <c r="A1795" s="1" t="str">
        <v>BioLegend</v>
      </c>
      <c r="B1795" s="1">
        <v>15523.2</v>
      </c>
      <c r="C1795" s="1" t="str">
        <v>EED117806</v>
      </c>
      <c r="D1795" s="2">
        <v>45870</v>
      </c>
      <c r="E1795" s="2">
        <v>45875</v>
      </c>
      <c r="F1795" s="1">
        <v>505814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31046.400000000001</v>
      </c>
      <c r="M1795" s="1">
        <f t="shared" ref="M1795:M1858" si="85">H1795*B1795</f>
        <v>31046.400000000001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16508.8</v>
      </c>
      <c r="C1796" s="1" t="str">
        <v>EED117806</v>
      </c>
      <c r="D1796" s="2">
        <v>45870</v>
      </c>
      <c r="E1796" s="2">
        <v>45875</v>
      </c>
      <c r="F1796" s="1">
        <v>506313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33017.599999999999</v>
      </c>
      <c r="M1796" s="1">
        <f t="shared" si="85"/>
        <v>33017.599999999999</v>
      </c>
      <c r="N1796" s="1">
        <f t="shared" si="86"/>
        <v>0</v>
      </c>
    </row>
    <row r="1797" spans="1:14" x14ac:dyDescent="0.25">
      <c r="A1797" s="1" t="str">
        <v>BioLegend</v>
      </c>
      <c r="B1797" s="1">
        <v>8254.4</v>
      </c>
      <c r="C1797" s="1" t="str">
        <v>EED117806</v>
      </c>
      <c r="D1797" s="2">
        <v>45870</v>
      </c>
      <c r="E1797" s="2">
        <v>45875</v>
      </c>
      <c r="F1797" s="1">
        <v>128007</v>
      </c>
      <c r="G1797" s="1">
        <v>1</v>
      </c>
      <c r="H1797" s="1">
        <v>1</v>
      </c>
      <c r="I1797" s="1">
        <v>0</v>
      </c>
      <c r="J1797" s="1" t="str">
        <v>Pune</v>
      </c>
      <c r="K1797" s="1">
        <v>0</v>
      </c>
      <c r="L1797" s="1">
        <f t="shared" si="84"/>
        <v>8254.4</v>
      </c>
      <c r="M1797" s="1">
        <f t="shared" si="85"/>
        <v>8254.4</v>
      </c>
      <c r="N1797" s="1">
        <f t="shared" si="86"/>
        <v>0</v>
      </c>
    </row>
    <row r="1798" spans="1:14" x14ac:dyDescent="0.25">
      <c r="A1798" s="1" t="str">
        <v>BioLegend</v>
      </c>
      <c r="B1798" s="1">
        <v>13736.8</v>
      </c>
      <c r="C1798" s="1" t="str">
        <v>EED117806</v>
      </c>
      <c r="D1798" s="2">
        <v>45870</v>
      </c>
      <c r="E1798" s="2">
        <v>45875</v>
      </c>
      <c r="F1798" s="1">
        <v>591202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27473.599999999999</v>
      </c>
      <c r="M1798" s="1">
        <f t="shared" si="85"/>
        <v>27473.599999999999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12738</v>
      </c>
      <c r="C1799" s="1" t="str">
        <v>EED117806</v>
      </c>
      <c r="D1799" s="2">
        <v>45870</v>
      </c>
      <c r="E1799" s="2">
        <v>45875</v>
      </c>
      <c r="F1799" s="1">
        <v>362533</v>
      </c>
      <c r="G1799" s="1">
        <v>2</v>
      </c>
      <c r="H1799" s="1">
        <v>2</v>
      </c>
      <c r="I1799" s="1">
        <v>0</v>
      </c>
      <c r="J1799" s="1" t="str">
        <v>Delhi</v>
      </c>
      <c r="K1799" s="1">
        <v>0</v>
      </c>
      <c r="L1799" s="1">
        <f t="shared" si="84"/>
        <v>25476</v>
      </c>
      <c r="M1799" s="1">
        <f t="shared" si="85"/>
        <v>25476</v>
      </c>
      <c r="N1799" s="1">
        <f t="shared" si="86"/>
        <v>0</v>
      </c>
    </row>
    <row r="1800" spans="1:14" x14ac:dyDescent="0.25">
      <c r="A1800" s="1" t="str">
        <v>BioLegend</v>
      </c>
      <c r="B1800" s="1">
        <v>7946.4</v>
      </c>
      <c r="C1800" s="1" t="str">
        <v>EED117806</v>
      </c>
      <c r="D1800" s="2">
        <v>45870</v>
      </c>
      <c r="E1800" s="2">
        <v>45875</v>
      </c>
      <c r="F1800" s="1">
        <v>646403</v>
      </c>
      <c r="G1800" s="1">
        <v>1</v>
      </c>
      <c r="H1800" s="1">
        <v>1</v>
      </c>
      <c r="I1800" s="1">
        <v>0</v>
      </c>
      <c r="J1800" s="1" t="str">
        <v>Chandigarh</v>
      </c>
      <c r="K1800" s="1">
        <v>0</v>
      </c>
      <c r="L1800" s="1">
        <f t="shared" si="84"/>
        <v>7946.4</v>
      </c>
      <c r="M1800" s="1">
        <f t="shared" si="85"/>
        <v>7946.4</v>
      </c>
      <c r="N1800" s="1">
        <f t="shared" si="86"/>
        <v>0</v>
      </c>
    </row>
    <row r="1801" spans="1:14" x14ac:dyDescent="0.25">
      <c r="A1801" s="1" t="str">
        <v>BioLegend</v>
      </c>
      <c r="B1801" s="1">
        <v>23100</v>
      </c>
      <c r="C1801" s="1" t="str">
        <v>EED117806</v>
      </c>
      <c r="D1801" s="2">
        <v>45870</v>
      </c>
      <c r="E1801" s="2">
        <v>45875</v>
      </c>
      <c r="F1801" s="1">
        <v>666052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23100</v>
      </c>
      <c r="M1801" s="1">
        <f t="shared" si="85"/>
        <v>23100</v>
      </c>
      <c r="N1801" s="1">
        <f t="shared" si="86"/>
        <v>0</v>
      </c>
    </row>
    <row r="1802" spans="1:14" x14ac:dyDescent="0.25">
      <c r="A1802" s="1" t="str">
        <v>BioLegend</v>
      </c>
      <c r="B1802" s="1">
        <v>13464</v>
      </c>
      <c r="C1802" s="1" t="str">
        <v>EED117806</v>
      </c>
      <c r="D1802" s="2">
        <v>45870</v>
      </c>
      <c r="E1802" s="2">
        <v>45875</v>
      </c>
      <c r="F1802" s="1">
        <v>141717</v>
      </c>
      <c r="G1802" s="1">
        <v>1</v>
      </c>
      <c r="H1802" s="1">
        <v>1</v>
      </c>
      <c r="I1802" s="1">
        <v>0</v>
      </c>
      <c r="J1802" s="1" t="str">
        <v>Pune</v>
      </c>
      <c r="K1802" s="1">
        <v>0</v>
      </c>
      <c r="L1802" s="1">
        <f t="shared" si="84"/>
        <v>13464</v>
      </c>
      <c r="M1802" s="1">
        <f t="shared" si="85"/>
        <v>13464</v>
      </c>
      <c r="N1802" s="1">
        <f t="shared" si="86"/>
        <v>0</v>
      </c>
    </row>
    <row r="1803" spans="1:14" x14ac:dyDescent="0.25">
      <c r="A1803" s="1" t="str">
        <v>BioLegend</v>
      </c>
      <c r="B1803" s="1">
        <v>19527.2</v>
      </c>
      <c r="C1803" s="1" t="str">
        <v>EED117806</v>
      </c>
      <c r="D1803" s="2">
        <v>45870</v>
      </c>
      <c r="E1803" s="2">
        <v>45875</v>
      </c>
      <c r="F1803" s="1">
        <v>512202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19527.2</v>
      </c>
      <c r="M1803" s="1">
        <f t="shared" si="85"/>
        <v>19527.2</v>
      </c>
      <c r="N1803" s="1">
        <f t="shared" si="86"/>
        <v>0</v>
      </c>
    </row>
    <row r="1804" spans="1:14" x14ac:dyDescent="0.25">
      <c r="A1804" s="1" t="str">
        <v>BioLegend</v>
      </c>
      <c r="B1804" s="1">
        <v>5482.4</v>
      </c>
      <c r="C1804" s="1" t="str">
        <v>EED117806</v>
      </c>
      <c r="D1804" s="2">
        <v>45870</v>
      </c>
      <c r="E1804" s="2">
        <v>45875</v>
      </c>
      <c r="F1804" s="1">
        <v>770002</v>
      </c>
      <c r="G1804" s="1">
        <v>1</v>
      </c>
      <c r="H1804" s="1">
        <v>1</v>
      </c>
      <c r="I1804" s="1">
        <v>0</v>
      </c>
      <c r="J1804" s="1" t="str">
        <v>Banglore</v>
      </c>
      <c r="K1804" s="1">
        <v>0</v>
      </c>
      <c r="L1804" s="1">
        <f t="shared" si="84"/>
        <v>5482.4</v>
      </c>
      <c r="M1804" s="1">
        <f t="shared" si="85"/>
        <v>5482.4</v>
      </c>
      <c r="N1804" s="1">
        <f t="shared" si="86"/>
        <v>0</v>
      </c>
    </row>
    <row r="1805" spans="1:14" x14ac:dyDescent="0.25">
      <c r="A1805" s="1" t="str">
        <v>BioLegend</v>
      </c>
      <c r="B1805" s="1">
        <v>9055.2000000000007</v>
      </c>
      <c r="C1805" s="1" t="str">
        <v>EED117806</v>
      </c>
      <c r="D1805" s="2">
        <v>45870</v>
      </c>
      <c r="E1805" s="2">
        <v>45875</v>
      </c>
      <c r="F1805" s="1">
        <v>752802</v>
      </c>
      <c r="G1805" s="1">
        <v>2</v>
      </c>
      <c r="H1805" s="1">
        <v>2</v>
      </c>
      <c r="I1805" s="1">
        <v>0</v>
      </c>
      <c r="J1805" s="1" t="str">
        <v>Pune</v>
      </c>
      <c r="K1805" s="1">
        <v>0</v>
      </c>
      <c r="L1805" s="1">
        <f t="shared" si="84"/>
        <v>18110.400000000001</v>
      </c>
      <c r="M1805" s="1">
        <f t="shared" si="85"/>
        <v>18110.400000000001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844302</v>
      </c>
      <c r="G1806" s="1">
        <v>1</v>
      </c>
      <c r="H1806" s="1">
        <v>1</v>
      </c>
      <c r="I1806" s="1">
        <v>0</v>
      </c>
      <c r="J1806" s="1" t="str">
        <v>Delhi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134640</v>
      </c>
      <c r="C1807" s="1" t="str">
        <v>EED117806</v>
      </c>
      <c r="D1807" s="2">
        <v>45870</v>
      </c>
      <c r="E1807" s="2">
        <v>45875</v>
      </c>
      <c r="F1807" s="1">
        <v>900007707</v>
      </c>
      <c r="G1807" s="1">
        <v>2</v>
      </c>
      <c r="H1807" s="1">
        <v>2</v>
      </c>
      <c r="I1807" s="1">
        <v>0</v>
      </c>
      <c r="J1807" s="1" t="str">
        <v>CHENNAI</v>
      </c>
      <c r="K1807" s="1">
        <v>0</v>
      </c>
      <c r="L1807" s="1">
        <f t="shared" si="84"/>
        <v>269280</v>
      </c>
      <c r="M1807" s="1">
        <f t="shared" si="85"/>
        <v>269280</v>
      </c>
      <c r="N1807" s="1">
        <f t="shared" si="86"/>
        <v>0</v>
      </c>
    </row>
    <row r="1808" spans="1:14" x14ac:dyDescent="0.25">
      <c r="A1808" s="1" t="str">
        <v>Hoefer</v>
      </c>
      <c r="B1808" s="1">
        <v>51480</v>
      </c>
      <c r="C1808" s="1" t="str">
        <v>QBYSD250705</v>
      </c>
      <c r="D1808" s="2">
        <v>45867</v>
      </c>
      <c r="E1808" s="2">
        <v>45876</v>
      </c>
      <c r="F1808" s="1" t="str">
        <v>SE260-10A-75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51480</v>
      </c>
      <c r="M1808" s="1">
        <f t="shared" si="85"/>
        <v>51480</v>
      </c>
      <c r="N1808" s="1">
        <f t="shared" si="86"/>
        <v>0</v>
      </c>
    </row>
    <row r="1809" spans="1:14" x14ac:dyDescent="0.25">
      <c r="A1809" s="1" t="str">
        <v>Boster</v>
      </c>
      <c r="B1809" s="1">
        <v>22792</v>
      </c>
      <c r="C1809" s="1">
        <v>65830</v>
      </c>
      <c r="D1809" s="2">
        <v>45876</v>
      </c>
      <c r="E1809" s="2">
        <v>45880</v>
      </c>
      <c r="F1809" s="1" t="str">
        <v>M00202S232</v>
      </c>
      <c r="G1809" s="1">
        <v>2</v>
      </c>
      <c r="H1809" s="1">
        <v>2</v>
      </c>
      <c r="I1809" s="1">
        <v>0</v>
      </c>
      <c r="J1809" s="1" t="str">
        <v>Banglore</v>
      </c>
      <c r="K1809" s="1">
        <v>0</v>
      </c>
      <c r="L1809" s="1">
        <f t="shared" si="84"/>
        <v>45584</v>
      </c>
      <c r="M1809" s="1">
        <f t="shared" si="85"/>
        <v>45584</v>
      </c>
      <c r="N1809" s="1">
        <f t="shared" si="86"/>
        <v>0</v>
      </c>
    </row>
    <row r="1810" spans="1:14" x14ac:dyDescent="0.25">
      <c r="A1810" s="1" t="str">
        <v>TOPCLASS ENTERPRISES</v>
      </c>
      <c r="B1810" s="1">
        <v>15540</v>
      </c>
      <c r="C1810" s="1" t="str">
        <v>TPC/25-26/00333</v>
      </c>
      <c r="D1810" s="2">
        <v>45870</v>
      </c>
      <c r="E1810" s="2">
        <v>45881</v>
      </c>
      <c r="F1810" s="1" t="str">
        <v>S1714</v>
      </c>
      <c r="G1810" s="1">
        <v>1</v>
      </c>
      <c r="H1810" s="1">
        <v>1</v>
      </c>
      <c r="I1810" s="1">
        <v>0</v>
      </c>
      <c r="J1810" s="1" t="str">
        <v>Banglore</v>
      </c>
      <c r="K1810" s="1">
        <v>0</v>
      </c>
      <c r="L1810" s="1">
        <f t="shared" si="84"/>
        <v>15540</v>
      </c>
      <c r="M1810" s="1">
        <f t="shared" si="85"/>
        <v>15540</v>
      </c>
      <c r="N1810" s="1">
        <f t="shared" si="86"/>
        <v>0</v>
      </c>
    </row>
    <row r="1811" spans="1:14" x14ac:dyDescent="0.25">
      <c r="A1811" s="1" t="str">
        <v>BioXcell</v>
      </c>
      <c r="B1811" s="1">
        <v>35933.919999999998</v>
      </c>
      <c r="C1811" s="1">
        <v>177075</v>
      </c>
      <c r="D1811" s="2">
        <v>45876</v>
      </c>
      <c r="E1811" s="2">
        <v>45881</v>
      </c>
      <c r="F1811" s="1" t="str">
        <v>BE0146</v>
      </c>
      <c r="G1811" s="1">
        <v>1</v>
      </c>
      <c r="H1811" s="1">
        <v>1</v>
      </c>
      <c r="I1811" s="1">
        <v>0</v>
      </c>
      <c r="J1811" s="1" t="str">
        <v>Lucknow</v>
      </c>
      <c r="K1811" s="1">
        <v>0</v>
      </c>
      <c r="L1811" s="1">
        <f t="shared" si="84"/>
        <v>35933.919999999998</v>
      </c>
      <c r="M1811" s="1">
        <f t="shared" si="85"/>
        <v>35933.919999999998</v>
      </c>
      <c r="N1811" s="1">
        <f t="shared" si="86"/>
        <v>0</v>
      </c>
    </row>
    <row r="1812" spans="1:14" x14ac:dyDescent="0.25">
      <c r="A1812" s="1" t="str">
        <v>BioXcell</v>
      </c>
      <c r="B1812" s="1">
        <v>32853.040000000001</v>
      </c>
      <c r="C1812" s="1">
        <v>177075</v>
      </c>
      <c r="D1812" s="2">
        <v>45876</v>
      </c>
      <c r="E1812" s="2">
        <v>45881</v>
      </c>
      <c r="F1812" s="1" t="str">
        <v>BE0297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65706.080000000002</v>
      </c>
      <c r="M1812" s="1">
        <f t="shared" si="85"/>
        <v>65706.080000000002</v>
      </c>
      <c r="N1812" s="1">
        <f t="shared" si="86"/>
        <v>0</v>
      </c>
    </row>
    <row r="1813" spans="1:14" x14ac:dyDescent="0.25">
      <c r="A1813" s="1" t="str">
        <v>Dharmacon</v>
      </c>
      <c r="B1813" s="1">
        <v>32912</v>
      </c>
      <c r="C1813" s="1" t="str">
        <v>D080725IN3311766G</v>
      </c>
      <c r="D1813" s="2">
        <v>45877</v>
      </c>
      <c r="E1813" s="2">
        <v>45885</v>
      </c>
      <c r="F1813" s="1" t="str">
        <v>L-180641-01-0005</v>
      </c>
      <c r="G1813" s="1">
        <v>1</v>
      </c>
      <c r="H1813" s="1">
        <v>1</v>
      </c>
      <c r="I1813" s="1">
        <v>0</v>
      </c>
      <c r="J1813" s="1" t="str">
        <v>Pune</v>
      </c>
      <c r="K1813" s="1">
        <v>0</v>
      </c>
      <c r="L1813" s="1">
        <f t="shared" si="84"/>
        <v>32912</v>
      </c>
      <c r="M1813" s="1">
        <f t="shared" si="85"/>
        <v>32912</v>
      </c>
      <c r="N1813" s="1">
        <f t="shared" si="86"/>
        <v>0</v>
      </c>
    </row>
    <row r="1814" spans="1:14" x14ac:dyDescent="0.25">
      <c r="A1814" s="1" t="str">
        <v>Dharmacon</v>
      </c>
      <c r="B1814" s="1">
        <v>38632</v>
      </c>
      <c r="C1814" s="1" t="str">
        <v>D080725IN3311766G</v>
      </c>
      <c r="D1814" s="2">
        <v>45877</v>
      </c>
      <c r="E1814" s="2">
        <v>45885</v>
      </c>
      <c r="F1814" s="1" t="str">
        <v>M-015155-02-0010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38632</v>
      </c>
      <c r="M1814" s="1">
        <f t="shared" si="85"/>
        <v>38632</v>
      </c>
      <c r="N1814" s="1">
        <f t="shared" si="86"/>
        <v>0</v>
      </c>
    </row>
    <row r="1815" spans="1:14" x14ac:dyDescent="0.25">
      <c r="A1815" s="1" t="str">
        <v>Dharmacon</v>
      </c>
      <c r="B1815" s="1">
        <v>16544</v>
      </c>
      <c r="C1815" s="1" t="str">
        <v>D080725IN3311766G</v>
      </c>
      <c r="D1815" s="2">
        <v>45877</v>
      </c>
      <c r="E1815" s="2">
        <v>45885</v>
      </c>
      <c r="F1815" s="1" t="str">
        <v>D-001810-10-05</v>
      </c>
      <c r="G1815" s="1">
        <v>1</v>
      </c>
      <c r="H1815" s="1">
        <v>1</v>
      </c>
      <c r="I1815" s="1">
        <v>0</v>
      </c>
      <c r="J1815" s="1" t="str">
        <v>Hyderabad</v>
      </c>
      <c r="K1815" s="1">
        <v>0</v>
      </c>
      <c r="L1815" s="1">
        <f t="shared" si="84"/>
        <v>16544</v>
      </c>
      <c r="M1815" s="1">
        <f t="shared" si="85"/>
        <v>16544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L-012200-00-0005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20856</v>
      </c>
      <c r="C1817" s="1" t="str">
        <v>D080725IN3311766G</v>
      </c>
      <c r="D1817" s="2">
        <v>45877</v>
      </c>
      <c r="E1817" s="2">
        <v>45885</v>
      </c>
      <c r="F1817" s="1" t="str">
        <v>T-2001-02</v>
      </c>
      <c r="G1817" s="1">
        <v>2</v>
      </c>
      <c r="H1817" s="1">
        <v>2</v>
      </c>
      <c r="I1817" s="1">
        <v>0</v>
      </c>
      <c r="J1817" s="1" t="str">
        <v>Faridabad</v>
      </c>
      <c r="K1817" s="1">
        <v>0</v>
      </c>
      <c r="L1817" s="1">
        <f t="shared" si="84"/>
        <v>41712</v>
      </c>
      <c r="M1817" s="1">
        <f t="shared" si="85"/>
        <v>41712</v>
      </c>
      <c r="N1817" s="1">
        <f t="shared" si="86"/>
        <v>0</v>
      </c>
    </row>
    <row r="1818" spans="1:14" x14ac:dyDescent="0.25">
      <c r="A1818" s="1" t="str">
        <v>Dharmacon</v>
      </c>
      <c r="B1818" s="1">
        <v>7128</v>
      </c>
      <c r="C1818" s="1" t="str">
        <v>D080725IN3311766G</v>
      </c>
      <c r="D1818" s="2">
        <v>45877</v>
      </c>
      <c r="E1818" s="2">
        <v>45885</v>
      </c>
      <c r="F1818" s="1" t="str">
        <v>T-2001-01</v>
      </c>
      <c r="G1818" s="1">
        <v>1</v>
      </c>
      <c r="H1818" s="1">
        <v>1</v>
      </c>
      <c r="I1818" s="1">
        <v>0</v>
      </c>
      <c r="J1818" s="1" t="e">
        <v>#N/A</v>
      </c>
      <c r="K1818" s="1">
        <v>0</v>
      </c>
      <c r="L1818" s="1">
        <f t="shared" si="84"/>
        <v>7128</v>
      </c>
      <c r="M1818" s="1">
        <f t="shared" si="85"/>
        <v>7128</v>
      </c>
      <c r="N1818" s="1">
        <f t="shared" si="86"/>
        <v>0</v>
      </c>
    </row>
    <row r="1819" spans="1:14" x14ac:dyDescent="0.25">
      <c r="A1819" s="1" t="str">
        <v>BioLegend</v>
      </c>
      <c r="B1819" s="1">
        <v>3757.6000000000004</v>
      </c>
      <c r="C1819" s="1" t="str">
        <v>EED118009</v>
      </c>
      <c r="D1819" s="2">
        <v>45877</v>
      </c>
      <c r="E1819" s="2">
        <v>45885</v>
      </c>
      <c r="F1819" s="1">
        <v>100205</v>
      </c>
      <c r="G1819" s="1">
        <v>1</v>
      </c>
      <c r="H1819" s="1">
        <v>1</v>
      </c>
      <c r="I1819" s="1">
        <v>0</v>
      </c>
      <c r="J1819" s="1" t="str">
        <v>Pune</v>
      </c>
      <c r="K1819" s="1">
        <v>0</v>
      </c>
      <c r="L1819" s="1">
        <f t="shared" si="84"/>
        <v>3757.6000000000004</v>
      </c>
      <c r="M1819" s="1">
        <f t="shared" si="85"/>
        <v>3757.6000000000004</v>
      </c>
      <c r="N1819" s="1">
        <f t="shared" si="86"/>
        <v>0</v>
      </c>
    </row>
    <row r="1820" spans="1:14" x14ac:dyDescent="0.25">
      <c r="A1820" s="1" t="str">
        <v>BioLegend</v>
      </c>
      <c r="B1820" s="1">
        <v>8808.7999999999993</v>
      </c>
      <c r="C1820" s="1" t="str">
        <v>EED118009</v>
      </c>
      <c r="D1820" s="2">
        <v>45877</v>
      </c>
      <c r="E1820" s="2">
        <v>45885</v>
      </c>
      <c r="F1820" s="1">
        <v>100206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8808.7999999999993</v>
      </c>
      <c r="M1820" s="1">
        <f t="shared" si="85"/>
        <v>8808.7999999999993</v>
      </c>
      <c r="N1820" s="1">
        <f t="shared" si="86"/>
        <v>0</v>
      </c>
    </row>
    <row r="1821" spans="1:14" x14ac:dyDescent="0.25">
      <c r="A1821" s="1" t="str">
        <v>BioLegend</v>
      </c>
      <c r="B1821" s="1">
        <v>10102.4</v>
      </c>
      <c r="C1821" s="1" t="str">
        <v>EED118009</v>
      </c>
      <c r="D1821" s="2">
        <v>45877</v>
      </c>
      <c r="E1821" s="2">
        <v>45885</v>
      </c>
      <c r="F1821" s="1">
        <v>100340</v>
      </c>
      <c r="G1821" s="1">
        <v>1</v>
      </c>
      <c r="H1821" s="1">
        <v>1</v>
      </c>
      <c r="I1821" s="1">
        <v>0</v>
      </c>
      <c r="J1821" s="1" t="str">
        <v>Delhi</v>
      </c>
      <c r="K1821" s="1">
        <v>0</v>
      </c>
      <c r="L1821" s="1">
        <f t="shared" si="84"/>
        <v>10102.4</v>
      </c>
      <c r="M1821" s="1">
        <f t="shared" si="85"/>
        <v>10102.4</v>
      </c>
      <c r="N1821" s="1">
        <f t="shared" si="86"/>
        <v>0</v>
      </c>
    </row>
    <row r="1822" spans="1:14" x14ac:dyDescent="0.25">
      <c r="A1822" s="1" t="str">
        <v>BioLegend</v>
      </c>
      <c r="B1822" s="1">
        <v>4435.2</v>
      </c>
      <c r="C1822" s="1" t="str">
        <v>EED118009</v>
      </c>
      <c r="D1822" s="2">
        <v>45877</v>
      </c>
      <c r="E1822" s="2">
        <v>45885</v>
      </c>
      <c r="F1822" s="1">
        <v>100408</v>
      </c>
      <c r="G1822" s="1">
        <v>1</v>
      </c>
      <c r="H1822" s="1">
        <v>1</v>
      </c>
      <c r="I1822" s="1">
        <v>0</v>
      </c>
      <c r="J1822" s="1" t="str">
        <v>Faridabad</v>
      </c>
      <c r="K1822" s="1">
        <v>0</v>
      </c>
      <c r="L1822" s="1">
        <f t="shared" si="84"/>
        <v>4435.2</v>
      </c>
      <c r="M1822" s="1">
        <f t="shared" si="85"/>
        <v>4435.2</v>
      </c>
      <c r="N1822" s="1">
        <f t="shared" si="86"/>
        <v>0</v>
      </c>
    </row>
    <row r="1823" spans="1:14" x14ac:dyDescent="0.25">
      <c r="A1823" s="1" t="str">
        <v>BioLegend</v>
      </c>
      <c r="B1823" s="1">
        <v>13244</v>
      </c>
      <c r="C1823" s="1" t="str">
        <v>EED118009</v>
      </c>
      <c r="D1823" s="2">
        <v>45877</v>
      </c>
      <c r="E1823" s="2">
        <v>45885</v>
      </c>
      <c r="F1823" s="1">
        <v>100422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13244</v>
      </c>
      <c r="M1823" s="1">
        <f t="shared" si="85"/>
        <v>13244</v>
      </c>
      <c r="N1823" s="1">
        <f t="shared" si="86"/>
        <v>0</v>
      </c>
    </row>
    <row r="1824" spans="1:14" x14ac:dyDescent="0.25">
      <c r="A1824" s="1" t="str">
        <v>BioLegend</v>
      </c>
      <c r="B1824" s="1">
        <v>14106.400000000001</v>
      </c>
      <c r="C1824" s="1" t="str">
        <v>EED118009</v>
      </c>
      <c r="D1824" s="2">
        <v>45877</v>
      </c>
      <c r="E1824" s="2">
        <v>45885</v>
      </c>
      <c r="F1824" s="1">
        <v>100423</v>
      </c>
      <c r="G1824" s="1">
        <v>1</v>
      </c>
      <c r="H1824" s="1">
        <v>1</v>
      </c>
      <c r="I1824" s="1">
        <v>0</v>
      </c>
      <c r="J1824" s="1" t="str">
        <v>Pune</v>
      </c>
      <c r="K1824" s="1">
        <v>0</v>
      </c>
      <c r="L1824" s="1">
        <f t="shared" si="84"/>
        <v>14106.400000000001</v>
      </c>
      <c r="M1824" s="1">
        <f t="shared" si="85"/>
        <v>14106.400000000001</v>
      </c>
      <c r="N1824" s="1">
        <f t="shared" si="86"/>
        <v>0</v>
      </c>
    </row>
    <row r="1825" spans="1:14" x14ac:dyDescent="0.25">
      <c r="A1825" s="1" t="str">
        <v>BioLegend</v>
      </c>
      <c r="B1825" s="1">
        <v>17740.8</v>
      </c>
      <c r="C1825" s="1" t="str">
        <v>EED118009</v>
      </c>
      <c r="D1825" s="2">
        <v>45877</v>
      </c>
      <c r="E1825" s="2">
        <v>45885</v>
      </c>
      <c r="F1825" s="1">
        <v>100432</v>
      </c>
      <c r="G1825" s="1">
        <v>2</v>
      </c>
      <c r="H1825" s="1">
        <v>2</v>
      </c>
      <c r="I1825" s="1">
        <v>0</v>
      </c>
      <c r="J1825" s="1" t="str">
        <v>Faridabad</v>
      </c>
      <c r="K1825" s="1">
        <v>0</v>
      </c>
      <c r="L1825" s="1">
        <f t="shared" si="84"/>
        <v>35481.599999999999</v>
      </c>
      <c r="M1825" s="1">
        <f t="shared" si="85"/>
        <v>35481.599999999999</v>
      </c>
      <c r="N1825" s="1">
        <f t="shared" si="86"/>
        <v>0</v>
      </c>
    </row>
    <row r="1826" spans="1:14" x14ac:dyDescent="0.25">
      <c r="A1826" s="1" t="str">
        <v>BioLegend</v>
      </c>
      <c r="B1826" s="1">
        <v>19896.8</v>
      </c>
      <c r="C1826" s="1" t="str">
        <v>EED118009</v>
      </c>
      <c r="D1826" s="2">
        <v>45877</v>
      </c>
      <c r="E1826" s="2">
        <v>45885</v>
      </c>
      <c r="F1826" s="1">
        <v>100434</v>
      </c>
      <c r="G1826" s="1">
        <v>1</v>
      </c>
      <c r="H1826" s="1">
        <v>1</v>
      </c>
      <c r="I1826" s="1">
        <v>0</v>
      </c>
      <c r="J1826" s="1" t="str">
        <v>Hyderabad</v>
      </c>
      <c r="K1826" s="1">
        <v>0</v>
      </c>
      <c r="L1826" s="1">
        <f t="shared" si="84"/>
        <v>19896.8</v>
      </c>
      <c r="M1826" s="1">
        <f t="shared" si="85"/>
        <v>19896.8</v>
      </c>
      <c r="N1826" s="1">
        <f t="shared" si="86"/>
        <v>0</v>
      </c>
    </row>
    <row r="1827" spans="1:14" x14ac:dyDescent="0.25">
      <c r="A1827" s="1" t="str">
        <v>BioLegend</v>
      </c>
      <c r="B1827" s="1">
        <v>18084</v>
      </c>
      <c r="C1827" s="1" t="str">
        <v>EED118009</v>
      </c>
      <c r="D1827" s="2">
        <v>45877</v>
      </c>
      <c r="E1827" s="2">
        <v>45885</v>
      </c>
      <c r="F1827" s="1">
        <v>100449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18084</v>
      </c>
      <c r="M1827" s="1">
        <f t="shared" si="85"/>
        <v>18084</v>
      </c>
      <c r="N1827" s="1">
        <f t="shared" si="86"/>
        <v>0</v>
      </c>
    </row>
    <row r="1828" spans="1:14" x14ac:dyDescent="0.25">
      <c r="A1828" s="1" t="str">
        <v>BioLegend</v>
      </c>
      <c r="B1828" s="1">
        <v>20394</v>
      </c>
      <c r="C1828" s="1" t="str">
        <v>EED118009</v>
      </c>
      <c r="D1828" s="2">
        <v>45877</v>
      </c>
      <c r="E1828" s="2">
        <v>45885</v>
      </c>
      <c r="F1828" s="1">
        <v>100451</v>
      </c>
      <c r="G1828" s="1">
        <v>1</v>
      </c>
      <c r="H1828" s="1">
        <v>1</v>
      </c>
      <c r="I1828" s="1">
        <v>0</v>
      </c>
      <c r="J1828" s="1" t="str">
        <v>Delhi</v>
      </c>
      <c r="K1828" s="1">
        <v>0</v>
      </c>
      <c r="L1828" s="1">
        <f t="shared" si="84"/>
        <v>20394</v>
      </c>
      <c r="M1828" s="1">
        <f t="shared" si="85"/>
        <v>20394</v>
      </c>
      <c r="N1828" s="1">
        <f t="shared" si="86"/>
        <v>0</v>
      </c>
    </row>
    <row r="1829" spans="1:14" x14ac:dyDescent="0.25">
      <c r="A1829" s="1" t="str">
        <v>BioLegend</v>
      </c>
      <c r="B1829" s="1">
        <v>6468</v>
      </c>
      <c r="C1829" s="1" t="str">
        <v>EED118009</v>
      </c>
      <c r="D1829" s="2">
        <v>45877</v>
      </c>
      <c r="E1829" s="2">
        <v>45885</v>
      </c>
      <c r="F1829" s="1">
        <v>100712</v>
      </c>
      <c r="G1829" s="1">
        <v>1</v>
      </c>
      <c r="H1829" s="1">
        <v>1</v>
      </c>
      <c r="I1829" s="1">
        <v>0</v>
      </c>
      <c r="J1829" s="1" t="str">
        <v>Chandigarh</v>
      </c>
      <c r="K1829" s="1">
        <v>0</v>
      </c>
      <c r="L1829" s="1">
        <f t="shared" si="84"/>
        <v>6468</v>
      </c>
      <c r="M1829" s="1">
        <f t="shared" si="85"/>
        <v>6468</v>
      </c>
      <c r="N1829" s="1">
        <f t="shared" si="86"/>
        <v>0</v>
      </c>
    </row>
    <row r="1830" spans="1:14" x14ac:dyDescent="0.25">
      <c r="A1830" s="1" t="str">
        <v>BioLegend</v>
      </c>
      <c r="B1830" s="1">
        <v>4188.8</v>
      </c>
      <c r="C1830" s="1" t="str">
        <v>EED118009</v>
      </c>
      <c r="D1830" s="2">
        <v>45877</v>
      </c>
      <c r="E1830" s="2">
        <v>45885</v>
      </c>
      <c r="F1830" s="1">
        <v>100721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4188.8</v>
      </c>
      <c r="M1830" s="1">
        <f t="shared" si="85"/>
        <v>4188.8</v>
      </c>
      <c r="N1830" s="1">
        <f t="shared" si="86"/>
        <v>0</v>
      </c>
    </row>
    <row r="1831" spans="1:14" x14ac:dyDescent="0.25">
      <c r="A1831" s="1" t="str">
        <v>BioLegend</v>
      </c>
      <c r="B1831" s="1">
        <v>14599.2</v>
      </c>
      <c r="C1831" s="1" t="str">
        <v>EED118009</v>
      </c>
      <c r="D1831" s="2">
        <v>45877</v>
      </c>
      <c r="E1831" s="2">
        <v>45885</v>
      </c>
      <c r="F1831" s="1">
        <v>100734</v>
      </c>
      <c r="G1831" s="1">
        <v>1</v>
      </c>
      <c r="H1831" s="1">
        <v>1</v>
      </c>
      <c r="I1831" s="1">
        <v>0</v>
      </c>
      <c r="J1831" s="1" t="str">
        <v>Pune</v>
      </c>
      <c r="K1831" s="1">
        <v>0</v>
      </c>
      <c r="L1831" s="1">
        <f t="shared" si="84"/>
        <v>14599.2</v>
      </c>
      <c r="M1831" s="1">
        <f t="shared" si="85"/>
        <v>14599.2</v>
      </c>
      <c r="N1831" s="1">
        <f t="shared" si="86"/>
        <v>0</v>
      </c>
    </row>
    <row r="1832" spans="1:14" x14ac:dyDescent="0.25">
      <c r="A1832" s="1" t="str">
        <v>BioLegend</v>
      </c>
      <c r="B1832" s="1">
        <v>18018</v>
      </c>
      <c r="C1832" s="1" t="str">
        <v>EED118009</v>
      </c>
      <c r="D1832" s="2">
        <v>45877</v>
      </c>
      <c r="E1832" s="2">
        <v>45885</v>
      </c>
      <c r="F1832" s="1">
        <v>100742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18018</v>
      </c>
      <c r="M1832" s="1">
        <f t="shared" si="85"/>
        <v>18018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101212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101242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16962</v>
      </c>
      <c r="C1835" s="1" t="str">
        <v>EED118009</v>
      </c>
      <c r="D1835" s="2">
        <v>45877</v>
      </c>
      <c r="E1835" s="2">
        <v>45885</v>
      </c>
      <c r="F1835" s="1">
        <v>101263</v>
      </c>
      <c r="G1835" s="1">
        <v>1</v>
      </c>
      <c r="H1835" s="1">
        <v>1</v>
      </c>
      <c r="I1835" s="1">
        <v>0</v>
      </c>
      <c r="J1835" s="1" t="str">
        <v>Faridabad</v>
      </c>
      <c r="K1835" s="1">
        <v>0</v>
      </c>
      <c r="L1835" s="1">
        <f t="shared" si="84"/>
        <v>16962</v>
      </c>
      <c r="M1835" s="1">
        <f t="shared" si="85"/>
        <v>16962</v>
      </c>
      <c r="N1835" s="1">
        <f t="shared" si="86"/>
        <v>0</v>
      </c>
    </row>
    <row r="1836" spans="1:14" x14ac:dyDescent="0.25">
      <c r="A1836" s="1" t="str">
        <v>BioLegend</v>
      </c>
      <c r="B1836" s="1">
        <v>15584.8</v>
      </c>
      <c r="C1836" s="1" t="str">
        <v>EED118009</v>
      </c>
      <c r="D1836" s="2">
        <v>45877</v>
      </c>
      <c r="E1836" s="2">
        <v>45885</v>
      </c>
      <c r="F1836" s="1">
        <v>102010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15584.8</v>
      </c>
      <c r="M1836" s="1">
        <f t="shared" si="85"/>
        <v>15584.8</v>
      </c>
      <c r="N1836" s="1">
        <f t="shared" si="86"/>
        <v>0</v>
      </c>
    </row>
    <row r="1837" spans="1:14" x14ac:dyDescent="0.25">
      <c r="A1837" s="1" t="str">
        <v>BioLegend</v>
      </c>
      <c r="B1837" s="1">
        <v>5359.2</v>
      </c>
      <c r="C1837" s="1" t="str">
        <v>EED118009</v>
      </c>
      <c r="D1837" s="2">
        <v>45877</v>
      </c>
      <c r="E1837" s="2">
        <v>45885</v>
      </c>
      <c r="F1837" s="1">
        <v>103131</v>
      </c>
      <c r="G1837" s="1">
        <v>2</v>
      </c>
      <c r="H1837" s="1">
        <v>2</v>
      </c>
      <c r="I1837" s="1">
        <v>0</v>
      </c>
      <c r="J1837" s="1" t="str">
        <v>Delhi</v>
      </c>
      <c r="K1837" s="1">
        <v>0</v>
      </c>
      <c r="L1837" s="1">
        <f t="shared" si="84"/>
        <v>10718.4</v>
      </c>
      <c r="M1837" s="1">
        <f t="shared" si="85"/>
        <v>10718.4</v>
      </c>
      <c r="N1837" s="1">
        <f t="shared" si="86"/>
        <v>0</v>
      </c>
    </row>
    <row r="1838" spans="1:14" x14ac:dyDescent="0.25">
      <c r="A1838" s="1" t="str">
        <v>BioLegend</v>
      </c>
      <c r="B1838" s="1">
        <v>13613.599999999999</v>
      </c>
      <c r="C1838" s="1" t="str">
        <v>EED118009</v>
      </c>
      <c r="D1838" s="2">
        <v>45877</v>
      </c>
      <c r="E1838" s="2">
        <v>45885</v>
      </c>
      <c r="F1838" s="1">
        <v>103132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13613.599999999999</v>
      </c>
      <c r="M1838" s="1">
        <f t="shared" si="85"/>
        <v>13613.599999999999</v>
      </c>
      <c r="N1838" s="1">
        <f t="shared" si="86"/>
        <v>0</v>
      </c>
    </row>
    <row r="1839" spans="1:14" x14ac:dyDescent="0.25">
      <c r="A1839" s="1" t="str">
        <v>BioLegend</v>
      </c>
      <c r="B1839" s="1">
        <v>15972</v>
      </c>
      <c r="C1839" s="1" t="str">
        <v>EED118009</v>
      </c>
      <c r="D1839" s="2">
        <v>45877</v>
      </c>
      <c r="E1839" s="2">
        <v>45885</v>
      </c>
      <c r="F1839" s="1">
        <v>103248</v>
      </c>
      <c r="G1839" s="1">
        <v>1</v>
      </c>
      <c r="H1839" s="1">
        <v>1</v>
      </c>
      <c r="I1839" s="1">
        <v>0</v>
      </c>
      <c r="J1839" s="1" t="str">
        <v>Hyderabad</v>
      </c>
      <c r="K1839" s="1">
        <v>0</v>
      </c>
      <c r="L1839" s="1">
        <f t="shared" si="84"/>
        <v>15972</v>
      </c>
      <c r="M1839" s="1">
        <f t="shared" si="85"/>
        <v>15972</v>
      </c>
      <c r="N1839" s="1">
        <f t="shared" si="86"/>
        <v>0</v>
      </c>
    </row>
    <row r="1840" spans="1:14" x14ac:dyDescent="0.25">
      <c r="A1840" s="1" t="str">
        <v>BioLegend</v>
      </c>
      <c r="B1840" s="1">
        <v>11888.8</v>
      </c>
      <c r="C1840" s="1" t="str">
        <v>EED118009</v>
      </c>
      <c r="D1840" s="2">
        <v>45877</v>
      </c>
      <c r="E1840" s="2">
        <v>45885</v>
      </c>
      <c r="F1840" s="1">
        <v>104412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11888.8</v>
      </c>
      <c r="M1840" s="1">
        <f t="shared" si="85"/>
        <v>11888.8</v>
      </c>
      <c r="N1840" s="1">
        <f t="shared" si="86"/>
        <v>0</v>
      </c>
    </row>
    <row r="1841" spans="1:14" x14ac:dyDescent="0.25">
      <c r="A1841" s="1" t="str">
        <v>BioLegend</v>
      </c>
      <c r="B1841" s="1">
        <v>13244</v>
      </c>
      <c r="C1841" s="1" t="str">
        <v>EED118009</v>
      </c>
      <c r="D1841" s="2">
        <v>45877</v>
      </c>
      <c r="E1841" s="2">
        <v>45885</v>
      </c>
      <c r="F1841" s="1">
        <v>107622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13244</v>
      </c>
      <c r="M1841" s="1">
        <f t="shared" si="85"/>
        <v>13244</v>
      </c>
      <c r="N1841" s="1">
        <f t="shared" si="86"/>
        <v>0</v>
      </c>
    </row>
    <row r="1842" spans="1:14" x14ac:dyDescent="0.25">
      <c r="A1842" s="1" t="str">
        <v>BioLegend</v>
      </c>
      <c r="B1842" s="1">
        <v>18018</v>
      </c>
      <c r="C1842" s="1" t="str">
        <v>EED118009</v>
      </c>
      <c r="D1842" s="2">
        <v>45877</v>
      </c>
      <c r="E1842" s="2">
        <v>45885</v>
      </c>
      <c r="F1842" s="1">
        <v>107643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18018</v>
      </c>
      <c r="M1842" s="1">
        <f t="shared" si="85"/>
        <v>18018</v>
      </c>
      <c r="N1842" s="1">
        <f t="shared" si="86"/>
        <v>0</v>
      </c>
    </row>
    <row r="1843" spans="1:14" x14ac:dyDescent="0.25">
      <c r="A1843" s="1" t="str">
        <v>BioLegend</v>
      </c>
      <c r="B1843" s="1">
        <v>19338</v>
      </c>
      <c r="C1843" s="1" t="str">
        <v>EED118009</v>
      </c>
      <c r="D1843" s="2">
        <v>45877</v>
      </c>
      <c r="E1843" s="2">
        <v>45885</v>
      </c>
      <c r="F1843" s="1">
        <v>108749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19338</v>
      </c>
      <c r="M1843" s="1">
        <f t="shared" si="85"/>
        <v>19338</v>
      </c>
      <c r="N1843" s="1">
        <f t="shared" si="86"/>
        <v>0</v>
      </c>
    </row>
    <row r="1844" spans="1:14" x14ac:dyDescent="0.25">
      <c r="A1844" s="1" t="str">
        <v>BioLegend</v>
      </c>
      <c r="B1844" s="1">
        <v>8377.6</v>
      </c>
      <c r="C1844" s="1" t="str">
        <v>EED118009</v>
      </c>
      <c r="D1844" s="2">
        <v>45877</v>
      </c>
      <c r="E1844" s="2">
        <v>45885</v>
      </c>
      <c r="F1844" s="1">
        <v>110902</v>
      </c>
      <c r="G1844" s="1">
        <v>1</v>
      </c>
      <c r="H1844" s="1">
        <v>1</v>
      </c>
      <c r="I1844" s="1">
        <v>0</v>
      </c>
      <c r="J1844" s="1" t="str">
        <v>Chandigarh</v>
      </c>
      <c r="K1844" s="1">
        <v>0</v>
      </c>
      <c r="L1844" s="1">
        <f t="shared" si="84"/>
        <v>8377.6</v>
      </c>
      <c r="M1844" s="1">
        <f t="shared" si="85"/>
        <v>8377.6</v>
      </c>
      <c r="N1844" s="1">
        <f t="shared" si="86"/>
        <v>0</v>
      </c>
    </row>
    <row r="1845" spans="1:14" x14ac:dyDescent="0.25">
      <c r="A1845" s="1" t="str">
        <v>BioLegend</v>
      </c>
      <c r="B1845" s="1">
        <v>16632</v>
      </c>
      <c r="C1845" s="1" t="str">
        <v>EED118009</v>
      </c>
      <c r="D1845" s="2">
        <v>45877</v>
      </c>
      <c r="E1845" s="2">
        <v>45885</v>
      </c>
      <c r="F1845" s="1">
        <v>114718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16632</v>
      </c>
      <c r="M1845" s="1">
        <f t="shared" si="85"/>
        <v>16632</v>
      </c>
      <c r="N1845" s="1">
        <f t="shared" si="86"/>
        <v>0</v>
      </c>
    </row>
    <row r="1846" spans="1:14" x14ac:dyDescent="0.25">
      <c r="A1846" s="1" t="str">
        <v>BioLegend</v>
      </c>
      <c r="B1846" s="1">
        <v>8254.4</v>
      </c>
      <c r="C1846" s="1" t="str">
        <v>EED118009</v>
      </c>
      <c r="D1846" s="2">
        <v>45877</v>
      </c>
      <c r="E1846" s="2">
        <v>45885</v>
      </c>
      <c r="F1846" s="1">
        <v>115508</v>
      </c>
      <c r="G1846" s="1">
        <v>1</v>
      </c>
      <c r="H1846" s="1">
        <v>1</v>
      </c>
      <c r="I1846" s="1">
        <v>0</v>
      </c>
      <c r="J1846" s="1" t="str">
        <v>Faridabad</v>
      </c>
      <c r="K1846" s="1">
        <v>0</v>
      </c>
      <c r="L1846" s="1">
        <f t="shared" si="84"/>
        <v>8254.4</v>
      </c>
      <c r="M1846" s="1">
        <f t="shared" si="85"/>
        <v>8254.4</v>
      </c>
      <c r="N1846" s="1">
        <f t="shared" si="86"/>
        <v>0</v>
      </c>
    </row>
    <row r="1847" spans="1:14" x14ac:dyDescent="0.25">
      <c r="A1847" s="1" t="str">
        <v>BioLegend</v>
      </c>
      <c r="B1847" s="1">
        <v>16698</v>
      </c>
      <c r="C1847" s="1" t="str">
        <v>EED118009</v>
      </c>
      <c r="D1847" s="2">
        <v>45877</v>
      </c>
      <c r="E1847" s="2">
        <v>45885</v>
      </c>
      <c r="F1847" s="1">
        <v>115549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16698</v>
      </c>
      <c r="M1847" s="1">
        <f t="shared" si="85"/>
        <v>16698</v>
      </c>
      <c r="N1847" s="1">
        <f t="shared" si="86"/>
        <v>0</v>
      </c>
    </row>
    <row r="1848" spans="1:14" x14ac:dyDescent="0.25">
      <c r="A1848" s="1" t="str">
        <v>BioLegend</v>
      </c>
      <c r="B1848" s="1">
        <v>7145.6</v>
      </c>
      <c r="C1848" s="1" t="str">
        <v>EED118009</v>
      </c>
      <c r="D1848" s="2">
        <v>45877</v>
      </c>
      <c r="E1848" s="2">
        <v>45885</v>
      </c>
      <c r="F1848" s="1">
        <v>117306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7145.6</v>
      </c>
      <c r="M1848" s="1">
        <f t="shared" si="85"/>
        <v>7145.6</v>
      </c>
      <c r="N1848" s="1">
        <f t="shared" si="86"/>
        <v>0</v>
      </c>
    </row>
    <row r="1849" spans="1:14" x14ac:dyDescent="0.25">
      <c r="A1849" s="1" t="str">
        <v>BioLegend</v>
      </c>
      <c r="B1849" s="1">
        <v>8685.6</v>
      </c>
      <c r="C1849" s="1" t="str">
        <v>EED118009</v>
      </c>
      <c r="D1849" s="2">
        <v>45877</v>
      </c>
      <c r="E1849" s="2">
        <v>45885</v>
      </c>
      <c r="F1849" s="1">
        <v>123110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8685.6</v>
      </c>
      <c r="M1849" s="1">
        <f t="shared" si="85"/>
        <v>8685.6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123431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16324</v>
      </c>
      <c r="C1851" s="1" t="str">
        <v>EED118009</v>
      </c>
      <c r="D1851" s="2">
        <v>45877</v>
      </c>
      <c r="E1851" s="2">
        <v>45885</v>
      </c>
      <c r="F1851" s="1">
        <v>128022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16324</v>
      </c>
      <c r="M1851" s="1">
        <f t="shared" si="85"/>
        <v>16324</v>
      </c>
      <c r="N1851" s="1">
        <f t="shared" si="86"/>
        <v>0</v>
      </c>
    </row>
    <row r="1852" spans="1:14" x14ac:dyDescent="0.25">
      <c r="A1852" s="1" t="str">
        <v>BioLegend</v>
      </c>
      <c r="B1852" s="1">
        <v>14476</v>
      </c>
      <c r="C1852" s="1" t="str">
        <v>EED118009</v>
      </c>
      <c r="D1852" s="2">
        <v>45877</v>
      </c>
      <c r="E1852" s="2">
        <v>45885</v>
      </c>
      <c r="F1852" s="1">
        <v>128064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14476</v>
      </c>
      <c r="M1852" s="1">
        <f t="shared" si="85"/>
        <v>14476</v>
      </c>
      <c r="N1852" s="1">
        <f t="shared" si="86"/>
        <v>0</v>
      </c>
    </row>
    <row r="1853" spans="1:14" x14ac:dyDescent="0.25">
      <c r="A1853" s="1" t="str">
        <v>BioLegend</v>
      </c>
      <c r="B1853" s="1">
        <v>19998</v>
      </c>
      <c r="C1853" s="1" t="str">
        <v>EED118009</v>
      </c>
      <c r="D1853" s="2">
        <v>45877</v>
      </c>
      <c r="E1853" s="2">
        <v>45885</v>
      </c>
      <c r="F1853" s="1">
        <v>134021</v>
      </c>
      <c r="G1853" s="1">
        <v>2</v>
      </c>
      <c r="H1853" s="1">
        <v>2</v>
      </c>
      <c r="I1853" s="1">
        <v>0</v>
      </c>
      <c r="J1853" s="1" t="str">
        <v>Mumbai</v>
      </c>
      <c r="K1853" s="1">
        <v>0</v>
      </c>
      <c r="L1853" s="1">
        <f t="shared" si="84"/>
        <v>39996</v>
      </c>
      <c r="M1853" s="1">
        <f t="shared" si="85"/>
        <v>39996</v>
      </c>
      <c r="N1853" s="1">
        <f t="shared" si="86"/>
        <v>0</v>
      </c>
    </row>
    <row r="1854" spans="1:14" x14ac:dyDescent="0.25">
      <c r="A1854" s="1" t="str">
        <v>BioLegend</v>
      </c>
      <c r="B1854" s="1">
        <v>17094</v>
      </c>
      <c r="C1854" s="1" t="str">
        <v>EED118009</v>
      </c>
      <c r="D1854" s="2">
        <v>45877</v>
      </c>
      <c r="E1854" s="2">
        <v>45885</v>
      </c>
      <c r="F1854" s="1">
        <v>135221</v>
      </c>
      <c r="G1854" s="1">
        <v>1</v>
      </c>
      <c r="H1854" s="1">
        <v>1</v>
      </c>
      <c r="I1854" s="1">
        <v>0</v>
      </c>
      <c r="J1854" s="1" t="str">
        <v>Hyderabad</v>
      </c>
      <c r="K1854" s="1">
        <v>0</v>
      </c>
      <c r="L1854" s="1">
        <f t="shared" si="84"/>
        <v>17094</v>
      </c>
      <c r="M1854" s="1">
        <f t="shared" si="85"/>
        <v>17094</v>
      </c>
      <c r="N1854" s="1">
        <f t="shared" si="86"/>
        <v>0</v>
      </c>
    </row>
    <row r="1855" spans="1:14" x14ac:dyDescent="0.25">
      <c r="A1855" s="1" t="str">
        <v>BioLegend</v>
      </c>
      <c r="B1855" s="1">
        <v>10164</v>
      </c>
      <c r="C1855" s="1" t="str">
        <v>EED118009</v>
      </c>
      <c r="D1855" s="2">
        <v>45877</v>
      </c>
      <c r="E1855" s="2">
        <v>45885</v>
      </c>
      <c r="F1855" s="1">
        <v>136010</v>
      </c>
      <c r="G1855" s="1">
        <v>1</v>
      </c>
      <c r="H1855" s="1">
        <v>1</v>
      </c>
      <c r="I1855" s="1">
        <v>0</v>
      </c>
      <c r="J1855" s="1" t="str">
        <v>Chandigarh</v>
      </c>
      <c r="K1855" s="1">
        <v>0</v>
      </c>
      <c r="L1855" s="1">
        <f t="shared" si="84"/>
        <v>10164</v>
      </c>
      <c r="M1855" s="1">
        <f t="shared" si="85"/>
        <v>10164</v>
      </c>
      <c r="N1855" s="1">
        <f t="shared" si="86"/>
        <v>0</v>
      </c>
    </row>
    <row r="1856" spans="1:14" x14ac:dyDescent="0.25">
      <c r="A1856" s="1" t="str">
        <v>BioLegend</v>
      </c>
      <c r="B1856" s="1">
        <v>16447.2</v>
      </c>
      <c r="C1856" s="1" t="str">
        <v>EED118009</v>
      </c>
      <c r="D1856" s="2">
        <v>45877</v>
      </c>
      <c r="E1856" s="2">
        <v>45885</v>
      </c>
      <c r="F1856" s="1">
        <v>139306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16447.2</v>
      </c>
      <c r="M1856" s="1">
        <f t="shared" si="85"/>
        <v>16447.2</v>
      </c>
      <c r="N1856" s="1">
        <f t="shared" si="86"/>
        <v>0</v>
      </c>
    </row>
    <row r="1857" spans="1:14" x14ac:dyDescent="0.25">
      <c r="A1857" s="1" t="str">
        <v>BioLegend</v>
      </c>
      <c r="B1857" s="1">
        <v>19272</v>
      </c>
      <c r="C1857" s="1" t="str">
        <v>EED118009</v>
      </c>
      <c r="D1857" s="2">
        <v>45877</v>
      </c>
      <c r="E1857" s="2">
        <v>45885</v>
      </c>
      <c r="F1857" s="1">
        <v>139309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19272</v>
      </c>
      <c r="M1857" s="1">
        <f t="shared" si="85"/>
        <v>19272</v>
      </c>
      <c r="N1857" s="1">
        <f t="shared" si="86"/>
        <v>0</v>
      </c>
    </row>
    <row r="1858" spans="1:14" x14ac:dyDescent="0.25">
      <c r="A1858" s="1" t="str">
        <v>BioLegend</v>
      </c>
      <c r="B1858" s="1">
        <v>17688</v>
      </c>
      <c r="C1858" s="1" t="str">
        <v>EED118009</v>
      </c>
      <c r="D1858" s="2">
        <v>45877</v>
      </c>
      <c r="E1858" s="2">
        <v>45885</v>
      </c>
      <c r="F1858" s="1">
        <v>142531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17688</v>
      </c>
      <c r="M1858" s="1">
        <f t="shared" si="85"/>
        <v>17688</v>
      </c>
      <c r="N1858" s="1">
        <f t="shared" si="86"/>
        <v>0</v>
      </c>
    </row>
    <row r="1859" spans="1:14" x14ac:dyDescent="0.25">
      <c r="A1859" s="1" t="str">
        <v>BioLegend</v>
      </c>
      <c r="B1859" s="1">
        <v>23531.199999999997</v>
      </c>
      <c r="C1859" s="1" t="str">
        <v>EED118009</v>
      </c>
      <c r="D1859" s="2">
        <v>45877</v>
      </c>
      <c r="E1859" s="2">
        <v>45885</v>
      </c>
      <c r="F1859" s="1">
        <v>144514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23531.199999999997</v>
      </c>
      <c r="M1859" s="1">
        <f t="shared" ref="M1859:M1922" si="88">H1859*B1859</f>
        <v>23531.199999999997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21375.200000000001</v>
      </c>
      <c r="C1860" s="1" t="str">
        <v>EED118009</v>
      </c>
      <c r="D1860" s="2">
        <v>45877</v>
      </c>
      <c r="E1860" s="2">
        <v>45885</v>
      </c>
      <c r="F1860" s="1">
        <v>144620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21375.200000000001</v>
      </c>
      <c r="M1860" s="1">
        <f t="shared" si="88"/>
        <v>21375.200000000001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145517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13552</v>
      </c>
      <c r="C1862" s="1" t="str">
        <v>EED118009</v>
      </c>
      <c r="D1862" s="2">
        <v>45877</v>
      </c>
      <c r="E1862" s="2">
        <v>45885</v>
      </c>
      <c r="F1862" s="1">
        <v>147708</v>
      </c>
      <c r="G1862" s="1">
        <v>1</v>
      </c>
      <c r="H1862" s="1">
        <v>1</v>
      </c>
      <c r="I1862" s="1">
        <v>0</v>
      </c>
      <c r="J1862" s="1" t="str">
        <v>Mumbai</v>
      </c>
      <c r="K1862" s="1">
        <v>0</v>
      </c>
      <c r="L1862" s="1">
        <f t="shared" si="87"/>
        <v>13552</v>
      </c>
      <c r="M1862" s="1">
        <f t="shared" si="88"/>
        <v>13552</v>
      </c>
      <c r="N1862" s="1">
        <f t="shared" si="89"/>
        <v>0</v>
      </c>
    </row>
    <row r="1863" spans="1:14" x14ac:dyDescent="0.25">
      <c r="A1863" s="1" t="str">
        <v>BioLegend</v>
      </c>
      <c r="B1863" s="1">
        <v>12997.599999999999</v>
      </c>
      <c r="C1863" s="1" t="str">
        <v>EED118009</v>
      </c>
      <c r="D1863" s="2">
        <v>45877</v>
      </c>
      <c r="E1863" s="2">
        <v>45885</v>
      </c>
      <c r="F1863" s="1">
        <v>152316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12997.599999999999</v>
      </c>
      <c r="M1863" s="1">
        <f t="shared" si="88"/>
        <v>12997.599999999999</v>
      </c>
      <c r="N1863" s="1">
        <f t="shared" si="89"/>
        <v>0</v>
      </c>
    </row>
    <row r="1864" spans="1:14" x14ac:dyDescent="0.25">
      <c r="A1864" s="1" t="str">
        <v>BioLegend</v>
      </c>
      <c r="B1864" s="1">
        <v>13182.400000000001</v>
      </c>
      <c r="C1864" s="1" t="str">
        <v>EED118009</v>
      </c>
      <c r="D1864" s="2">
        <v>45877</v>
      </c>
      <c r="E1864" s="2">
        <v>45885</v>
      </c>
      <c r="F1864" s="1">
        <v>152408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13182.400000000001</v>
      </c>
      <c r="M1864" s="1">
        <f t="shared" si="88"/>
        <v>13182.400000000001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17820</v>
      </c>
      <c r="C1865" s="1" t="str">
        <v>EED118009</v>
      </c>
      <c r="D1865" s="2">
        <v>45877</v>
      </c>
      <c r="E1865" s="2">
        <v>45885</v>
      </c>
      <c r="F1865" s="1">
        <v>152423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17820</v>
      </c>
      <c r="M1865" s="1">
        <f t="shared" si="88"/>
        <v>17820</v>
      </c>
      <c r="N1865" s="1">
        <f t="shared" si="89"/>
        <v>0</v>
      </c>
    </row>
    <row r="1866" spans="1:14" x14ac:dyDescent="0.25">
      <c r="A1866" s="1" t="str">
        <v>BioLegend</v>
      </c>
      <c r="B1866" s="1">
        <v>23531.199999999997</v>
      </c>
      <c r="C1866" s="1" t="str">
        <v>EED118009</v>
      </c>
      <c r="D1866" s="2">
        <v>45877</v>
      </c>
      <c r="E1866" s="2">
        <v>45885</v>
      </c>
      <c r="F1866" s="1">
        <v>153408</v>
      </c>
      <c r="G1866" s="1">
        <v>1</v>
      </c>
      <c r="H1866" s="1">
        <v>1</v>
      </c>
      <c r="I1866" s="1">
        <v>0</v>
      </c>
      <c r="J1866" s="1" t="str">
        <v>Faridabad</v>
      </c>
      <c r="K1866" s="1">
        <v>0</v>
      </c>
      <c r="L1866" s="1">
        <f t="shared" si="87"/>
        <v>23531.199999999997</v>
      </c>
      <c r="M1866" s="1">
        <f t="shared" si="88"/>
        <v>23531.199999999997</v>
      </c>
      <c r="N1866" s="1">
        <f t="shared" si="89"/>
        <v>0</v>
      </c>
    </row>
    <row r="1867" spans="1:14" x14ac:dyDescent="0.25">
      <c r="A1867" s="1" t="str">
        <v>BioLegend</v>
      </c>
      <c r="B1867" s="1">
        <v>20328</v>
      </c>
      <c r="C1867" s="1" t="str">
        <v>EED118009</v>
      </c>
      <c r="D1867" s="2">
        <v>45877</v>
      </c>
      <c r="E1867" s="2">
        <v>45885</v>
      </c>
      <c r="F1867" s="1">
        <v>155509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20328</v>
      </c>
      <c r="M1867" s="1">
        <f t="shared" si="88"/>
        <v>20328</v>
      </c>
      <c r="N1867" s="1">
        <f t="shared" si="89"/>
        <v>0</v>
      </c>
    </row>
    <row r="1868" spans="1:14" x14ac:dyDescent="0.25">
      <c r="A1868" s="1" t="str">
        <v>BioLegend</v>
      </c>
      <c r="B1868" s="1">
        <v>21683.200000000001</v>
      </c>
      <c r="C1868" s="1" t="str">
        <v>EED118009</v>
      </c>
      <c r="D1868" s="2">
        <v>45877</v>
      </c>
      <c r="E1868" s="2">
        <v>45885</v>
      </c>
      <c r="F1868" s="1">
        <v>155520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21683.200000000001</v>
      </c>
      <c r="M1868" s="1">
        <f t="shared" si="88"/>
        <v>21683.200000000001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11396</v>
      </c>
      <c r="C1869" s="1" t="str">
        <v>EED118009</v>
      </c>
      <c r="D1869" s="2">
        <v>45877</v>
      </c>
      <c r="E1869" s="2">
        <v>45885</v>
      </c>
      <c r="F1869" s="1">
        <v>161218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11396</v>
      </c>
      <c r="M1869" s="1">
        <f t="shared" si="88"/>
        <v>11396</v>
      </c>
      <c r="N1869" s="1">
        <f t="shared" si="89"/>
        <v>0</v>
      </c>
    </row>
    <row r="1870" spans="1:14" x14ac:dyDescent="0.25">
      <c r="A1870" s="1" t="str">
        <v>BioLegend</v>
      </c>
      <c r="B1870" s="1">
        <v>14190</v>
      </c>
      <c r="C1870" s="1" t="str">
        <v>EED118009</v>
      </c>
      <c r="D1870" s="2">
        <v>45877</v>
      </c>
      <c r="E1870" s="2">
        <v>45885</v>
      </c>
      <c r="F1870" s="1">
        <v>300137</v>
      </c>
      <c r="G1870" s="1">
        <v>1</v>
      </c>
      <c r="H1870" s="1">
        <v>1</v>
      </c>
      <c r="I1870" s="1">
        <v>0</v>
      </c>
      <c r="J1870" s="1" t="str">
        <v>Guwahati</v>
      </c>
      <c r="K1870" s="1">
        <v>0</v>
      </c>
      <c r="L1870" s="1">
        <f t="shared" si="87"/>
        <v>14190</v>
      </c>
      <c r="M1870" s="1">
        <f t="shared" si="88"/>
        <v>14190</v>
      </c>
      <c r="N1870" s="1">
        <f t="shared" si="89"/>
        <v>0</v>
      </c>
    </row>
    <row r="1871" spans="1:14" x14ac:dyDescent="0.25">
      <c r="A1871" s="1" t="str">
        <v>BioLegend</v>
      </c>
      <c r="B1871" s="1">
        <v>3080</v>
      </c>
      <c r="C1871" s="1" t="str">
        <v>EED118009</v>
      </c>
      <c r="D1871" s="2">
        <v>45877</v>
      </c>
      <c r="E1871" s="2">
        <v>45885</v>
      </c>
      <c r="F1871" s="1">
        <v>300406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3080</v>
      </c>
      <c r="M1871" s="1">
        <f t="shared" si="88"/>
        <v>3080</v>
      </c>
      <c r="N1871" s="1">
        <f t="shared" si="89"/>
        <v>0</v>
      </c>
    </row>
    <row r="1872" spans="1:14" x14ac:dyDescent="0.25">
      <c r="A1872" s="1" t="str">
        <v>BioLegend</v>
      </c>
      <c r="B1872" s="1">
        <v>28314</v>
      </c>
      <c r="C1872" s="1" t="str">
        <v>EED118009</v>
      </c>
      <c r="D1872" s="2">
        <v>45877</v>
      </c>
      <c r="E1872" s="2">
        <v>45885</v>
      </c>
      <c r="F1872" s="1">
        <v>301344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28314</v>
      </c>
      <c r="M1872" s="1">
        <f t="shared" si="88"/>
        <v>28314</v>
      </c>
      <c r="N1872" s="1">
        <f t="shared" si="89"/>
        <v>0</v>
      </c>
    </row>
    <row r="1873" spans="1:14" x14ac:dyDescent="0.25">
      <c r="A1873" s="1" t="str">
        <v>BioLegend</v>
      </c>
      <c r="B1873" s="1">
        <v>6344.7999999999993</v>
      </c>
      <c r="C1873" s="1" t="str">
        <v>EED118009</v>
      </c>
      <c r="D1873" s="2">
        <v>45877</v>
      </c>
      <c r="E1873" s="2">
        <v>45885</v>
      </c>
      <c r="F1873" s="1">
        <v>302206</v>
      </c>
      <c r="G1873" s="1">
        <v>2</v>
      </c>
      <c r="H1873" s="1">
        <v>2</v>
      </c>
      <c r="I1873" s="1">
        <v>0</v>
      </c>
      <c r="J1873" s="1" t="str">
        <v>Banglore</v>
      </c>
      <c r="K1873" s="1">
        <v>0</v>
      </c>
      <c r="L1873" s="1">
        <f t="shared" si="87"/>
        <v>12689.599999999999</v>
      </c>
      <c r="M1873" s="1">
        <f t="shared" si="88"/>
        <v>12689.599999999999</v>
      </c>
      <c r="N1873" s="1">
        <f t="shared" si="89"/>
        <v>0</v>
      </c>
    </row>
    <row r="1874" spans="1:14" x14ac:dyDescent="0.25">
      <c r="A1874" s="1" t="str">
        <v>BioLegend</v>
      </c>
      <c r="B1874" s="1">
        <v>4065.6000000000004</v>
      </c>
      <c r="C1874" s="1" t="str">
        <v>EED118009</v>
      </c>
      <c r="D1874" s="2">
        <v>45877</v>
      </c>
      <c r="E1874" s="2">
        <v>45885</v>
      </c>
      <c r="F1874" s="1">
        <v>302208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4065.6000000000004</v>
      </c>
      <c r="M1874" s="1">
        <f t="shared" si="88"/>
        <v>4065.6000000000004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2</v>
      </c>
      <c r="H1875" s="1">
        <v>2</v>
      </c>
      <c r="I1875" s="1">
        <v>0</v>
      </c>
      <c r="J1875" s="1" t="str">
        <v>Chandigarh</v>
      </c>
      <c r="K1875" s="1">
        <v>0</v>
      </c>
      <c r="L1875" s="1">
        <f t="shared" si="87"/>
        <v>8131.2000000000007</v>
      </c>
      <c r="M1875" s="1">
        <f t="shared" si="88"/>
        <v>8131.2000000000007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Mumbai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2710.4</v>
      </c>
      <c r="C1877" s="1" t="str">
        <v>EED118009</v>
      </c>
      <c r="D1877" s="2">
        <v>45877</v>
      </c>
      <c r="E1877" s="2">
        <v>45885</v>
      </c>
      <c r="F1877" s="1">
        <v>302211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2710.4</v>
      </c>
      <c r="M1877" s="1">
        <f t="shared" si="88"/>
        <v>2710.4</v>
      </c>
      <c r="N1877" s="1">
        <f t="shared" si="89"/>
        <v>0</v>
      </c>
    </row>
    <row r="1878" spans="1:14" x14ac:dyDescent="0.25">
      <c r="A1878" s="1" t="str">
        <v>BioLegend</v>
      </c>
      <c r="B1878" s="1">
        <v>8131.2000000000007</v>
      </c>
      <c r="C1878" s="1" t="str">
        <v>EED118009</v>
      </c>
      <c r="D1878" s="2">
        <v>45877</v>
      </c>
      <c r="E1878" s="2">
        <v>45885</v>
      </c>
      <c r="F1878" s="1">
        <v>302810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17248</v>
      </c>
      <c r="C1879" s="1" t="str">
        <v>EED118009</v>
      </c>
      <c r="D1879" s="2">
        <v>45877</v>
      </c>
      <c r="E1879" s="2">
        <v>45885</v>
      </c>
      <c r="F1879" s="1">
        <v>303406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17248</v>
      </c>
      <c r="M1879" s="1">
        <f t="shared" si="88"/>
        <v>17248</v>
      </c>
      <c r="N1879" s="1">
        <f t="shared" si="89"/>
        <v>0</v>
      </c>
    </row>
    <row r="1880" spans="1:14" x14ac:dyDescent="0.25">
      <c r="A1880" s="1" t="str">
        <v>BioLegend</v>
      </c>
      <c r="B1880" s="1">
        <v>19896.8</v>
      </c>
      <c r="C1880" s="1" t="str">
        <v>EED118009</v>
      </c>
      <c r="D1880" s="2">
        <v>45877</v>
      </c>
      <c r="E1880" s="2">
        <v>45885</v>
      </c>
      <c r="F1880" s="1">
        <v>305114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19896.8</v>
      </c>
      <c r="M1880" s="1">
        <f t="shared" si="88"/>
        <v>19896.8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305514</v>
      </c>
      <c r="G1881" s="1">
        <v>1</v>
      </c>
      <c r="H1881" s="1">
        <v>1</v>
      </c>
      <c r="I1881" s="1">
        <v>0</v>
      </c>
      <c r="J1881" s="1" t="str">
        <v>Chandigarh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21375.200000000001</v>
      </c>
      <c r="C1882" s="1" t="str">
        <v>EED118009</v>
      </c>
      <c r="D1882" s="2">
        <v>45877</v>
      </c>
      <c r="E1882" s="2">
        <v>45885</v>
      </c>
      <c r="F1882" s="1">
        <v>307654</v>
      </c>
      <c r="G1882" s="1">
        <v>2</v>
      </c>
      <c r="H1882" s="1">
        <v>2</v>
      </c>
      <c r="I1882" s="1">
        <v>0</v>
      </c>
      <c r="J1882" s="1" t="str">
        <v>Delhi</v>
      </c>
      <c r="K1882" s="1">
        <v>0</v>
      </c>
      <c r="L1882" s="1">
        <f t="shared" si="87"/>
        <v>42750.400000000001</v>
      </c>
      <c r="M1882" s="1">
        <f t="shared" si="88"/>
        <v>42750.400000000001</v>
      </c>
      <c r="N1882" s="1">
        <f t="shared" si="89"/>
        <v>0</v>
      </c>
    </row>
    <row r="1883" spans="1:14" x14ac:dyDescent="0.25">
      <c r="A1883" s="1" t="str">
        <v>BioLegend</v>
      </c>
      <c r="B1883" s="1">
        <v>17987.2</v>
      </c>
      <c r="C1883" s="1" t="str">
        <v>EED118009</v>
      </c>
      <c r="D1883" s="2">
        <v>45877</v>
      </c>
      <c r="E1883" s="2">
        <v>45885</v>
      </c>
      <c r="F1883" s="1">
        <v>310912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17987.2</v>
      </c>
      <c r="M1883" s="1">
        <f t="shared" si="88"/>
        <v>17987.2</v>
      </c>
      <c r="N1883" s="1">
        <f t="shared" si="89"/>
        <v>0</v>
      </c>
    </row>
    <row r="1884" spans="1:14" x14ac:dyDescent="0.25">
      <c r="A1884" s="1" t="str">
        <v>BioLegend</v>
      </c>
      <c r="B1884" s="1">
        <v>16324</v>
      </c>
      <c r="C1884" s="1" t="str">
        <v>EED118009</v>
      </c>
      <c r="D1884" s="2">
        <v>45877</v>
      </c>
      <c r="E1884" s="2">
        <v>45885</v>
      </c>
      <c r="F1884" s="1">
        <v>317426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16324</v>
      </c>
      <c r="M1884" s="1">
        <f t="shared" si="88"/>
        <v>16324</v>
      </c>
      <c r="N1884" s="1">
        <f t="shared" si="89"/>
        <v>0</v>
      </c>
    </row>
    <row r="1885" spans="1:14" x14ac:dyDescent="0.25">
      <c r="A1885" s="1" t="str">
        <v>BioLegend</v>
      </c>
      <c r="B1885" s="1">
        <v>24393.599999999999</v>
      </c>
      <c r="C1885" s="1" t="str">
        <v>EED118009</v>
      </c>
      <c r="D1885" s="2">
        <v>45877</v>
      </c>
      <c r="E1885" s="2">
        <v>45885</v>
      </c>
      <c r="F1885" s="1">
        <v>320008</v>
      </c>
      <c r="G1885" s="1">
        <v>1</v>
      </c>
      <c r="H1885" s="1">
        <v>1</v>
      </c>
      <c r="I1885" s="1">
        <v>0</v>
      </c>
      <c r="J1885" s="1" t="str">
        <v>Mumbai</v>
      </c>
      <c r="K1885" s="1">
        <v>0</v>
      </c>
      <c r="L1885" s="1">
        <f t="shared" si="87"/>
        <v>24393.599999999999</v>
      </c>
      <c r="M1885" s="1">
        <f t="shared" si="88"/>
        <v>24393.599999999999</v>
      </c>
      <c r="N1885" s="1">
        <f t="shared" si="89"/>
        <v>0</v>
      </c>
    </row>
    <row r="1886" spans="1:14" x14ac:dyDescent="0.25">
      <c r="A1886" s="1" t="str">
        <v>BioLegend</v>
      </c>
      <c r="B1886" s="1">
        <v>16508.8</v>
      </c>
      <c r="C1886" s="1" t="str">
        <v>EED118009</v>
      </c>
      <c r="D1886" s="2">
        <v>45877</v>
      </c>
      <c r="E1886" s="2">
        <v>45885</v>
      </c>
      <c r="F1886" s="1">
        <v>320806</v>
      </c>
      <c r="G1886" s="1">
        <v>1</v>
      </c>
      <c r="H1886" s="1">
        <v>1</v>
      </c>
      <c r="I1886" s="1">
        <v>0</v>
      </c>
      <c r="J1886" s="1" t="str">
        <v>Hyderabad</v>
      </c>
      <c r="K1886" s="1">
        <v>0</v>
      </c>
      <c r="L1886" s="1">
        <f t="shared" si="87"/>
        <v>16508.8</v>
      </c>
      <c r="M1886" s="1">
        <f t="shared" si="88"/>
        <v>16508.8</v>
      </c>
      <c r="N1886" s="1">
        <f t="shared" si="89"/>
        <v>0</v>
      </c>
    </row>
    <row r="1887" spans="1:14" x14ac:dyDescent="0.25">
      <c r="A1887" s="1" t="str">
        <v>BioLegend</v>
      </c>
      <c r="B1887" s="1">
        <v>19527.2</v>
      </c>
      <c r="C1887" s="1" t="str">
        <v>EED118009</v>
      </c>
      <c r="D1887" s="2">
        <v>45877</v>
      </c>
      <c r="E1887" s="2">
        <v>45885</v>
      </c>
      <c r="F1887" s="1">
        <v>321124</v>
      </c>
      <c r="G1887" s="1">
        <v>1</v>
      </c>
      <c r="H1887" s="1">
        <v>1</v>
      </c>
      <c r="I1887" s="1">
        <v>0</v>
      </c>
      <c r="J1887" s="1" t="str">
        <v>Faridabad</v>
      </c>
      <c r="K1887" s="1">
        <v>0</v>
      </c>
      <c r="L1887" s="1">
        <f t="shared" si="87"/>
        <v>19527.2</v>
      </c>
      <c r="M1887" s="1">
        <f t="shared" si="88"/>
        <v>19527.2</v>
      </c>
      <c r="N1887" s="1">
        <f t="shared" si="89"/>
        <v>0</v>
      </c>
    </row>
    <row r="1888" spans="1:14" x14ac:dyDescent="0.25">
      <c r="A1888" s="1" t="str">
        <v>BioLegend</v>
      </c>
      <c r="B1888" s="1">
        <v>9178.4</v>
      </c>
      <c r="C1888" s="1" t="str">
        <v>EED118009</v>
      </c>
      <c r="D1888" s="2">
        <v>45877</v>
      </c>
      <c r="E1888" s="2">
        <v>45885</v>
      </c>
      <c r="F1888" s="1">
        <v>329907</v>
      </c>
      <c r="G1888" s="1">
        <v>1</v>
      </c>
      <c r="H1888" s="1">
        <v>1</v>
      </c>
      <c r="I1888" s="1">
        <v>0</v>
      </c>
      <c r="J1888" s="1" t="str">
        <v>Chandigarh</v>
      </c>
      <c r="K1888" s="1">
        <v>0</v>
      </c>
      <c r="L1888" s="1">
        <f t="shared" si="87"/>
        <v>9178.4</v>
      </c>
      <c r="M1888" s="1">
        <f t="shared" si="88"/>
        <v>9178.4</v>
      </c>
      <c r="N1888" s="1">
        <f t="shared" si="89"/>
        <v>0</v>
      </c>
    </row>
    <row r="1889" spans="1:14" x14ac:dyDescent="0.25">
      <c r="A1889" s="1" t="str">
        <v>BioLegend</v>
      </c>
      <c r="B1889" s="1">
        <v>23100</v>
      </c>
      <c r="C1889" s="1" t="str">
        <v>EED118009</v>
      </c>
      <c r="D1889" s="2">
        <v>45877</v>
      </c>
      <c r="E1889" s="2">
        <v>45885</v>
      </c>
      <c r="F1889" s="1">
        <v>331318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23100</v>
      </c>
      <c r="M1889" s="1">
        <f t="shared" si="88"/>
        <v>23100</v>
      </c>
      <c r="N1889" s="1">
        <f t="shared" si="89"/>
        <v>0</v>
      </c>
    </row>
    <row r="1890" spans="1:14" x14ac:dyDescent="0.25">
      <c r="A1890" s="1" t="str">
        <v>BioLegend</v>
      </c>
      <c r="B1890" s="1">
        <v>19712</v>
      </c>
      <c r="C1890" s="1" t="str">
        <v>EED118009</v>
      </c>
      <c r="D1890" s="2">
        <v>45877</v>
      </c>
      <c r="E1890" s="2">
        <v>45885</v>
      </c>
      <c r="F1890" s="1">
        <v>333810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19712</v>
      </c>
      <c r="M1890" s="1">
        <f t="shared" si="88"/>
        <v>19712</v>
      </c>
      <c r="N1890" s="1">
        <f t="shared" si="89"/>
        <v>0</v>
      </c>
    </row>
    <row r="1891" spans="1:14" x14ac:dyDescent="0.25">
      <c r="A1891" s="1" t="str">
        <v>BioLegend</v>
      </c>
      <c r="B1891" s="1">
        <v>14106.400000000001</v>
      </c>
      <c r="C1891" s="1" t="str">
        <v>EED118009</v>
      </c>
      <c r="D1891" s="2">
        <v>45877</v>
      </c>
      <c r="E1891" s="2">
        <v>45885</v>
      </c>
      <c r="F1891" s="1">
        <v>338304</v>
      </c>
      <c r="G1891" s="1">
        <v>1</v>
      </c>
      <c r="H1891" s="1">
        <v>1</v>
      </c>
      <c r="I1891" s="1">
        <v>0</v>
      </c>
      <c r="J1891" s="1" t="str">
        <v>Hyderabad</v>
      </c>
      <c r="K1891" s="1">
        <v>0</v>
      </c>
      <c r="L1891" s="1">
        <f t="shared" si="87"/>
        <v>14106.400000000001</v>
      </c>
      <c r="M1891" s="1">
        <f t="shared" si="88"/>
        <v>14106.400000000001</v>
      </c>
      <c r="N1891" s="1">
        <f t="shared" si="89"/>
        <v>0</v>
      </c>
    </row>
    <row r="1892" spans="1:14" x14ac:dyDescent="0.25">
      <c r="A1892" s="1" t="str">
        <v>BioLegend</v>
      </c>
      <c r="B1892" s="1">
        <v>26862</v>
      </c>
      <c r="C1892" s="1" t="str">
        <v>EED118009</v>
      </c>
      <c r="D1892" s="2">
        <v>45877</v>
      </c>
      <c r="E1892" s="2">
        <v>45885</v>
      </c>
      <c r="F1892" s="1">
        <v>341626</v>
      </c>
      <c r="G1892" s="1">
        <v>1</v>
      </c>
      <c r="H1892" s="1">
        <v>1</v>
      </c>
      <c r="I1892" s="1">
        <v>0</v>
      </c>
      <c r="J1892" s="1" t="str">
        <v>Delhi</v>
      </c>
      <c r="K1892" s="1">
        <v>0</v>
      </c>
      <c r="L1892" s="1">
        <f t="shared" si="87"/>
        <v>26862</v>
      </c>
      <c r="M1892" s="1">
        <f t="shared" si="88"/>
        <v>26862</v>
      </c>
      <c r="N1892" s="1">
        <f t="shared" si="89"/>
        <v>0</v>
      </c>
    </row>
    <row r="1893" spans="1:14" x14ac:dyDescent="0.25">
      <c r="A1893" s="1" t="str">
        <v>BioLegend</v>
      </c>
      <c r="B1893" s="1">
        <v>19896.8</v>
      </c>
      <c r="C1893" s="1" t="str">
        <v>EED118009</v>
      </c>
      <c r="D1893" s="2">
        <v>45877</v>
      </c>
      <c r="E1893" s="2">
        <v>45885</v>
      </c>
      <c r="F1893" s="1">
        <v>352904</v>
      </c>
      <c r="G1893" s="1">
        <v>2</v>
      </c>
      <c r="H1893" s="1">
        <v>2</v>
      </c>
      <c r="I1893" s="1">
        <v>0</v>
      </c>
      <c r="J1893" s="1" t="str">
        <v>Hyderabad</v>
      </c>
      <c r="K1893" s="1">
        <v>0</v>
      </c>
      <c r="L1893" s="1">
        <f t="shared" si="87"/>
        <v>39793.599999999999</v>
      </c>
      <c r="M1893" s="1">
        <f t="shared" si="88"/>
        <v>39793.599999999999</v>
      </c>
      <c r="N1893" s="1">
        <f t="shared" si="89"/>
        <v>0</v>
      </c>
    </row>
    <row r="1894" spans="1:14" x14ac:dyDescent="0.25">
      <c r="A1894" s="1" t="str">
        <v>BioLegend</v>
      </c>
      <c r="B1894" s="1">
        <v>20820.8</v>
      </c>
      <c r="C1894" s="1" t="str">
        <v>EED118009</v>
      </c>
      <c r="D1894" s="2">
        <v>45877</v>
      </c>
      <c r="E1894" s="2">
        <v>45885</v>
      </c>
      <c r="F1894" s="1">
        <v>352906</v>
      </c>
      <c r="G1894" s="1">
        <v>2</v>
      </c>
      <c r="H1894" s="1">
        <v>2</v>
      </c>
      <c r="I1894" s="1">
        <v>0</v>
      </c>
      <c r="J1894" s="1" t="str">
        <v>Chandigarh</v>
      </c>
      <c r="K1894" s="1">
        <v>0</v>
      </c>
      <c r="L1894" s="1">
        <f t="shared" si="87"/>
        <v>41641.599999999999</v>
      </c>
      <c r="M1894" s="1">
        <f t="shared" si="88"/>
        <v>41641.599999999999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23531.199999999997</v>
      </c>
      <c r="C1895" s="1" t="str">
        <v>EED118009</v>
      </c>
      <c r="D1895" s="2">
        <v>45877</v>
      </c>
      <c r="E1895" s="2">
        <v>45885</v>
      </c>
      <c r="F1895" s="1">
        <v>353226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23531.199999999997</v>
      </c>
      <c r="M1895" s="1">
        <f t="shared" si="88"/>
        <v>23531.199999999997</v>
      </c>
      <c r="N1895" s="1">
        <f t="shared" si="89"/>
        <v>0</v>
      </c>
    </row>
    <row r="1896" spans="1:14" x14ac:dyDescent="0.25">
      <c r="A1896" s="1" t="str">
        <v>BioLegend</v>
      </c>
      <c r="B1896" s="1">
        <v>24085.599999999999</v>
      </c>
      <c r="C1896" s="1" t="str">
        <v>EED118009</v>
      </c>
      <c r="D1896" s="2">
        <v>45877</v>
      </c>
      <c r="E1896" s="2">
        <v>45885</v>
      </c>
      <c r="F1896" s="1">
        <v>353272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24085.599999999999</v>
      </c>
      <c r="M1896" s="1">
        <f t="shared" si="88"/>
        <v>24085.599999999999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13464</v>
      </c>
      <c r="C1897" s="1" t="str">
        <v>EED118009</v>
      </c>
      <c r="D1897" s="2">
        <v>45877</v>
      </c>
      <c r="E1897" s="2">
        <v>45885</v>
      </c>
      <c r="F1897" s="1">
        <v>354515</v>
      </c>
      <c r="G1897" s="1">
        <v>1</v>
      </c>
      <c r="H1897" s="1">
        <v>1</v>
      </c>
      <c r="I1897" s="1">
        <v>0</v>
      </c>
      <c r="J1897" s="1" t="str">
        <v>Guwahati</v>
      </c>
      <c r="K1897" s="1">
        <v>0</v>
      </c>
      <c r="L1897" s="1">
        <f t="shared" si="87"/>
        <v>13464</v>
      </c>
      <c r="M1897" s="1">
        <f t="shared" si="88"/>
        <v>13464</v>
      </c>
      <c r="N1897" s="1">
        <f t="shared" si="89"/>
        <v>0</v>
      </c>
    </row>
    <row r="1898" spans="1:14" x14ac:dyDescent="0.25">
      <c r="A1898" s="1" t="str">
        <v>BioLegend</v>
      </c>
      <c r="B1898" s="1">
        <v>17925.599999999999</v>
      </c>
      <c r="C1898" s="1" t="str">
        <v>EED118009</v>
      </c>
      <c r="D1898" s="2">
        <v>45877</v>
      </c>
      <c r="E1898" s="2">
        <v>45885</v>
      </c>
      <c r="F1898" s="1">
        <v>362504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17925.599999999999</v>
      </c>
      <c r="M1898" s="1">
        <f t="shared" si="88"/>
        <v>17925.599999999999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28314</v>
      </c>
      <c r="C1899" s="1" t="str">
        <v>EED118009</v>
      </c>
      <c r="D1899" s="2">
        <v>45877</v>
      </c>
      <c r="E1899" s="2">
        <v>45885</v>
      </c>
      <c r="F1899" s="1">
        <v>362538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28314</v>
      </c>
      <c r="M1899" s="1">
        <f t="shared" si="88"/>
        <v>28314</v>
      </c>
      <c r="N1899" s="1">
        <f t="shared" si="89"/>
        <v>0</v>
      </c>
    </row>
    <row r="1900" spans="1:14" x14ac:dyDescent="0.25">
      <c r="A1900" s="1" t="str">
        <v>BioLegend</v>
      </c>
      <c r="B1900" s="1">
        <v>16508.8</v>
      </c>
      <c r="C1900" s="1" t="str">
        <v>EED118009</v>
      </c>
      <c r="D1900" s="2">
        <v>45877</v>
      </c>
      <c r="E1900" s="2">
        <v>45885</v>
      </c>
      <c r="F1900" s="1">
        <v>364108</v>
      </c>
      <c r="G1900" s="1">
        <v>1</v>
      </c>
      <c r="H1900" s="1">
        <v>1</v>
      </c>
      <c r="I1900" s="1">
        <v>0</v>
      </c>
      <c r="J1900" s="1" t="str">
        <v>Kalyani</v>
      </c>
      <c r="K1900" s="1">
        <v>0</v>
      </c>
      <c r="L1900" s="1">
        <f t="shared" si="87"/>
        <v>16508.8</v>
      </c>
      <c r="M1900" s="1">
        <f t="shared" si="88"/>
        <v>16508.8</v>
      </c>
      <c r="N1900" s="1">
        <f t="shared" si="89"/>
        <v>0</v>
      </c>
    </row>
    <row r="1901" spans="1:14" x14ac:dyDescent="0.25">
      <c r="A1901" s="1" t="str">
        <v>BioLegend</v>
      </c>
      <c r="B1901" s="1">
        <v>25687.199999999997</v>
      </c>
      <c r="C1901" s="1" t="str">
        <v>EED118009</v>
      </c>
      <c r="D1901" s="2">
        <v>45877</v>
      </c>
      <c r="E1901" s="2">
        <v>45885</v>
      </c>
      <c r="F1901" s="1">
        <v>375020</v>
      </c>
      <c r="G1901" s="1">
        <v>1</v>
      </c>
      <c r="H1901" s="1">
        <v>1</v>
      </c>
      <c r="I1901" s="1">
        <v>0</v>
      </c>
      <c r="J1901" s="1" t="str">
        <v>Hyderabad</v>
      </c>
      <c r="K1901" s="1">
        <v>0</v>
      </c>
      <c r="L1901" s="1">
        <f t="shared" si="87"/>
        <v>25687.199999999997</v>
      </c>
      <c r="M1901" s="1">
        <f t="shared" si="88"/>
        <v>25687.199999999997</v>
      </c>
      <c r="N1901" s="1">
        <f t="shared" si="89"/>
        <v>0</v>
      </c>
    </row>
    <row r="1902" spans="1:14" x14ac:dyDescent="0.25">
      <c r="A1902" s="1" t="str">
        <v>BioLegend</v>
      </c>
      <c r="B1902" s="1">
        <v>19712</v>
      </c>
      <c r="C1902" s="1" t="str">
        <v>EED118009</v>
      </c>
      <c r="D1902" s="2">
        <v>45877</v>
      </c>
      <c r="E1902" s="2">
        <v>45885</v>
      </c>
      <c r="F1902" s="1">
        <v>393512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19712</v>
      </c>
      <c r="M1902" s="1">
        <f t="shared" si="88"/>
        <v>19712</v>
      </c>
      <c r="N1902" s="1">
        <f t="shared" si="89"/>
        <v>0</v>
      </c>
    </row>
    <row r="1903" spans="1:14" x14ac:dyDescent="0.25">
      <c r="A1903" s="1" t="str">
        <v>BioLegend</v>
      </c>
      <c r="B1903" s="1">
        <v>12874.400000000001</v>
      </c>
      <c r="C1903" s="1" t="str">
        <v>EED118009</v>
      </c>
      <c r="D1903" s="2">
        <v>45877</v>
      </c>
      <c r="E1903" s="2">
        <v>45885</v>
      </c>
      <c r="F1903" s="1">
        <v>400134</v>
      </c>
      <c r="G1903" s="1">
        <v>1</v>
      </c>
      <c r="H1903" s="1">
        <v>1</v>
      </c>
      <c r="I1903" s="1">
        <v>0</v>
      </c>
      <c r="J1903" s="1" t="str">
        <v>Mumbai</v>
      </c>
      <c r="K1903" s="1">
        <v>0</v>
      </c>
      <c r="L1903" s="1">
        <f t="shared" si="87"/>
        <v>12874.400000000001</v>
      </c>
      <c r="M1903" s="1">
        <f t="shared" si="88"/>
        <v>12874.400000000001</v>
      </c>
      <c r="N1903" s="1">
        <f t="shared" si="89"/>
        <v>0</v>
      </c>
    </row>
    <row r="1904" spans="1:14" x14ac:dyDescent="0.25">
      <c r="A1904" s="1" t="str">
        <v>BioLegend</v>
      </c>
      <c r="B1904" s="1">
        <v>3757.6000000000004</v>
      </c>
      <c r="C1904" s="1" t="str">
        <v>EED118009</v>
      </c>
      <c r="D1904" s="2">
        <v>45877</v>
      </c>
      <c r="E1904" s="2">
        <v>45885</v>
      </c>
      <c r="F1904" s="1">
        <v>400139</v>
      </c>
      <c r="G1904" s="1">
        <v>1</v>
      </c>
      <c r="H1904" s="1">
        <v>1</v>
      </c>
      <c r="I1904" s="1">
        <v>0</v>
      </c>
      <c r="J1904" s="1" t="str">
        <v>Faridabad</v>
      </c>
      <c r="K1904" s="1">
        <v>0</v>
      </c>
      <c r="L1904" s="1">
        <f t="shared" si="87"/>
        <v>3757.6000000000004</v>
      </c>
      <c r="M1904" s="1">
        <f t="shared" si="88"/>
        <v>3757.6000000000004</v>
      </c>
      <c r="N1904" s="1">
        <f t="shared" si="89"/>
        <v>0</v>
      </c>
    </row>
    <row r="1905" spans="1:14" x14ac:dyDescent="0.25">
      <c r="A1905" s="1" t="str">
        <v>BioLegend</v>
      </c>
      <c r="B1905" s="1">
        <v>14845.599999999999</v>
      </c>
      <c r="C1905" s="1" t="str">
        <v>EED118009</v>
      </c>
      <c r="D1905" s="2">
        <v>45877</v>
      </c>
      <c r="E1905" s="2">
        <v>45885</v>
      </c>
      <c r="F1905" s="1">
        <v>400150</v>
      </c>
      <c r="G1905" s="1">
        <v>1</v>
      </c>
      <c r="H1905" s="1">
        <v>1</v>
      </c>
      <c r="I1905" s="1">
        <v>0</v>
      </c>
      <c r="J1905" s="1" t="str">
        <v>Banglore</v>
      </c>
      <c r="K1905" s="1">
        <v>0</v>
      </c>
      <c r="L1905" s="1">
        <f t="shared" si="87"/>
        <v>14845.599999999999</v>
      </c>
      <c r="M1905" s="1">
        <f t="shared" si="88"/>
        <v>14845.599999999999</v>
      </c>
      <c r="N1905" s="1">
        <f t="shared" si="89"/>
        <v>0</v>
      </c>
    </row>
    <row r="1906" spans="1:14" x14ac:dyDescent="0.25">
      <c r="A1906" s="1" t="str">
        <v>BioLegend</v>
      </c>
      <c r="B1906" s="1">
        <v>23628</v>
      </c>
      <c r="C1906" s="1" t="str">
        <v>EED118009</v>
      </c>
      <c r="D1906" s="2">
        <v>45877</v>
      </c>
      <c r="E1906" s="2">
        <v>45885</v>
      </c>
      <c r="F1906" s="1">
        <v>400260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23628</v>
      </c>
      <c r="M1906" s="1">
        <f t="shared" si="88"/>
        <v>23628</v>
      </c>
      <c r="N1906" s="1">
        <f t="shared" si="89"/>
        <v>0</v>
      </c>
    </row>
    <row r="1907" spans="1:14" x14ac:dyDescent="0.25">
      <c r="A1907" s="1" t="str">
        <v>BioLegend</v>
      </c>
      <c r="B1907" s="1">
        <v>7207.2000000000007</v>
      </c>
      <c r="C1907" s="1" t="str">
        <v>EED118009</v>
      </c>
      <c r="D1907" s="2">
        <v>45877</v>
      </c>
      <c r="E1907" s="2">
        <v>45885</v>
      </c>
      <c r="F1907" s="1">
        <v>401208</v>
      </c>
      <c r="G1907" s="1">
        <v>2</v>
      </c>
      <c r="H1907" s="1">
        <v>2</v>
      </c>
      <c r="I1907" s="1">
        <v>0</v>
      </c>
      <c r="J1907" s="1" t="str">
        <v>Hyderabad</v>
      </c>
      <c r="K1907" s="1">
        <v>0</v>
      </c>
      <c r="L1907" s="1">
        <f t="shared" si="87"/>
        <v>14414.400000000001</v>
      </c>
      <c r="M1907" s="1">
        <f t="shared" si="88"/>
        <v>14414.400000000001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3449.6000000000004</v>
      </c>
      <c r="C1908" s="1" t="str">
        <v>EED118009</v>
      </c>
      <c r="D1908" s="2">
        <v>45877</v>
      </c>
      <c r="E1908" s="2">
        <v>45885</v>
      </c>
      <c r="F1908" s="1">
        <v>405203</v>
      </c>
      <c r="G1908" s="1">
        <v>1</v>
      </c>
      <c r="H1908" s="1">
        <v>1</v>
      </c>
      <c r="I1908" s="1">
        <v>0</v>
      </c>
      <c r="J1908" s="1" t="str">
        <v>Hyderabad</v>
      </c>
      <c r="K1908" s="1">
        <v>0</v>
      </c>
      <c r="L1908" s="1">
        <f t="shared" si="87"/>
        <v>3449.6000000000004</v>
      </c>
      <c r="M1908" s="1">
        <f t="shared" si="88"/>
        <v>3449.6000000000004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16324</v>
      </c>
      <c r="C1909" s="1" t="str">
        <v>EED118009</v>
      </c>
      <c r="D1909" s="2">
        <v>45877</v>
      </c>
      <c r="E1909" s="2">
        <v>45885</v>
      </c>
      <c r="F1909" s="1">
        <v>405718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16324</v>
      </c>
      <c r="M1909" s="1">
        <f t="shared" si="88"/>
        <v>16324</v>
      </c>
      <c r="N1909" s="1">
        <f t="shared" si="89"/>
        <v>0</v>
      </c>
    </row>
    <row r="1910" spans="1:14" x14ac:dyDescent="0.25">
      <c r="A1910" s="1" t="str">
        <v>BioLegend</v>
      </c>
      <c r="B1910" s="1">
        <v>6406.4</v>
      </c>
      <c r="C1910" s="1" t="str">
        <v>EED118009</v>
      </c>
      <c r="D1910" s="2">
        <v>45877</v>
      </c>
      <c r="E1910" s="2">
        <v>45885</v>
      </c>
      <c r="F1910" s="1">
        <v>406421</v>
      </c>
      <c r="G1910" s="1">
        <v>1</v>
      </c>
      <c r="H1910" s="1">
        <v>1</v>
      </c>
      <c r="I1910" s="1">
        <v>0</v>
      </c>
      <c r="J1910" s="1" t="str">
        <v>Chandigarh</v>
      </c>
      <c r="K1910" s="1">
        <v>0</v>
      </c>
      <c r="L1910" s="1">
        <f t="shared" si="87"/>
        <v>6406.4</v>
      </c>
      <c r="M1910" s="1">
        <f t="shared" si="88"/>
        <v>6406.4</v>
      </c>
      <c r="N1910" s="1">
        <f t="shared" si="89"/>
        <v>0</v>
      </c>
    </row>
    <row r="1911" spans="1:14" x14ac:dyDescent="0.25">
      <c r="A1911" s="1" t="str">
        <v>BioLegend</v>
      </c>
      <c r="B1911" s="1">
        <v>11950.400000000001</v>
      </c>
      <c r="C1911" s="1" t="str">
        <v>EED118009</v>
      </c>
      <c r="D1911" s="2">
        <v>45877</v>
      </c>
      <c r="E1911" s="2">
        <v>45885</v>
      </c>
      <c r="F1911" s="1">
        <v>407122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11950.400000000001</v>
      </c>
      <c r="M1911" s="1">
        <f t="shared" si="88"/>
        <v>11950.400000000001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4004</v>
      </c>
      <c r="C1912" s="1" t="str">
        <v>EED118009</v>
      </c>
      <c r="D1912" s="2">
        <v>45877</v>
      </c>
      <c r="E1912" s="2">
        <v>45885</v>
      </c>
      <c r="F1912" s="1">
        <v>420301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4004</v>
      </c>
      <c r="M1912" s="1">
        <f t="shared" si="88"/>
        <v>4004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Chennai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12689.599999999999</v>
      </c>
      <c r="C1914" s="1" t="str">
        <v>EED118009</v>
      </c>
      <c r="D1914" s="2">
        <v>45877</v>
      </c>
      <c r="E1914" s="2">
        <v>45885</v>
      </c>
      <c r="F1914" s="1">
        <v>420302</v>
      </c>
      <c r="G1914" s="1">
        <v>1</v>
      </c>
      <c r="H1914" s="1">
        <v>1</v>
      </c>
      <c r="I1914" s="1">
        <v>0</v>
      </c>
      <c r="J1914" s="1" t="str">
        <v>Mumbai</v>
      </c>
      <c r="K1914" s="1">
        <v>0</v>
      </c>
      <c r="L1914" s="1">
        <f t="shared" si="87"/>
        <v>12689.599999999999</v>
      </c>
      <c r="M1914" s="1">
        <f t="shared" si="88"/>
        <v>12689.599999999999</v>
      </c>
      <c r="N1914" s="1">
        <f t="shared" si="89"/>
        <v>0</v>
      </c>
    </row>
    <row r="1915" spans="1:14" x14ac:dyDescent="0.25">
      <c r="A1915" s="1" t="str">
        <v>BioLegend</v>
      </c>
      <c r="B1915" s="1">
        <v>6221.6</v>
      </c>
      <c r="C1915" s="1" t="str">
        <v>EED118009</v>
      </c>
      <c r="D1915" s="2">
        <v>45877</v>
      </c>
      <c r="E1915" s="2">
        <v>45885</v>
      </c>
      <c r="F1915" s="1">
        <v>422301</v>
      </c>
      <c r="G1915" s="1">
        <v>2</v>
      </c>
      <c r="H1915" s="1">
        <v>2</v>
      </c>
      <c r="I1915" s="1">
        <v>0</v>
      </c>
      <c r="J1915" s="1" t="str">
        <v>Hyderabad</v>
      </c>
      <c r="K1915" s="1">
        <v>0</v>
      </c>
      <c r="L1915" s="1">
        <f t="shared" si="87"/>
        <v>12443.2</v>
      </c>
      <c r="M1915" s="1">
        <f t="shared" si="88"/>
        <v>12443.2</v>
      </c>
      <c r="N1915" s="1">
        <f t="shared" si="89"/>
        <v>0</v>
      </c>
    </row>
    <row r="1916" spans="1:14" x14ac:dyDescent="0.25">
      <c r="A1916" s="1" t="str">
        <v>BioLegend</v>
      </c>
      <c r="B1916" s="1">
        <v>5482.4</v>
      </c>
      <c r="C1916" s="1" t="str">
        <v>EED118009</v>
      </c>
      <c r="D1916" s="2">
        <v>45877</v>
      </c>
      <c r="E1916" s="2">
        <v>45885</v>
      </c>
      <c r="F1916" s="1">
        <v>423101</v>
      </c>
      <c r="G1916" s="1">
        <v>1</v>
      </c>
      <c r="H1916" s="1">
        <v>1</v>
      </c>
      <c r="I1916" s="1">
        <v>0</v>
      </c>
      <c r="J1916" s="1" t="str">
        <v>Pune</v>
      </c>
      <c r="K1916" s="1">
        <v>0</v>
      </c>
      <c r="L1916" s="1">
        <f t="shared" si="87"/>
        <v>5482.4</v>
      </c>
      <c r="M1916" s="1">
        <f t="shared" si="88"/>
        <v>5482.4</v>
      </c>
      <c r="N1916" s="1">
        <f t="shared" si="89"/>
        <v>0</v>
      </c>
    </row>
    <row r="1917" spans="1:14" x14ac:dyDescent="0.25">
      <c r="A1917" s="1" t="str">
        <v>BioLegend</v>
      </c>
      <c r="B1917" s="1">
        <v>20636</v>
      </c>
      <c r="C1917" s="1" t="str">
        <v>EED118009</v>
      </c>
      <c r="D1917" s="2">
        <v>45877</v>
      </c>
      <c r="E1917" s="2">
        <v>45885</v>
      </c>
      <c r="F1917" s="1">
        <v>423104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41272</v>
      </c>
      <c r="M1917" s="1">
        <f t="shared" si="88"/>
        <v>41272</v>
      </c>
      <c r="N1917" s="1">
        <f t="shared" si="89"/>
        <v>0</v>
      </c>
    </row>
    <row r="1918" spans="1:14" x14ac:dyDescent="0.25">
      <c r="A1918" s="1" t="str">
        <v>BioLegend</v>
      </c>
      <c r="B1918" s="1">
        <v>10164</v>
      </c>
      <c r="C1918" s="1" t="str">
        <v>EED118009</v>
      </c>
      <c r="D1918" s="2">
        <v>45877</v>
      </c>
      <c r="E1918" s="2">
        <v>45885</v>
      </c>
      <c r="F1918" s="1">
        <v>424401</v>
      </c>
      <c r="G1918" s="1">
        <v>1</v>
      </c>
      <c r="H1918" s="1">
        <v>1</v>
      </c>
      <c r="I1918" s="1">
        <v>0</v>
      </c>
      <c r="J1918" s="1" t="str">
        <v>Chandigarh</v>
      </c>
      <c r="K1918" s="1">
        <v>0</v>
      </c>
      <c r="L1918" s="1">
        <f t="shared" si="87"/>
        <v>10164</v>
      </c>
      <c r="M1918" s="1">
        <f t="shared" si="88"/>
        <v>10164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Faridabad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9794.4</v>
      </c>
      <c r="C1920" s="1" t="str">
        <v>EED118009</v>
      </c>
      <c r="D1920" s="2">
        <v>45877</v>
      </c>
      <c r="E1920" s="2">
        <v>45885</v>
      </c>
      <c r="F1920" s="1">
        <v>425401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9794.4</v>
      </c>
      <c r="M1920" s="1">
        <f t="shared" si="88"/>
        <v>9794.4</v>
      </c>
      <c r="N1920" s="1">
        <f t="shared" si="89"/>
        <v>0</v>
      </c>
    </row>
    <row r="1921" spans="1:14" x14ac:dyDescent="0.25">
      <c r="A1921" s="1" t="str">
        <v>BioLegend</v>
      </c>
      <c r="B1921" s="1">
        <v>16324</v>
      </c>
      <c r="C1921" s="1" t="str">
        <v>EED118009</v>
      </c>
      <c r="D1921" s="2">
        <v>45877</v>
      </c>
      <c r="E1921" s="2">
        <v>45885</v>
      </c>
      <c r="F1921" s="1">
        <v>432701</v>
      </c>
      <c r="G1921" s="1">
        <v>1</v>
      </c>
      <c r="H1921" s="1">
        <v>1</v>
      </c>
      <c r="I1921" s="1">
        <v>0</v>
      </c>
      <c r="J1921" s="1" t="str">
        <v>Delhi</v>
      </c>
      <c r="K1921" s="1">
        <v>0</v>
      </c>
      <c r="L1921" s="1">
        <f t="shared" si="87"/>
        <v>16324</v>
      </c>
      <c r="M1921" s="1">
        <f t="shared" si="88"/>
        <v>16324</v>
      </c>
      <c r="N1921" s="1">
        <f t="shared" si="89"/>
        <v>0</v>
      </c>
    </row>
    <row r="1922" spans="1:14" x14ac:dyDescent="0.25">
      <c r="A1922" s="1" t="str">
        <v>BioLegend</v>
      </c>
      <c r="B1922" s="1">
        <v>7638.4</v>
      </c>
      <c r="C1922" s="1" t="str">
        <v>EED118009</v>
      </c>
      <c r="D1922" s="2">
        <v>45877</v>
      </c>
      <c r="E1922" s="2">
        <v>45885</v>
      </c>
      <c r="F1922" s="1">
        <v>502517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7638.4</v>
      </c>
      <c r="M1922" s="1">
        <f t="shared" si="88"/>
        <v>7638.4</v>
      </c>
      <c r="N1922" s="1">
        <f t="shared" si="89"/>
        <v>0</v>
      </c>
    </row>
    <row r="1923" spans="1:14" x14ac:dyDescent="0.25">
      <c r="A1923" s="1" t="str">
        <v>BioLegend</v>
      </c>
      <c r="B1923" s="1">
        <v>5112.8</v>
      </c>
      <c r="C1923" s="1" t="str">
        <v>EED118009</v>
      </c>
      <c r="D1923" s="2">
        <v>45877</v>
      </c>
      <c r="E1923" s="2">
        <v>45885</v>
      </c>
      <c r="F1923" s="1">
        <v>503807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5112.8</v>
      </c>
      <c r="M1923" s="1">
        <f t="shared" ref="M1923:M1986" si="91">H1923*B1923</f>
        <v>5112.8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18018</v>
      </c>
      <c r="C1924" s="1" t="str">
        <v>EED118009</v>
      </c>
      <c r="D1924" s="2">
        <v>45877</v>
      </c>
      <c r="E1924" s="2">
        <v>45885</v>
      </c>
      <c r="F1924" s="1">
        <v>504133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18018</v>
      </c>
      <c r="M1924" s="1">
        <f t="shared" si="91"/>
        <v>18018</v>
      </c>
      <c r="N1924" s="1">
        <f t="shared" si="92"/>
        <v>0</v>
      </c>
    </row>
    <row r="1925" spans="1:14" x14ac:dyDescent="0.25">
      <c r="A1925" s="1" t="str">
        <v>BioLegend</v>
      </c>
      <c r="B1925" s="1">
        <v>5913.6</v>
      </c>
      <c r="C1925" s="1" t="str">
        <v>EED118009</v>
      </c>
      <c r="D1925" s="2">
        <v>45877</v>
      </c>
      <c r="E1925" s="2">
        <v>45885</v>
      </c>
      <c r="F1925" s="1">
        <v>504303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5913.6</v>
      </c>
      <c r="M1925" s="1">
        <f t="shared" si="91"/>
        <v>5913.6</v>
      </c>
      <c r="N1925" s="1">
        <f t="shared" si="92"/>
        <v>0</v>
      </c>
    </row>
    <row r="1926" spans="1:14" x14ac:dyDescent="0.25">
      <c r="A1926" s="1" t="str">
        <v>BioLegend</v>
      </c>
      <c r="B1926" s="1">
        <v>12135.2</v>
      </c>
      <c r="C1926" s="1" t="str">
        <v>EED118009</v>
      </c>
      <c r="D1926" s="2">
        <v>45877</v>
      </c>
      <c r="E1926" s="2">
        <v>45885</v>
      </c>
      <c r="F1926" s="1">
        <v>505006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12135.2</v>
      </c>
      <c r="M1926" s="1">
        <f t="shared" si="91"/>
        <v>12135.2</v>
      </c>
      <c r="N1926" s="1">
        <f t="shared" si="92"/>
        <v>0</v>
      </c>
    </row>
    <row r="1927" spans="1:14" x14ac:dyDescent="0.25">
      <c r="A1927" s="1" t="str">
        <v>BioLegend</v>
      </c>
      <c r="B1927" s="1">
        <v>15523.2</v>
      </c>
      <c r="C1927" s="1" t="str">
        <v>EED118009</v>
      </c>
      <c r="D1927" s="2">
        <v>45877</v>
      </c>
      <c r="E1927" s="2">
        <v>45885</v>
      </c>
      <c r="F1927" s="1">
        <v>505814</v>
      </c>
      <c r="G1927" s="1">
        <v>1</v>
      </c>
      <c r="H1927" s="1">
        <v>1</v>
      </c>
      <c r="I1927" s="1">
        <v>0</v>
      </c>
      <c r="J1927" s="1" t="str">
        <v>Pune</v>
      </c>
      <c r="K1927" s="1">
        <v>0</v>
      </c>
      <c r="L1927" s="1">
        <f t="shared" si="90"/>
        <v>15523.2</v>
      </c>
      <c r="M1927" s="1">
        <f t="shared" si="91"/>
        <v>15523.2</v>
      </c>
      <c r="N1927" s="1">
        <f t="shared" si="92"/>
        <v>0</v>
      </c>
    </row>
    <row r="1928" spans="1:14" x14ac:dyDescent="0.25">
      <c r="A1928" s="1" t="str">
        <v>BioLegend</v>
      </c>
      <c r="B1928" s="1">
        <v>9178.4</v>
      </c>
      <c r="C1928" s="1" t="str">
        <v>EED118009</v>
      </c>
      <c r="D1928" s="2">
        <v>45877</v>
      </c>
      <c r="E1928" s="2">
        <v>45885</v>
      </c>
      <c r="F1928" s="1">
        <v>505834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9178.4</v>
      </c>
      <c r="M1928" s="1">
        <f t="shared" si="91"/>
        <v>9178.4</v>
      </c>
      <c r="N1928" s="1">
        <f t="shared" si="92"/>
        <v>0</v>
      </c>
    </row>
    <row r="1929" spans="1:14" x14ac:dyDescent="0.25">
      <c r="A1929" s="1" t="str">
        <v>BioLegend</v>
      </c>
      <c r="B1929" s="1">
        <v>15642</v>
      </c>
      <c r="C1929" s="1" t="str">
        <v>EED118009</v>
      </c>
      <c r="D1929" s="2">
        <v>45877</v>
      </c>
      <c r="E1929" s="2">
        <v>45885</v>
      </c>
      <c r="F1929" s="1">
        <v>505837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15642</v>
      </c>
      <c r="M1929" s="1">
        <f t="shared" si="91"/>
        <v>15642</v>
      </c>
      <c r="N1929" s="1">
        <f t="shared" si="92"/>
        <v>0</v>
      </c>
    </row>
    <row r="1930" spans="1:14" x14ac:dyDescent="0.25">
      <c r="A1930" s="1" t="str">
        <v>BioLegend</v>
      </c>
      <c r="B1930" s="1">
        <v>14916</v>
      </c>
      <c r="C1930" s="1" t="str">
        <v>EED118009</v>
      </c>
      <c r="D1930" s="2">
        <v>45877</v>
      </c>
      <c r="E1930" s="2">
        <v>45885</v>
      </c>
      <c r="F1930" s="1">
        <v>506329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14916</v>
      </c>
      <c r="M1930" s="1">
        <f t="shared" si="91"/>
        <v>14916</v>
      </c>
      <c r="N1930" s="1">
        <f t="shared" si="92"/>
        <v>0</v>
      </c>
    </row>
    <row r="1931" spans="1:14" x14ac:dyDescent="0.25">
      <c r="A1931" s="1" t="str">
        <v>BioLegend</v>
      </c>
      <c r="B1931" s="1">
        <v>17094</v>
      </c>
      <c r="C1931" s="1" t="str">
        <v>EED118009</v>
      </c>
      <c r="D1931" s="2">
        <v>45877</v>
      </c>
      <c r="E1931" s="2">
        <v>45885</v>
      </c>
      <c r="F1931" s="1">
        <v>506933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17094</v>
      </c>
      <c r="M1931" s="1">
        <f t="shared" si="91"/>
        <v>17094</v>
      </c>
      <c r="N1931" s="1">
        <f t="shared" si="92"/>
        <v>0</v>
      </c>
    </row>
    <row r="1932" spans="1:14" x14ac:dyDescent="0.25">
      <c r="A1932" s="1" t="str">
        <v>BioLegend</v>
      </c>
      <c r="B1932" s="1">
        <v>13428.8</v>
      </c>
      <c r="C1932" s="1" t="str">
        <v>EED118009</v>
      </c>
      <c r="D1932" s="2">
        <v>45877</v>
      </c>
      <c r="E1932" s="2">
        <v>45885</v>
      </c>
      <c r="F1932" s="1">
        <v>530203</v>
      </c>
      <c r="G1932" s="1">
        <v>1</v>
      </c>
      <c r="H1932" s="1">
        <v>1</v>
      </c>
      <c r="I1932" s="1">
        <v>0</v>
      </c>
      <c r="J1932" s="1" t="str">
        <v>Telangana</v>
      </c>
      <c r="K1932" s="1">
        <v>0</v>
      </c>
      <c r="L1932" s="1">
        <f t="shared" si="90"/>
        <v>13428.8</v>
      </c>
      <c r="M1932" s="1">
        <f t="shared" si="91"/>
        <v>13428.8</v>
      </c>
      <c r="N1932" s="1">
        <f t="shared" si="92"/>
        <v>0</v>
      </c>
    </row>
    <row r="1933" spans="1:14" x14ac:dyDescent="0.25">
      <c r="A1933" s="1" t="str">
        <v>BioLegend</v>
      </c>
      <c r="B1933" s="1">
        <v>12628</v>
      </c>
      <c r="C1933" s="1" t="str">
        <v>EED118009</v>
      </c>
      <c r="D1933" s="2">
        <v>45877</v>
      </c>
      <c r="E1933" s="2">
        <v>45885</v>
      </c>
      <c r="F1933" s="1">
        <v>606555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12628</v>
      </c>
      <c r="M1933" s="1">
        <f t="shared" si="91"/>
        <v>12628</v>
      </c>
      <c r="N1933" s="1">
        <f t="shared" si="92"/>
        <v>0</v>
      </c>
    </row>
    <row r="1934" spans="1:14" x14ac:dyDescent="0.25">
      <c r="A1934" s="1" t="str">
        <v>BioLegend</v>
      </c>
      <c r="B1934" s="1">
        <v>10533.6</v>
      </c>
      <c r="C1934" s="1" t="str">
        <v>EED118009</v>
      </c>
      <c r="D1934" s="2">
        <v>45877</v>
      </c>
      <c r="E1934" s="2">
        <v>45885</v>
      </c>
      <c r="F1934" s="1">
        <v>644823</v>
      </c>
      <c r="G1934" s="1">
        <v>1</v>
      </c>
      <c r="H1934" s="1">
        <v>1</v>
      </c>
      <c r="I1934" s="1">
        <v>0</v>
      </c>
      <c r="J1934" s="1" t="str">
        <v>BANGALORE</v>
      </c>
      <c r="K1934" s="1">
        <v>0</v>
      </c>
      <c r="L1934" s="1">
        <f t="shared" si="90"/>
        <v>10533.6</v>
      </c>
      <c r="M1934" s="1">
        <f t="shared" si="91"/>
        <v>10533.6</v>
      </c>
      <c r="N1934" s="1">
        <f t="shared" si="92"/>
        <v>0</v>
      </c>
    </row>
    <row r="1935" spans="1:14" x14ac:dyDescent="0.25">
      <c r="A1935" s="1" t="str">
        <v>BioLegend</v>
      </c>
      <c r="B1935" s="1">
        <v>9424.7999999999993</v>
      </c>
      <c r="C1935" s="1" t="str">
        <v>EED118009</v>
      </c>
      <c r="D1935" s="2">
        <v>45877</v>
      </c>
      <c r="E1935" s="2">
        <v>45885</v>
      </c>
      <c r="F1935" s="1">
        <v>652403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9424.7999999999993</v>
      </c>
      <c r="M1935" s="1">
        <f t="shared" si="91"/>
        <v>9424.7999999999993</v>
      </c>
      <c r="N1935" s="1">
        <f t="shared" si="92"/>
        <v>0</v>
      </c>
    </row>
    <row r="1936" spans="1:14" x14ac:dyDescent="0.25">
      <c r="A1936" s="1" t="str">
        <v>BioLegend</v>
      </c>
      <c r="B1936" s="1">
        <v>9055.2000000000007</v>
      </c>
      <c r="C1936" s="1" t="str">
        <v>EED118009</v>
      </c>
      <c r="D1936" s="2">
        <v>45877</v>
      </c>
      <c r="E1936" s="2">
        <v>45885</v>
      </c>
      <c r="F1936" s="1">
        <v>675503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9055.2000000000007</v>
      </c>
      <c r="M1936" s="1">
        <f t="shared" si="91"/>
        <v>9055.2000000000007</v>
      </c>
      <c r="N1936" s="1">
        <f t="shared" si="92"/>
        <v>0</v>
      </c>
    </row>
    <row r="1937" spans="1:14" x14ac:dyDescent="0.25">
      <c r="A1937" s="1" t="str">
        <v>BioLegend</v>
      </c>
      <c r="B1937" s="1">
        <v>9794.4</v>
      </c>
      <c r="C1937" s="1" t="str">
        <v>EED118009</v>
      </c>
      <c r="D1937" s="2">
        <v>45877</v>
      </c>
      <c r="E1937" s="2">
        <v>45885</v>
      </c>
      <c r="F1937" s="1">
        <v>690203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9794.4</v>
      </c>
      <c r="M1937" s="1">
        <f t="shared" si="91"/>
        <v>9794.4</v>
      </c>
      <c r="N1937" s="1">
        <f t="shared" si="92"/>
        <v>0</v>
      </c>
    </row>
    <row r="1938" spans="1:14" x14ac:dyDescent="0.25">
      <c r="A1938" s="1" t="str">
        <v>BioLegend</v>
      </c>
      <c r="B1938" s="1">
        <v>9856</v>
      </c>
      <c r="C1938" s="1" t="str">
        <v>EED118009</v>
      </c>
      <c r="D1938" s="2">
        <v>45877</v>
      </c>
      <c r="E1938" s="2">
        <v>45885</v>
      </c>
      <c r="F1938" s="1">
        <v>693811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9856</v>
      </c>
      <c r="M1938" s="1">
        <f t="shared" si="91"/>
        <v>9856</v>
      </c>
      <c r="N1938" s="1">
        <f t="shared" si="92"/>
        <v>0</v>
      </c>
    </row>
    <row r="1939" spans="1:14" x14ac:dyDescent="0.25">
      <c r="A1939" s="1" t="str">
        <v>BioLegend</v>
      </c>
      <c r="B1939" s="1">
        <v>8993.6</v>
      </c>
      <c r="C1939" s="1" t="str">
        <v>EED118009</v>
      </c>
      <c r="D1939" s="2">
        <v>45877</v>
      </c>
      <c r="E1939" s="2">
        <v>45885</v>
      </c>
      <c r="F1939" s="1">
        <v>699703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8993.6</v>
      </c>
      <c r="M1939" s="1">
        <f t="shared" si="91"/>
        <v>8993.6</v>
      </c>
      <c r="N1939" s="1">
        <f t="shared" si="92"/>
        <v>0</v>
      </c>
    </row>
    <row r="1940" spans="1:14" x14ac:dyDescent="0.25">
      <c r="A1940" s="1" t="str">
        <v>BioLegend</v>
      </c>
      <c r="B1940" s="1">
        <v>108477.6</v>
      </c>
      <c r="C1940" s="1" t="str">
        <v>EED118009</v>
      </c>
      <c r="D1940" s="2">
        <v>45877</v>
      </c>
      <c r="E1940" s="2">
        <v>45885</v>
      </c>
      <c r="F1940" s="1">
        <v>740621</v>
      </c>
      <c r="G1940" s="1">
        <v>3</v>
      </c>
      <c r="H1940" s="1">
        <v>3</v>
      </c>
      <c r="I1940" s="1">
        <v>0</v>
      </c>
      <c r="J1940" s="1" t="str">
        <v>Banglore</v>
      </c>
      <c r="K1940" s="1">
        <v>0</v>
      </c>
      <c r="L1940" s="1">
        <f t="shared" si="90"/>
        <v>325432.80000000005</v>
      </c>
      <c r="M1940" s="1">
        <f t="shared" si="91"/>
        <v>325432.80000000005</v>
      </c>
      <c r="N1940" s="1">
        <f t="shared" si="92"/>
        <v>0</v>
      </c>
    </row>
    <row r="1941" spans="1:14" x14ac:dyDescent="0.25">
      <c r="A1941" s="1" t="str">
        <v>BioLegend</v>
      </c>
      <c r="B1941" s="1">
        <v>16698</v>
      </c>
      <c r="C1941" s="1" t="str">
        <v>EED118009</v>
      </c>
      <c r="D1941" s="2">
        <v>45877</v>
      </c>
      <c r="E1941" s="2">
        <v>45885</v>
      </c>
      <c r="F1941" s="1">
        <v>846108</v>
      </c>
      <c r="G1941" s="1">
        <v>1</v>
      </c>
      <c r="H1941" s="1">
        <v>1</v>
      </c>
      <c r="I1941" s="1">
        <v>0</v>
      </c>
      <c r="J1941" s="1" t="str">
        <v>Hyderabad</v>
      </c>
      <c r="K1941" s="1">
        <v>0</v>
      </c>
      <c r="L1941" s="1">
        <f t="shared" si="90"/>
        <v>16698</v>
      </c>
      <c r="M1941" s="1">
        <f t="shared" si="91"/>
        <v>16698</v>
      </c>
      <c r="N1941" s="1">
        <f t="shared" si="92"/>
        <v>0</v>
      </c>
    </row>
    <row r="1942" spans="1:14" x14ac:dyDescent="0.25">
      <c r="A1942" s="1" t="str">
        <v>BioLegend</v>
      </c>
      <c r="B1942" s="1">
        <v>12196.8</v>
      </c>
      <c r="C1942" s="1" t="str">
        <v>EED118009</v>
      </c>
      <c r="D1942" s="2">
        <v>45877</v>
      </c>
      <c r="E1942" s="2">
        <v>45885</v>
      </c>
      <c r="F1942" s="1">
        <v>946603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12196.8</v>
      </c>
      <c r="M1942" s="1">
        <f t="shared" si="91"/>
        <v>12196.8</v>
      </c>
      <c r="N1942" s="1">
        <f t="shared" si="92"/>
        <v>0</v>
      </c>
    </row>
    <row r="1943" spans="1:14" x14ac:dyDescent="0.25">
      <c r="A1943" s="1" t="str">
        <v>BioLegend</v>
      </c>
      <c r="B1943" s="1">
        <v>0</v>
      </c>
      <c r="C1943" s="1" t="str">
        <v>EED118009</v>
      </c>
      <c r="D1943" s="2">
        <v>45877</v>
      </c>
      <c r="E1943" s="2">
        <v>45885</v>
      </c>
      <c r="F1943" s="1">
        <v>432504</v>
      </c>
      <c r="G1943" s="1">
        <v>1</v>
      </c>
      <c r="H1943" s="1">
        <v>0</v>
      </c>
      <c r="I1943" s="1">
        <v>1</v>
      </c>
      <c r="J1943" s="1" t="str">
        <v>STOCK</v>
      </c>
      <c r="K1943" s="1" t="str">
        <v>Stock</v>
      </c>
      <c r="L1943" s="1">
        <f t="shared" si="90"/>
        <v>0</v>
      </c>
      <c r="M1943" s="1">
        <f t="shared" si="91"/>
        <v>0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431304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432604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431414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430804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430904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Us Biological</v>
      </c>
      <c r="B1949" s="1">
        <v>17952</v>
      </c>
      <c r="C1949" s="1">
        <v>195103</v>
      </c>
      <c r="D1949" s="2">
        <v>45883</v>
      </c>
      <c r="E1949" s="2">
        <v>45887</v>
      </c>
      <c r="F1949" s="1" t="str">
        <v>B1750-63</v>
      </c>
      <c r="G1949" s="1">
        <v>3</v>
      </c>
      <c r="H1949" s="1">
        <v>3</v>
      </c>
      <c r="I1949" s="1">
        <v>0</v>
      </c>
      <c r="J1949" s="1" t="str">
        <v>pune</v>
      </c>
      <c r="K1949" s="1">
        <v>0</v>
      </c>
      <c r="L1949" s="1">
        <f t="shared" si="90"/>
        <v>53856</v>
      </c>
      <c r="M1949" s="1">
        <f t="shared" si="91"/>
        <v>53856</v>
      </c>
      <c r="N1949" s="1">
        <f t="shared" si="92"/>
        <v>0</v>
      </c>
    </row>
    <row r="1950" spans="1:14" x14ac:dyDescent="0.25">
      <c r="A1950" s="1" t="str">
        <v>Boster</v>
      </c>
      <c r="B1950" s="1">
        <v>2200</v>
      </c>
      <c r="C1950" s="1">
        <v>65875</v>
      </c>
      <c r="D1950" s="2">
        <v>45882</v>
      </c>
      <c r="E1950" s="2">
        <v>45887</v>
      </c>
      <c r="F1950" s="1" t="str">
        <v>AR1065</v>
      </c>
      <c r="G1950" s="1">
        <v>4</v>
      </c>
      <c r="H1950" s="1">
        <v>4</v>
      </c>
      <c r="I1950" s="1">
        <v>0</v>
      </c>
      <c r="J1950" s="1" t="str">
        <v>Kolkata</v>
      </c>
      <c r="K1950" s="1">
        <v>0</v>
      </c>
      <c r="L1950" s="1">
        <f t="shared" si="90"/>
        <v>8800</v>
      </c>
      <c r="M1950" s="1">
        <f t="shared" si="91"/>
        <v>8800</v>
      </c>
      <c r="N1950" s="1">
        <f t="shared" si="92"/>
        <v>0</v>
      </c>
    </row>
    <row r="1951" spans="1:14" x14ac:dyDescent="0.25">
      <c r="A1951" s="1" t="str">
        <v>ApexBio</v>
      </c>
      <c r="B1951" s="1">
        <v>3872</v>
      </c>
      <c r="C1951" s="1" t="str">
        <v>300081607, 300081606, 300081605</v>
      </c>
      <c r="D1951" s="2">
        <v>45882</v>
      </c>
      <c r="E1951" s="2">
        <v>45885</v>
      </c>
      <c r="F1951" s="1" t="str">
        <v>B1027-1000</v>
      </c>
      <c r="G1951" s="1">
        <v>2</v>
      </c>
      <c r="H1951" s="1">
        <v>2</v>
      </c>
      <c r="I1951" s="1">
        <v>0</v>
      </c>
      <c r="J1951" s="1" t="str">
        <v>Delhi</v>
      </c>
      <c r="K1951" s="1">
        <v>0</v>
      </c>
      <c r="L1951" s="1">
        <f t="shared" si="90"/>
        <v>7744</v>
      </c>
      <c r="M1951" s="1">
        <f t="shared" si="91"/>
        <v>7744</v>
      </c>
      <c r="N1951" s="1">
        <f t="shared" si="92"/>
        <v>0</v>
      </c>
    </row>
    <row r="1952" spans="1:14" x14ac:dyDescent="0.25">
      <c r="A1952" s="1" t="str">
        <v>ApexBio</v>
      </c>
      <c r="B1952" s="1">
        <v>6899.2000000000007</v>
      </c>
      <c r="C1952" s="1" t="str">
        <v>300081607, 300081606, 300081605</v>
      </c>
      <c r="D1952" s="2">
        <v>45882</v>
      </c>
      <c r="E1952" s="2">
        <v>45885</v>
      </c>
      <c r="F1952" s="1" t="str">
        <v>K4630-100</v>
      </c>
      <c r="G1952" s="1">
        <v>1</v>
      </c>
      <c r="H1952" s="1">
        <v>1</v>
      </c>
      <c r="I1952" s="1">
        <v>0</v>
      </c>
      <c r="J1952" s="1" t="str">
        <v>Vellore</v>
      </c>
      <c r="K1952" s="1">
        <v>0</v>
      </c>
      <c r="L1952" s="1">
        <f t="shared" si="90"/>
        <v>6899.2000000000007</v>
      </c>
      <c r="M1952" s="1">
        <f t="shared" si="91"/>
        <v>6899.2000000000007</v>
      </c>
      <c r="N1952" s="1">
        <f t="shared" si="92"/>
        <v>0</v>
      </c>
    </row>
    <row r="1953" spans="1:14" x14ac:dyDescent="0.25">
      <c r="A1953" s="1" t="str">
        <v>ApexBio</v>
      </c>
      <c r="B1953" s="1">
        <v>12460.8</v>
      </c>
      <c r="C1953" s="1" t="str">
        <v>300081607, 300081606, 300081605</v>
      </c>
      <c r="D1953" s="2">
        <v>45882</v>
      </c>
      <c r="E1953" s="2">
        <v>45885</v>
      </c>
      <c r="F1953" s="1" t="str">
        <v>B5455-10</v>
      </c>
      <c r="G1953" s="1">
        <v>2</v>
      </c>
      <c r="H1953" s="1">
        <v>2</v>
      </c>
      <c r="I1953" s="1">
        <v>0</v>
      </c>
      <c r="J1953" s="1" t="str">
        <v>Thane</v>
      </c>
      <c r="K1953" s="1">
        <v>0</v>
      </c>
      <c r="L1953" s="1">
        <f t="shared" si="90"/>
        <v>24921.599999999999</v>
      </c>
      <c r="M1953" s="1">
        <f t="shared" si="91"/>
        <v>24921.599999999999</v>
      </c>
      <c r="N1953" s="1">
        <f t="shared" si="92"/>
        <v>0</v>
      </c>
    </row>
    <row r="1954" spans="1:14" x14ac:dyDescent="0.25">
      <c r="A1954" s="1" t="str">
        <v>ApexBio</v>
      </c>
      <c r="B1954" s="1">
        <v>14924.8</v>
      </c>
      <c r="C1954" s="1" t="str">
        <v>300081607, 300081606, 300081605</v>
      </c>
      <c r="D1954" s="2">
        <v>45882</v>
      </c>
      <c r="E1954" s="2">
        <v>45885</v>
      </c>
      <c r="F1954" s="1" t="str">
        <v>A3516-5</v>
      </c>
      <c r="G1954" s="1">
        <v>3</v>
      </c>
      <c r="H1954" s="1">
        <v>3</v>
      </c>
      <c r="I1954" s="1">
        <v>0</v>
      </c>
      <c r="J1954" s="1" t="str">
        <v>Hyderabad</v>
      </c>
      <c r="K1954" s="1">
        <v>0</v>
      </c>
      <c r="L1954" s="1">
        <f t="shared" si="90"/>
        <v>44774.399999999994</v>
      </c>
      <c r="M1954" s="1">
        <f t="shared" si="91"/>
        <v>44774.399999999994</v>
      </c>
      <c r="N1954" s="1">
        <f t="shared" si="92"/>
        <v>0</v>
      </c>
    </row>
    <row r="1955" spans="1:14" x14ac:dyDescent="0.25">
      <c r="A1955" s="1" t="str">
        <v>TargetMol</v>
      </c>
      <c r="B1955" s="1">
        <v>2745.6</v>
      </c>
      <c r="C1955" s="1" t="str">
        <v>INV250813-006</v>
      </c>
      <c r="D1955" s="2">
        <v>45882</v>
      </c>
      <c r="E1955" s="2">
        <v>45885</v>
      </c>
      <c r="F1955" s="1" t="str">
        <v>TN1305</v>
      </c>
      <c r="G1955" s="1">
        <v>1</v>
      </c>
      <c r="H1955" s="1">
        <v>1</v>
      </c>
      <c r="I1955" s="1">
        <v>0</v>
      </c>
      <c r="J1955" s="1" t="str">
        <v>Bhuvneshwar</v>
      </c>
      <c r="K1955" s="1">
        <v>0</v>
      </c>
      <c r="L1955" s="1">
        <f t="shared" si="90"/>
        <v>2745.6</v>
      </c>
      <c r="M1955" s="1">
        <f t="shared" si="91"/>
        <v>2745.6</v>
      </c>
      <c r="N1955" s="1">
        <f t="shared" si="92"/>
        <v>0</v>
      </c>
    </row>
    <row r="1956" spans="1:14" x14ac:dyDescent="0.25">
      <c r="A1956" s="1" t="str">
        <v>TargetMol</v>
      </c>
      <c r="B1956" s="1">
        <v>33440</v>
      </c>
      <c r="C1956" s="1" t="str">
        <v>INV250813-005</v>
      </c>
      <c r="D1956" s="2">
        <v>45882</v>
      </c>
      <c r="E1956" s="2">
        <v>45885</v>
      </c>
      <c r="F1956" s="1" t="str">
        <v>EIM08-01623</v>
      </c>
      <c r="G1956" s="1">
        <v>1</v>
      </c>
      <c r="H1956" s="1">
        <v>1</v>
      </c>
      <c r="I1956" s="1">
        <v>0</v>
      </c>
      <c r="J1956" s="1" t="str">
        <v>Pune</v>
      </c>
      <c r="K1956" s="1">
        <v>0</v>
      </c>
      <c r="L1956" s="1">
        <f t="shared" si="90"/>
        <v>33440</v>
      </c>
      <c r="M1956" s="1">
        <f t="shared" si="91"/>
        <v>33440</v>
      </c>
      <c r="N1956" s="1">
        <f t="shared" si="92"/>
        <v>0</v>
      </c>
    </row>
    <row r="1957" spans="1:14" x14ac:dyDescent="0.25">
      <c r="A1957" s="1" t="str">
        <v>TargetMol</v>
      </c>
      <c r="B1957" s="1">
        <v>1003.2</v>
      </c>
      <c r="C1957" s="1" t="str">
        <v>INV250813-004</v>
      </c>
      <c r="D1957" s="2">
        <v>45882</v>
      </c>
      <c r="E1957" s="2">
        <v>45885</v>
      </c>
      <c r="F1957" s="1" t="str">
        <v>T1765</v>
      </c>
      <c r="G1957" s="1">
        <v>5</v>
      </c>
      <c r="H1957" s="1">
        <v>5</v>
      </c>
      <c r="I1957" s="1">
        <v>0</v>
      </c>
      <c r="J1957" s="1" t="str">
        <v>Vellore</v>
      </c>
      <c r="K1957" s="1">
        <v>0</v>
      </c>
      <c r="L1957" s="1">
        <f t="shared" si="90"/>
        <v>5016</v>
      </c>
      <c r="M1957" s="1">
        <f t="shared" si="91"/>
        <v>5016</v>
      </c>
      <c r="N1957" s="1">
        <f t="shared" si="92"/>
        <v>0</v>
      </c>
    </row>
    <row r="1958" spans="1:14" x14ac:dyDescent="0.25">
      <c r="A1958" s="1" t="str">
        <v>TargetMol</v>
      </c>
      <c r="B1958" s="1">
        <v>3080</v>
      </c>
      <c r="C1958" s="1" t="str">
        <v>INV250813-004</v>
      </c>
      <c r="D1958" s="2">
        <v>45882</v>
      </c>
      <c r="E1958" s="2">
        <v>45885</v>
      </c>
      <c r="F1958" s="1" t="str">
        <v>T6500</v>
      </c>
      <c r="G1958" s="1">
        <v>1</v>
      </c>
      <c r="H1958" s="1">
        <v>1</v>
      </c>
      <c r="I1958" s="1">
        <v>0</v>
      </c>
      <c r="J1958" s="1" t="str">
        <v>Vellore</v>
      </c>
      <c r="K1958" s="1">
        <v>0</v>
      </c>
      <c r="L1958" s="1">
        <f t="shared" si="90"/>
        <v>3080</v>
      </c>
      <c r="M1958" s="1">
        <f t="shared" si="91"/>
        <v>3080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INV250813-003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Hyderabad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BioLegend</v>
      </c>
      <c r="B1960" s="1">
        <v>18018</v>
      </c>
      <c r="C1960" s="1" t="str">
        <v>EED118087</v>
      </c>
      <c r="D1960" s="2">
        <v>45881</v>
      </c>
      <c r="E1960" s="2">
        <v>45887</v>
      </c>
      <c r="F1960" s="1">
        <v>100744</v>
      </c>
      <c r="G1960" s="1">
        <v>1</v>
      </c>
      <c r="H1960" s="1">
        <v>1</v>
      </c>
      <c r="I1960" s="1">
        <v>0</v>
      </c>
      <c r="J1960" s="1" t="str">
        <v>Delhi</v>
      </c>
      <c r="K1960" s="1">
        <v>0</v>
      </c>
      <c r="L1960" s="1">
        <f t="shared" si="90"/>
        <v>18018</v>
      </c>
      <c r="M1960" s="1">
        <f t="shared" si="91"/>
        <v>18018</v>
      </c>
      <c r="N1960" s="1">
        <f t="shared" si="92"/>
        <v>0</v>
      </c>
    </row>
    <row r="1961" spans="1:14" x14ac:dyDescent="0.25">
      <c r="A1961" s="1" t="str">
        <v>BioLegend</v>
      </c>
      <c r="B1961" s="1">
        <v>10890</v>
      </c>
      <c r="C1961" s="1" t="str">
        <v>EED118087</v>
      </c>
      <c r="D1961" s="2">
        <v>45881</v>
      </c>
      <c r="E1961" s="2">
        <v>45887</v>
      </c>
      <c r="F1961" s="1">
        <v>101245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10890</v>
      </c>
      <c r="M1961" s="1">
        <f t="shared" si="91"/>
        <v>10890</v>
      </c>
      <c r="N1961" s="1">
        <f t="shared" si="92"/>
        <v>0</v>
      </c>
    </row>
    <row r="1962" spans="1:14" x14ac:dyDescent="0.25">
      <c r="A1962" s="1" t="str">
        <v>BioLegend</v>
      </c>
      <c r="B1962" s="1">
        <v>5790.4</v>
      </c>
      <c r="C1962" s="1" t="str">
        <v>EED118087</v>
      </c>
      <c r="D1962" s="2">
        <v>45881</v>
      </c>
      <c r="E1962" s="2">
        <v>45887</v>
      </c>
      <c r="F1962" s="1">
        <v>115526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5790.4</v>
      </c>
      <c r="M1962" s="1">
        <f t="shared" si="91"/>
        <v>5790.4</v>
      </c>
      <c r="N1962" s="1">
        <f t="shared" si="92"/>
        <v>0</v>
      </c>
    </row>
    <row r="1963" spans="1:14" x14ac:dyDescent="0.25">
      <c r="A1963" s="1" t="str">
        <v>BioLegend</v>
      </c>
      <c r="B1963" s="1">
        <v>8131.2000000000007</v>
      </c>
      <c r="C1963" s="1" t="str">
        <v>EED118087</v>
      </c>
      <c r="D1963" s="2">
        <v>45881</v>
      </c>
      <c r="E1963" s="2">
        <v>45887</v>
      </c>
      <c r="F1963" s="1">
        <v>116231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8131.2000000000007</v>
      </c>
      <c r="M1963" s="1">
        <f t="shared" si="91"/>
        <v>8131.2000000000007</v>
      </c>
      <c r="N1963" s="1">
        <f t="shared" si="92"/>
        <v>0</v>
      </c>
    </row>
    <row r="1964" spans="1:14" x14ac:dyDescent="0.25">
      <c r="A1964" s="1" t="str">
        <v>BioLegend</v>
      </c>
      <c r="B1964" s="1">
        <v>19342.400000000001</v>
      </c>
      <c r="C1964" s="1" t="str">
        <v>EED118087</v>
      </c>
      <c r="D1964" s="2">
        <v>45881</v>
      </c>
      <c r="E1964" s="2">
        <v>45887</v>
      </c>
      <c r="F1964" s="1">
        <v>119310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19342.400000000001</v>
      </c>
      <c r="M1964" s="1">
        <f t="shared" si="91"/>
        <v>19342.400000000001</v>
      </c>
      <c r="N1964" s="1">
        <f t="shared" si="92"/>
        <v>0</v>
      </c>
    </row>
    <row r="1965" spans="1:14" x14ac:dyDescent="0.25">
      <c r="A1965" s="1" t="str">
        <v>BioLegend</v>
      </c>
      <c r="B1965" s="1">
        <v>6221.6</v>
      </c>
      <c r="C1965" s="1" t="str">
        <v>EED118087</v>
      </c>
      <c r="D1965" s="2">
        <v>45881</v>
      </c>
      <c r="E1965" s="2">
        <v>45887</v>
      </c>
      <c r="F1965" s="1">
        <v>120411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6221.6</v>
      </c>
      <c r="M1965" s="1">
        <f t="shared" si="91"/>
        <v>6221.6</v>
      </c>
      <c r="N1965" s="1">
        <f t="shared" si="92"/>
        <v>0</v>
      </c>
    </row>
    <row r="1966" spans="1:14" x14ac:dyDescent="0.25">
      <c r="A1966" s="1" t="str">
        <v>BioLegend</v>
      </c>
      <c r="B1966" s="1">
        <v>7946.4</v>
      </c>
      <c r="C1966" s="1" t="str">
        <v>EED118087</v>
      </c>
      <c r="D1966" s="2">
        <v>45881</v>
      </c>
      <c r="E1966" s="2">
        <v>45887</v>
      </c>
      <c r="F1966" s="1">
        <v>121119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7946.4</v>
      </c>
      <c r="M1966" s="1">
        <f t="shared" si="91"/>
        <v>7946.4</v>
      </c>
      <c r="N1966" s="1">
        <f t="shared" si="92"/>
        <v>0</v>
      </c>
    </row>
    <row r="1967" spans="1:14" x14ac:dyDescent="0.25">
      <c r="A1967" s="1" t="str">
        <v>BioLegend</v>
      </c>
      <c r="B1967" s="1">
        <v>21978</v>
      </c>
      <c r="C1967" s="1" t="str">
        <v>EED118087</v>
      </c>
      <c r="D1967" s="2">
        <v>45881</v>
      </c>
      <c r="E1967" s="2">
        <v>45887</v>
      </c>
      <c r="F1967" s="1">
        <v>127039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21978</v>
      </c>
      <c r="M1967" s="1">
        <f t="shared" si="91"/>
        <v>21978</v>
      </c>
      <c r="N1967" s="1">
        <f t="shared" si="92"/>
        <v>0</v>
      </c>
    </row>
    <row r="1968" spans="1:14" x14ac:dyDescent="0.25">
      <c r="A1968" s="1" t="str">
        <v>BioLegend</v>
      </c>
      <c r="B1968" s="1">
        <v>7638.4</v>
      </c>
      <c r="C1968" s="1" t="str">
        <v>EED118087</v>
      </c>
      <c r="D1968" s="2">
        <v>45881</v>
      </c>
      <c r="E1968" s="2">
        <v>45887</v>
      </c>
      <c r="F1968" s="1">
        <v>128023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7638.4</v>
      </c>
      <c r="M1968" s="1">
        <f t="shared" si="91"/>
        <v>7638.4</v>
      </c>
      <c r="N1968" s="1">
        <f t="shared" si="92"/>
        <v>0</v>
      </c>
    </row>
    <row r="1969" spans="1:14" x14ac:dyDescent="0.25">
      <c r="A1969" s="1" t="str">
        <v>BioLegend</v>
      </c>
      <c r="B1969" s="1">
        <v>16447.2</v>
      </c>
      <c r="C1969" s="1" t="str">
        <v>EED118087</v>
      </c>
      <c r="D1969" s="2">
        <v>45881</v>
      </c>
      <c r="E1969" s="2">
        <v>45887</v>
      </c>
      <c r="F1969" s="1">
        <v>135908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16447.2</v>
      </c>
      <c r="M1969" s="1">
        <f t="shared" si="91"/>
        <v>16447.2</v>
      </c>
      <c r="N1969" s="1">
        <f t="shared" si="92"/>
        <v>0</v>
      </c>
    </row>
    <row r="1970" spans="1:14" x14ac:dyDescent="0.25">
      <c r="A1970" s="1" t="str">
        <v>BioLegend</v>
      </c>
      <c r="B1970" s="1">
        <v>10903.2</v>
      </c>
      <c r="C1970" s="1" t="str">
        <v>EED118087</v>
      </c>
      <c r="D1970" s="2">
        <v>45881</v>
      </c>
      <c r="E1970" s="2">
        <v>45887</v>
      </c>
      <c r="F1970" s="1">
        <v>157604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10903.2</v>
      </c>
      <c r="M1970" s="1">
        <f t="shared" si="91"/>
        <v>10903.2</v>
      </c>
      <c r="N1970" s="1">
        <f t="shared" si="92"/>
        <v>0</v>
      </c>
    </row>
    <row r="1971" spans="1:14" x14ac:dyDescent="0.25">
      <c r="A1971" s="1" t="str">
        <v>BioLegend</v>
      </c>
      <c r="B1971" s="1">
        <v>14229.599999999999</v>
      </c>
      <c r="C1971" s="1" t="str">
        <v>EED118087</v>
      </c>
      <c r="D1971" s="2">
        <v>45881</v>
      </c>
      <c r="E1971" s="2">
        <v>45887</v>
      </c>
      <c r="F1971" s="1">
        <v>160204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14229.599999999999</v>
      </c>
      <c r="M1971" s="1">
        <f t="shared" si="91"/>
        <v>14229.599999999999</v>
      </c>
      <c r="N1971" s="1">
        <f t="shared" si="92"/>
        <v>0</v>
      </c>
    </row>
    <row r="1972" spans="1:14" x14ac:dyDescent="0.25">
      <c r="A1972" s="1" t="str">
        <v>BioLegend</v>
      </c>
      <c r="B1972" s="1">
        <v>9424.7999999999993</v>
      </c>
      <c r="C1972" s="1" t="str">
        <v>EED118087</v>
      </c>
      <c r="D1972" s="2">
        <v>45881</v>
      </c>
      <c r="E1972" s="2">
        <v>45887</v>
      </c>
      <c r="F1972" s="1">
        <v>160908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9424.7999999999993</v>
      </c>
      <c r="M1972" s="1">
        <f t="shared" si="91"/>
        <v>9424.7999999999993</v>
      </c>
      <c r="N1972" s="1">
        <f t="shared" si="92"/>
        <v>0</v>
      </c>
    </row>
    <row r="1973" spans="1:14" x14ac:dyDescent="0.25">
      <c r="A1973" s="1" t="str">
        <v>BioLegend</v>
      </c>
      <c r="B1973" s="1">
        <v>2710.4</v>
      </c>
      <c r="C1973" s="1" t="str">
        <v>EED118087</v>
      </c>
      <c r="D1973" s="2">
        <v>45881</v>
      </c>
      <c r="E1973" s="2">
        <v>45887</v>
      </c>
      <c r="F1973" s="1">
        <v>300402</v>
      </c>
      <c r="G1973" s="1">
        <v>2</v>
      </c>
      <c r="H1973" s="1">
        <v>2</v>
      </c>
      <c r="I1973" s="1">
        <v>0</v>
      </c>
      <c r="J1973" s="1" t="str">
        <v>Delhi</v>
      </c>
      <c r="K1973" s="1">
        <v>0</v>
      </c>
      <c r="L1973" s="1">
        <f t="shared" si="90"/>
        <v>5420.8</v>
      </c>
      <c r="M1973" s="1">
        <f t="shared" si="91"/>
        <v>5420.8</v>
      </c>
      <c r="N1973" s="1">
        <f t="shared" si="92"/>
        <v>0</v>
      </c>
    </row>
    <row r="1974" spans="1:14" x14ac:dyDescent="0.25">
      <c r="A1974" s="1" t="str">
        <v>BioLegend</v>
      </c>
      <c r="B1974" s="1">
        <v>11272.8</v>
      </c>
      <c r="C1974" s="1" t="str">
        <v>EED118087</v>
      </c>
      <c r="D1974" s="2">
        <v>45881</v>
      </c>
      <c r="E1974" s="2">
        <v>45887</v>
      </c>
      <c r="F1974" s="1">
        <v>331553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11272.8</v>
      </c>
      <c r="M1974" s="1">
        <f t="shared" si="91"/>
        <v>11272.8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352317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9794.4</v>
      </c>
      <c r="C1976" s="1" t="str">
        <v>EED118087</v>
      </c>
      <c r="D1976" s="2">
        <v>45881</v>
      </c>
      <c r="E1976" s="2">
        <v>45887</v>
      </c>
      <c r="F1976" s="1">
        <v>353719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9794.4</v>
      </c>
      <c r="M1976" s="1">
        <f t="shared" si="91"/>
        <v>9794.4</v>
      </c>
      <c r="N1976" s="1">
        <f t="shared" si="92"/>
        <v>0</v>
      </c>
    </row>
    <row r="1977" spans="1:14" x14ac:dyDescent="0.25">
      <c r="A1977" s="1" t="str">
        <v>BioLegend</v>
      </c>
      <c r="B1977" s="1">
        <v>12012</v>
      </c>
      <c r="C1977" s="1" t="str">
        <v>EED118087</v>
      </c>
      <c r="D1977" s="2">
        <v>45881</v>
      </c>
      <c r="E1977" s="2">
        <v>45887</v>
      </c>
      <c r="F1977" s="1">
        <v>359413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12012</v>
      </c>
      <c r="M1977" s="1">
        <f t="shared" si="91"/>
        <v>12012</v>
      </c>
      <c r="N1977" s="1">
        <f t="shared" si="92"/>
        <v>0</v>
      </c>
    </row>
    <row r="1978" spans="1:14" x14ac:dyDescent="0.25">
      <c r="A1978" s="1" t="str">
        <v>BioLegend</v>
      </c>
      <c r="B1978" s="1">
        <v>11950.400000000001</v>
      </c>
      <c r="C1978" s="1" t="str">
        <v>EED118087</v>
      </c>
      <c r="D1978" s="2">
        <v>45881</v>
      </c>
      <c r="E1978" s="2">
        <v>45887</v>
      </c>
      <c r="F1978" s="1">
        <v>407122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11950.400000000001</v>
      </c>
      <c r="M1978" s="1">
        <f t="shared" si="91"/>
        <v>11950.400000000001</v>
      </c>
      <c r="N1978" s="1">
        <f t="shared" si="92"/>
        <v>0</v>
      </c>
    </row>
    <row r="1979" spans="1:14" x14ac:dyDescent="0.25">
      <c r="A1979" s="1" t="str">
        <v>BioLegend</v>
      </c>
      <c r="B1979" s="1">
        <v>17028</v>
      </c>
      <c r="C1979" s="1" t="str">
        <v>EED118087</v>
      </c>
      <c r="D1979" s="2">
        <v>45881</v>
      </c>
      <c r="E1979" s="2">
        <v>45887</v>
      </c>
      <c r="F1979" s="1">
        <v>424902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17028</v>
      </c>
      <c r="M1979" s="1">
        <f t="shared" si="91"/>
        <v>17028</v>
      </c>
      <c r="N1979" s="1">
        <f t="shared" si="92"/>
        <v>0</v>
      </c>
    </row>
    <row r="1980" spans="1:14" x14ac:dyDescent="0.25">
      <c r="A1980" s="1" t="str">
        <v>BioLegend</v>
      </c>
      <c r="B1980" s="1">
        <v>18788</v>
      </c>
      <c r="C1980" s="1" t="str">
        <v>EED118087</v>
      </c>
      <c r="D1980" s="2">
        <v>45881</v>
      </c>
      <c r="E1980" s="2">
        <v>45887</v>
      </c>
      <c r="F1980" s="1">
        <v>430904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18788</v>
      </c>
      <c r="M1980" s="1">
        <f t="shared" si="91"/>
        <v>18788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431304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Mabtech</v>
      </c>
      <c r="B1982" s="1">
        <v>1203.8400000000001</v>
      </c>
      <c r="C1982" s="1">
        <v>44645</v>
      </c>
      <c r="D1982" s="2">
        <v>45884</v>
      </c>
      <c r="E1982" s="2">
        <v>45888</v>
      </c>
      <c r="F1982" s="1" t="str">
        <v>3617-1</v>
      </c>
      <c r="G1982" s="1">
        <v>10</v>
      </c>
      <c r="H1982" s="1">
        <v>10</v>
      </c>
      <c r="I1982" s="1">
        <v>0</v>
      </c>
      <c r="J1982" s="1" t="str">
        <v>Gujrat</v>
      </c>
      <c r="K1982" s="1">
        <v>0</v>
      </c>
      <c r="L1982" s="1">
        <f t="shared" si="90"/>
        <v>12038.400000000001</v>
      </c>
      <c r="M1982" s="1">
        <f t="shared" si="91"/>
        <v>12038.400000000001</v>
      </c>
      <c r="N1982" s="1">
        <f t="shared" si="92"/>
        <v>0</v>
      </c>
    </row>
    <row r="1983" spans="1:14" x14ac:dyDescent="0.25">
      <c r="A1983" s="1" t="str">
        <v>Mabtech</v>
      </c>
      <c r="B1983" s="1">
        <v>38601.200000000004</v>
      </c>
      <c r="C1983" s="1">
        <v>44645</v>
      </c>
      <c r="D1983" s="2">
        <v>45884</v>
      </c>
      <c r="E1983" s="2">
        <v>45888</v>
      </c>
      <c r="F1983" s="1" t="str">
        <v>FSP-0108-10</v>
      </c>
      <c r="G1983" s="1">
        <v>6</v>
      </c>
      <c r="H1983" s="1">
        <v>6</v>
      </c>
      <c r="I1983" s="1">
        <v>0</v>
      </c>
      <c r="J1983" s="1" t="str">
        <v>Gujrat</v>
      </c>
      <c r="K1983" s="1">
        <v>0</v>
      </c>
      <c r="L1983" s="1">
        <f t="shared" si="90"/>
        <v>231607.2</v>
      </c>
      <c r="M1983" s="1">
        <f t="shared" si="91"/>
        <v>231607.2</v>
      </c>
      <c r="N1983" s="1">
        <f t="shared" si="92"/>
        <v>0</v>
      </c>
    </row>
    <row r="1984" spans="1:14" x14ac:dyDescent="0.25">
      <c r="A1984" s="1" t="str">
        <v>Mabtech</v>
      </c>
      <c r="B1984" s="1">
        <v>39732</v>
      </c>
      <c r="C1984" s="1">
        <v>44645</v>
      </c>
      <c r="D1984" s="2">
        <v>45884</v>
      </c>
      <c r="E1984" s="2">
        <v>45888</v>
      </c>
      <c r="F1984" s="1" t="str">
        <v>3321-4AST-2</v>
      </c>
      <c r="G1984" s="1">
        <v>1</v>
      </c>
      <c r="H1984" s="1">
        <v>1</v>
      </c>
      <c r="I1984" s="1">
        <v>0</v>
      </c>
      <c r="J1984" s="1" t="str">
        <v>Kerala</v>
      </c>
      <c r="K1984" s="1">
        <v>0</v>
      </c>
      <c r="L1984" s="1">
        <f t="shared" si="90"/>
        <v>39732</v>
      </c>
      <c r="M1984" s="1">
        <f t="shared" si="91"/>
        <v>39732</v>
      </c>
      <c r="N1984" s="1">
        <f t="shared" si="92"/>
        <v>0</v>
      </c>
    </row>
    <row r="1985" spans="1:14" x14ac:dyDescent="0.25">
      <c r="A1985" s="1" t="str">
        <v>Mabtech</v>
      </c>
      <c r="B1985" s="1">
        <v>31680</v>
      </c>
      <c r="C1985" s="1">
        <v>44645</v>
      </c>
      <c r="D1985" s="2">
        <v>45884</v>
      </c>
      <c r="E1985" s="2">
        <v>45888</v>
      </c>
      <c r="F1985" s="1" t="str">
        <v>3695-1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31680</v>
      </c>
      <c r="M1985" s="1">
        <f t="shared" si="91"/>
        <v>31680</v>
      </c>
      <c r="N1985" s="1">
        <f t="shared" si="92"/>
        <v>0</v>
      </c>
    </row>
    <row r="1986" spans="1:14" x14ac:dyDescent="0.25">
      <c r="A1986" s="1" t="str">
        <v>Mabtech</v>
      </c>
      <c r="B1986" s="1">
        <v>26752</v>
      </c>
      <c r="C1986" s="1">
        <v>44645</v>
      </c>
      <c r="D1986" s="2">
        <v>45884</v>
      </c>
      <c r="E1986" s="2">
        <v>45888</v>
      </c>
      <c r="F1986" s="1" t="str">
        <v>3698-1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26752</v>
      </c>
      <c r="M1986" s="1">
        <f t="shared" si="91"/>
        <v>26752</v>
      </c>
      <c r="N1986" s="1">
        <f t="shared" si="92"/>
        <v>0</v>
      </c>
    </row>
    <row r="1987" spans="1:14" x14ac:dyDescent="0.25">
      <c r="A1987" s="1" t="str">
        <v>Edna</v>
      </c>
      <c r="B1987" s="1">
        <v>7599.9</v>
      </c>
      <c r="C1987" s="1" t="str">
        <v>2-74</v>
      </c>
      <c r="D1987" s="2">
        <v>45889</v>
      </c>
      <c r="E1987" s="2">
        <v>45889</v>
      </c>
      <c r="F1987" s="1" t="str">
        <v>CSMMRT-100</v>
      </c>
      <c r="G1987" s="1">
        <v>2</v>
      </c>
      <c r="H1987" s="1">
        <v>2</v>
      </c>
      <c r="I1987" s="1">
        <v>0</v>
      </c>
      <c r="J1987" s="1" t="str">
        <v>Delhi</v>
      </c>
      <c r="K1987" s="1">
        <v>0</v>
      </c>
      <c r="L1987" s="1">
        <f t="shared" ref="L1987:L2050" si="93">G1987*B1987</f>
        <v>15199.8</v>
      </c>
      <c r="M1987" s="1">
        <f t="shared" ref="M1987:M2050" si="94">H1987*B1987</f>
        <v>15199.8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0.01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1</v>
      </c>
      <c r="H1988" s="1">
        <v>1</v>
      </c>
      <c r="I1988" s="1">
        <v>0</v>
      </c>
      <c r="J1988" s="1" t="str">
        <v>Delhi</v>
      </c>
      <c r="K1988" s="1">
        <v>0</v>
      </c>
      <c r="L1988" s="1">
        <f t="shared" si="93"/>
        <v>0.01</v>
      </c>
      <c r="M1988" s="1">
        <f t="shared" si="94"/>
        <v>0.01</v>
      </c>
      <c r="N1988" s="1">
        <f t="shared" si="95"/>
        <v>0</v>
      </c>
    </row>
    <row r="1989" spans="1:14" x14ac:dyDescent="0.25">
      <c r="A1989" s="1" t="str">
        <v>Edna</v>
      </c>
      <c r="B1989" s="1">
        <v>6055</v>
      </c>
      <c r="C1989" s="1" t="str">
        <v>2-74</v>
      </c>
      <c r="D1989" s="2">
        <v>45889</v>
      </c>
      <c r="E1989" s="2">
        <v>45889</v>
      </c>
      <c r="F1989" s="1" t="str">
        <v>TRI-200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6055</v>
      </c>
      <c r="M1989" s="1">
        <f t="shared" si="94"/>
        <v>6055</v>
      </c>
      <c r="N1989" s="1">
        <f t="shared" si="95"/>
        <v>0</v>
      </c>
    </row>
    <row r="1990" spans="1:14" x14ac:dyDescent="0.25">
      <c r="A1990" s="1" t="str">
        <v>Genei Lab</v>
      </c>
      <c r="B1990" s="1">
        <v>12000</v>
      </c>
      <c r="C1990" s="1" t="str">
        <v>2025-2026/850MFG</v>
      </c>
      <c r="D1990" s="2">
        <v>45874</v>
      </c>
      <c r="E1990" s="2">
        <v>45874</v>
      </c>
      <c r="F1990" s="1" t="str">
        <v>2600505001730</v>
      </c>
      <c r="G1990" s="1">
        <v>2</v>
      </c>
      <c r="H1990" s="1">
        <v>0</v>
      </c>
      <c r="I1990" s="1">
        <v>2</v>
      </c>
      <c r="J1990" s="1" t="str">
        <v>STOCK</v>
      </c>
      <c r="K1990" s="1" t="str">
        <v>Stock</v>
      </c>
      <c r="L1990" s="1">
        <f t="shared" si="93"/>
        <v>24000</v>
      </c>
      <c r="M1990" s="1">
        <f t="shared" si="94"/>
        <v>0</v>
      </c>
      <c r="N1990" s="1">
        <f t="shared" si="95"/>
        <v>24000</v>
      </c>
    </row>
    <row r="1991" spans="1:14" x14ac:dyDescent="0.25">
      <c r="A1991" s="1" t="str">
        <v>Genei Lab</v>
      </c>
      <c r="B1991" s="1">
        <v>3345.6</v>
      </c>
      <c r="C1991" s="1" t="str">
        <v>2025-2026/850MFG</v>
      </c>
      <c r="D1991" s="2">
        <v>45874</v>
      </c>
      <c r="E1991" s="2">
        <v>45874</v>
      </c>
      <c r="F1991" s="1" t="str">
        <v>2662070501730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6691.2</v>
      </c>
      <c r="M1991" s="1">
        <f t="shared" si="94"/>
        <v>0</v>
      </c>
      <c r="N1991" s="1">
        <f t="shared" si="95"/>
        <v>6691.2</v>
      </c>
    </row>
    <row r="1992" spans="1:14" x14ac:dyDescent="0.25">
      <c r="A1992" s="1" t="str">
        <v>Genei Lab</v>
      </c>
      <c r="B1992" s="1">
        <v>3665.2</v>
      </c>
      <c r="C1992" s="1" t="str">
        <v>2025-2026/850MFG</v>
      </c>
      <c r="D1992" s="2">
        <v>45874</v>
      </c>
      <c r="E1992" s="2">
        <v>45874</v>
      </c>
      <c r="F1992" s="1" t="str">
        <v>2662670501730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7330.4</v>
      </c>
      <c r="M1992" s="1">
        <f t="shared" si="94"/>
        <v>0</v>
      </c>
      <c r="N1992" s="1">
        <f t="shared" si="95"/>
        <v>7330.4</v>
      </c>
    </row>
    <row r="1993" spans="1:14" x14ac:dyDescent="0.25">
      <c r="A1993" s="1" t="str">
        <v>SUPER MO BIO</v>
      </c>
      <c r="B1993" s="1">
        <v>3020</v>
      </c>
      <c r="C1993" s="1">
        <v>5470</v>
      </c>
      <c r="D1993" s="2">
        <v>45883</v>
      </c>
      <c r="E1993" s="2">
        <v>45883</v>
      </c>
      <c r="F1993" s="1" t="str">
        <v>AD0023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3020</v>
      </c>
      <c r="M1993" s="1">
        <f t="shared" si="94"/>
        <v>3020</v>
      </c>
      <c r="N1993" s="1">
        <f t="shared" si="95"/>
        <v>0</v>
      </c>
    </row>
    <row r="1994" spans="1:14" x14ac:dyDescent="0.25">
      <c r="A1994" s="1" t="str">
        <v>BioXcell</v>
      </c>
      <c r="B1994" s="1">
        <v>9081.6</v>
      </c>
      <c r="C1994" s="1">
        <v>177574</v>
      </c>
      <c r="D1994" s="2">
        <v>45887</v>
      </c>
      <c r="E1994" s="2">
        <v>45890</v>
      </c>
      <c r="F1994" s="1" t="str">
        <v>BE0283</v>
      </c>
      <c r="G1994" s="1">
        <v>1</v>
      </c>
      <c r="H1994" s="1">
        <v>1</v>
      </c>
      <c r="I1994" s="1">
        <v>0</v>
      </c>
      <c r="J1994" s="1" t="str">
        <v>Bhopal</v>
      </c>
      <c r="K1994" s="1">
        <v>0</v>
      </c>
      <c r="L1994" s="1">
        <f t="shared" si="93"/>
        <v>9081.6</v>
      </c>
      <c r="M1994" s="1">
        <f t="shared" si="94"/>
        <v>9081.6</v>
      </c>
      <c r="N1994" s="1">
        <f t="shared" si="95"/>
        <v>0</v>
      </c>
    </row>
    <row r="1995" spans="1:14" x14ac:dyDescent="0.25">
      <c r="A1995" s="1" t="str">
        <v>BioXcell</v>
      </c>
      <c r="B1995" s="1">
        <v>5174.3999999999996</v>
      </c>
      <c r="C1995" s="1">
        <v>177574</v>
      </c>
      <c r="D1995" s="2">
        <v>45887</v>
      </c>
      <c r="E1995" s="2">
        <v>45890</v>
      </c>
      <c r="F1995" s="1" t="str">
        <v>IP0070</v>
      </c>
      <c r="G1995" s="1">
        <v>2</v>
      </c>
      <c r="H1995" s="1">
        <v>2</v>
      </c>
      <c r="I1995" s="1">
        <v>0</v>
      </c>
      <c r="J1995" s="1" t="str">
        <v>Banglore</v>
      </c>
      <c r="K1995" s="1">
        <v>0</v>
      </c>
      <c r="L1995" s="1">
        <f t="shared" si="93"/>
        <v>10348.799999999999</v>
      </c>
      <c r="M1995" s="1">
        <f t="shared" si="94"/>
        <v>10348.799999999999</v>
      </c>
      <c r="N1995" s="1">
        <f t="shared" si="95"/>
        <v>0</v>
      </c>
    </row>
    <row r="1996" spans="1:14" x14ac:dyDescent="0.25">
      <c r="A1996" s="1" t="str">
        <v>BioLegend</v>
      </c>
      <c r="B1996" s="1">
        <v>15276.8</v>
      </c>
      <c r="C1996" s="1" t="str">
        <v>EED118206</v>
      </c>
      <c r="D1996" s="2">
        <v>45884</v>
      </c>
      <c r="E1996" s="2">
        <v>45890</v>
      </c>
      <c r="F1996" s="1">
        <v>100220</v>
      </c>
      <c r="G1996" s="1">
        <v>2</v>
      </c>
      <c r="H1996" s="1">
        <v>2</v>
      </c>
      <c r="I1996" s="1">
        <v>0</v>
      </c>
      <c r="J1996" s="1" t="str">
        <v>Gujrat</v>
      </c>
      <c r="K1996" s="1">
        <v>0</v>
      </c>
      <c r="L1996" s="1">
        <f t="shared" si="93"/>
        <v>30553.599999999999</v>
      </c>
      <c r="M1996" s="1">
        <f t="shared" si="94"/>
        <v>30553.599999999999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13556.400000000001</v>
      </c>
      <c r="C1997" s="1" t="str">
        <v>EED118206</v>
      </c>
      <c r="D1997" s="2">
        <v>45884</v>
      </c>
      <c r="E1997" s="2">
        <v>45890</v>
      </c>
      <c r="F1997" s="1">
        <v>100328</v>
      </c>
      <c r="G1997" s="1">
        <v>5</v>
      </c>
      <c r="H1997" s="1">
        <v>5</v>
      </c>
      <c r="I1997" s="1">
        <v>0</v>
      </c>
      <c r="J1997" s="1" t="str">
        <v>Hyderabad</v>
      </c>
      <c r="K1997" s="1">
        <v>0</v>
      </c>
      <c r="L1997" s="1">
        <f t="shared" si="93"/>
        <v>67782</v>
      </c>
      <c r="M1997" s="1">
        <f t="shared" si="94"/>
        <v>67782</v>
      </c>
      <c r="N1997" s="1">
        <f t="shared" si="95"/>
        <v>0</v>
      </c>
    </row>
    <row r="1998" spans="1:14" x14ac:dyDescent="0.25">
      <c r="A1998" s="1" t="str">
        <v>BioLegend</v>
      </c>
      <c r="B1998" s="1">
        <v>11325.599999999999</v>
      </c>
      <c r="C1998" s="1" t="str">
        <v>EED118206</v>
      </c>
      <c r="D1998" s="2">
        <v>45884</v>
      </c>
      <c r="E1998" s="2">
        <v>45890</v>
      </c>
      <c r="F1998" s="1">
        <v>100528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56627.999999999993</v>
      </c>
      <c r="M1998" s="1">
        <f t="shared" si="94"/>
        <v>56627.999999999993</v>
      </c>
      <c r="N1998" s="1">
        <f t="shared" si="95"/>
        <v>0</v>
      </c>
    </row>
    <row r="1999" spans="1:14" x14ac:dyDescent="0.25">
      <c r="A1999" s="1" t="str">
        <v>BioLegend</v>
      </c>
      <c r="B1999" s="1">
        <v>6098.4</v>
      </c>
      <c r="C1999" s="1" t="str">
        <v>EED118206</v>
      </c>
      <c r="D1999" s="2">
        <v>45884</v>
      </c>
      <c r="E1999" s="2">
        <v>45890</v>
      </c>
      <c r="F1999" s="1">
        <v>100706</v>
      </c>
      <c r="G1999" s="1">
        <v>1</v>
      </c>
      <c r="H1999" s="1">
        <v>1</v>
      </c>
      <c r="I1999" s="1">
        <v>0</v>
      </c>
      <c r="J1999" s="1" t="str">
        <v>Kolkata</v>
      </c>
      <c r="K1999" s="1">
        <v>0</v>
      </c>
      <c r="L1999" s="1">
        <f t="shared" si="93"/>
        <v>6098.4</v>
      </c>
      <c r="M1999" s="1">
        <f t="shared" si="94"/>
        <v>6098.4</v>
      </c>
      <c r="N1999" s="1">
        <f t="shared" si="95"/>
        <v>0</v>
      </c>
    </row>
    <row r="2000" spans="1:14" x14ac:dyDescent="0.25">
      <c r="A2000" s="1" t="str">
        <v>BioLegend</v>
      </c>
      <c r="B2000" s="1">
        <v>13098.8</v>
      </c>
      <c r="C2000" s="1" t="str">
        <v>EED118206</v>
      </c>
      <c r="D2000" s="2">
        <v>45884</v>
      </c>
      <c r="E2000" s="2">
        <v>45890</v>
      </c>
      <c r="F2000" s="1">
        <v>101320</v>
      </c>
      <c r="G2000" s="1">
        <v>3</v>
      </c>
      <c r="H2000" s="1">
        <v>3</v>
      </c>
      <c r="I2000" s="1">
        <v>0</v>
      </c>
      <c r="J2000" s="1" t="str">
        <v>Hyderabad</v>
      </c>
      <c r="K2000" s="1">
        <v>0</v>
      </c>
      <c r="L2000" s="1">
        <f t="shared" si="93"/>
        <v>39296.399999999994</v>
      </c>
      <c r="M2000" s="1">
        <f t="shared" si="94"/>
        <v>39296.399999999994</v>
      </c>
      <c r="N2000" s="1">
        <f t="shared" si="95"/>
        <v>0</v>
      </c>
    </row>
    <row r="2001" spans="1:14" x14ac:dyDescent="0.25">
      <c r="A2001" s="1" t="str">
        <v>BioLegend</v>
      </c>
      <c r="B2001" s="1">
        <v>14471.599999999999</v>
      </c>
      <c r="C2001" s="1" t="str">
        <v>EED118206</v>
      </c>
      <c r="D2001" s="2">
        <v>45884</v>
      </c>
      <c r="E2001" s="2">
        <v>45890</v>
      </c>
      <c r="F2001" s="1">
        <v>102006</v>
      </c>
      <c r="G2001" s="1">
        <v>1</v>
      </c>
      <c r="H2001" s="1">
        <v>1</v>
      </c>
      <c r="I2001" s="1">
        <v>0</v>
      </c>
      <c r="J2001" s="1" t="str">
        <v>Hyderabad</v>
      </c>
      <c r="K2001" s="1">
        <v>0</v>
      </c>
      <c r="L2001" s="1">
        <f t="shared" si="93"/>
        <v>14471.599999999999</v>
      </c>
      <c r="M2001" s="1">
        <f t="shared" si="94"/>
        <v>14471.599999999999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103018</v>
      </c>
      <c r="G2002" s="1">
        <v>4</v>
      </c>
      <c r="H2002" s="1">
        <v>4</v>
      </c>
      <c r="I2002" s="1">
        <v>0</v>
      </c>
      <c r="J2002" s="1" t="str">
        <v>Hyderabad</v>
      </c>
      <c r="K2002" s="1">
        <v>0</v>
      </c>
      <c r="L2002" s="1">
        <f t="shared" si="93"/>
        <v>52395.199999999997</v>
      </c>
      <c r="M2002" s="1">
        <f t="shared" si="94"/>
        <v>52395.199999999997</v>
      </c>
      <c r="N2002" s="1">
        <f t="shared" si="95"/>
        <v>0</v>
      </c>
    </row>
    <row r="2003" spans="1:14" x14ac:dyDescent="0.25">
      <c r="A2003" s="1" t="str">
        <v>BioLegend</v>
      </c>
      <c r="B2003" s="1">
        <v>6468</v>
      </c>
      <c r="C2003" s="1" t="str">
        <v>EED118206</v>
      </c>
      <c r="D2003" s="2">
        <v>45884</v>
      </c>
      <c r="E2003" s="2">
        <v>45890</v>
      </c>
      <c r="F2003" s="1">
        <v>103108</v>
      </c>
      <c r="G2003" s="1">
        <v>2</v>
      </c>
      <c r="H2003" s="1">
        <v>2</v>
      </c>
      <c r="I2003" s="1">
        <v>0</v>
      </c>
      <c r="J2003" s="1" t="str">
        <v>Gujrat</v>
      </c>
      <c r="K2003" s="1">
        <v>0</v>
      </c>
      <c r="L2003" s="1">
        <f t="shared" si="93"/>
        <v>12936</v>
      </c>
      <c r="M2003" s="1">
        <f t="shared" si="94"/>
        <v>12936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104420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14185.599999999999</v>
      </c>
      <c r="C2005" s="1" t="str">
        <v>EED118206</v>
      </c>
      <c r="D2005" s="2">
        <v>45884</v>
      </c>
      <c r="E2005" s="2">
        <v>45890</v>
      </c>
      <c r="F2005" s="1">
        <v>104526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14185.599999999999</v>
      </c>
      <c r="M2005" s="1">
        <f t="shared" si="94"/>
        <v>14185.599999999999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18132.400000000001</v>
      </c>
      <c r="C2006" s="1" t="str">
        <v>EED118206</v>
      </c>
      <c r="D2006" s="2">
        <v>45884</v>
      </c>
      <c r="E2006" s="2">
        <v>45890</v>
      </c>
      <c r="F2006" s="1">
        <v>106106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18132.400000000001</v>
      </c>
      <c r="M2006" s="1">
        <f t="shared" si="94"/>
        <v>18132.400000000001</v>
      </c>
      <c r="N2006" s="1">
        <f t="shared" si="95"/>
        <v>0</v>
      </c>
    </row>
    <row r="2007" spans="1:14" x14ac:dyDescent="0.25">
      <c r="A2007" s="1" t="str">
        <v>BioLegend</v>
      </c>
      <c r="B2007" s="1">
        <v>4928</v>
      </c>
      <c r="C2007" s="1" t="str">
        <v>EED118206</v>
      </c>
      <c r="D2007" s="2">
        <v>45884</v>
      </c>
      <c r="E2007" s="2">
        <v>45890</v>
      </c>
      <c r="F2007" s="1">
        <v>113710</v>
      </c>
      <c r="G2007" s="1">
        <v>1</v>
      </c>
      <c r="H2007" s="1">
        <v>1</v>
      </c>
      <c r="I2007" s="1">
        <v>0</v>
      </c>
      <c r="J2007" s="1" t="str">
        <v>Lucknow</v>
      </c>
      <c r="K2007" s="1">
        <v>0</v>
      </c>
      <c r="L2007" s="1">
        <f t="shared" si="93"/>
        <v>4928</v>
      </c>
      <c r="M2007" s="1">
        <f t="shared" si="94"/>
        <v>4928</v>
      </c>
      <c r="N2007" s="1">
        <f t="shared" si="95"/>
        <v>0</v>
      </c>
    </row>
    <row r="2008" spans="1:14" x14ac:dyDescent="0.25">
      <c r="A2008" s="1" t="str">
        <v>BioLegend</v>
      </c>
      <c r="B2008" s="1">
        <v>9424.7999999999993</v>
      </c>
      <c r="C2008" s="1" t="str">
        <v>EED118206</v>
      </c>
      <c r="D2008" s="2">
        <v>45884</v>
      </c>
      <c r="E2008" s="2">
        <v>45890</v>
      </c>
      <c r="F2008" s="1">
        <v>113817</v>
      </c>
      <c r="G2008" s="1">
        <v>1</v>
      </c>
      <c r="H2008" s="1">
        <v>1</v>
      </c>
      <c r="I2008" s="1">
        <v>0</v>
      </c>
      <c r="J2008" s="1" t="str">
        <v>Delhi</v>
      </c>
      <c r="K2008" s="1">
        <v>0</v>
      </c>
      <c r="L2008" s="1">
        <f t="shared" si="93"/>
        <v>9424.7999999999993</v>
      </c>
      <c r="M2008" s="1">
        <f t="shared" si="94"/>
        <v>9424.7999999999993</v>
      </c>
      <c r="N2008" s="1">
        <f t="shared" si="95"/>
        <v>0</v>
      </c>
    </row>
    <row r="2009" spans="1:14" x14ac:dyDescent="0.25">
      <c r="A2009" s="1" t="str">
        <v>BioLegend</v>
      </c>
      <c r="B2009" s="1">
        <v>16702.399999999998</v>
      </c>
      <c r="C2009" s="1" t="str">
        <v>EED118206</v>
      </c>
      <c r="D2009" s="2">
        <v>45884</v>
      </c>
      <c r="E2009" s="2">
        <v>45890</v>
      </c>
      <c r="F2009" s="1">
        <v>119414</v>
      </c>
      <c r="G2009" s="1">
        <v>3</v>
      </c>
      <c r="H2009" s="1">
        <v>3</v>
      </c>
      <c r="I2009" s="1">
        <v>0</v>
      </c>
      <c r="J2009" s="1" t="str">
        <v>Hyderabad</v>
      </c>
      <c r="K2009" s="1">
        <v>0</v>
      </c>
      <c r="L2009" s="1">
        <f t="shared" si="93"/>
        <v>50107.199999999997</v>
      </c>
      <c r="M2009" s="1">
        <f t="shared" si="94"/>
        <v>50107.199999999997</v>
      </c>
      <c r="N2009" s="1">
        <f t="shared" si="95"/>
        <v>0</v>
      </c>
    </row>
    <row r="2010" spans="1:14" x14ac:dyDescent="0.25">
      <c r="A2010" s="1" t="str">
        <v>BioLegend</v>
      </c>
      <c r="B2010" s="1">
        <v>10560</v>
      </c>
      <c r="C2010" s="1" t="str">
        <v>EED118206</v>
      </c>
      <c r="D2010" s="2">
        <v>45884</v>
      </c>
      <c r="E2010" s="2">
        <v>45890</v>
      </c>
      <c r="F2010" s="1">
        <v>135243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10560</v>
      </c>
      <c r="M2010" s="1">
        <f t="shared" si="94"/>
        <v>10560</v>
      </c>
      <c r="N2010" s="1">
        <f t="shared" si="95"/>
        <v>0</v>
      </c>
    </row>
    <row r="2011" spans="1:14" x14ac:dyDescent="0.25">
      <c r="A2011" s="1" t="str">
        <v>BioLegend</v>
      </c>
      <c r="B2011" s="1">
        <v>21375.200000000001</v>
      </c>
      <c r="C2011" s="1" t="str">
        <v>EED118206</v>
      </c>
      <c r="D2011" s="2">
        <v>45884</v>
      </c>
      <c r="E2011" s="2">
        <v>45890</v>
      </c>
      <c r="F2011" s="1">
        <v>144620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21375.200000000001</v>
      </c>
      <c r="M2011" s="1">
        <f t="shared" si="94"/>
        <v>21375.200000000001</v>
      </c>
      <c r="N2011" s="1">
        <f t="shared" si="95"/>
        <v>0</v>
      </c>
    </row>
    <row r="2012" spans="1:14" x14ac:dyDescent="0.25">
      <c r="A2012" s="1" t="str">
        <v>BioLegend</v>
      </c>
      <c r="B2012" s="1">
        <v>19272</v>
      </c>
      <c r="C2012" s="1" t="str">
        <v>EED118206</v>
      </c>
      <c r="D2012" s="2">
        <v>45884</v>
      </c>
      <c r="E2012" s="2">
        <v>45890</v>
      </c>
      <c r="F2012" s="1">
        <v>145529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19272</v>
      </c>
      <c r="M2012" s="1">
        <f t="shared" si="94"/>
        <v>19272</v>
      </c>
      <c r="N2012" s="1">
        <f t="shared" si="95"/>
        <v>0</v>
      </c>
    </row>
    <row r="2013" spans="1:14" x14ac:dyDescent="0.25">
      <c r="A2013" s="1" t="str">
        <v>BioLegend</v>
      </c>
      <c r="B2013" s="1">
        <v>9856</v>
      </c>
      <c r="C2013" s="1" t="str">
        <v>EED118206</v>
      </c>
      <c r="D2013" s="2">
        <v>45884</v>
      </c>
      <c r="E2013" s="2">
        <v>45890</v>
      </c>
      <c r="F2013" s="1">
        <v>165608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9856</v>
      </c>
      <c r="M2013" s="1">
        <f t="shared" si="94"/>
        <v>9856</v>
      </c>
      <c r="N2013" s="1">
        <f t="shared" si="95"/>
        <v>0</v>
      </c>
    </row>
    <row r="2014" spans="1:14" x14ac:dyDescent="0.25">
      <c r="A2014" s="1" t="str">
        <v>BioLegend</v>
      </c>
      <c r="B2014" s="1">
        <v>11765.599999999999</v>
      </c>
      <c r="C2014" s="1" t="str">
        <v>EED118206</v>
      </c>
      <c r="D2014" s="2">
        <v>45884</v>
      </c>
      <c r="E2014" s="2">
        <v>45890</v>
      </c>
      <c r="F2014" s="1">
        <v>300104</v>
      </c>
      <c r="G2014" s="1">
        <v>1</v>
      </c>
      <c r="H2014" s="1">
        <v>1</v>
      </c>
      <c r="I2014" s="1">
        <v>0</v>
      </c>
      <c r="J2014" s="1" t="str">
        <v>Banglore</v>
      </c>
      <c r="K2014" s="1">
        <v>0</v>
      </c>
      <c r="L2014" s="1">
        <f t="shared" si="93"/>
        <v>11765.599999999999</v>
      </c>
      <c r="M2014" s="1">
        <f t="shared" si="94"/>
        <v>11765.599999999999</v>
      </c>
      <c r="N2014" s="1">
        <f t="shared" si="95"/>
        <v>0</v>
      </c>
    </row>
    <row r="2015" spans="1:14" x14ac:dyDescent="0.25">
      <c r="A2015" s="1" t="str">
        <v>BioLegend</v>
      </c>
      <c r="B2015" s="1">
        <v>11580.8</v>
      </c>
      <c r="C2015" s="1" t="str">
        <v>EED118206</v>
      </c>
      <c r="D2015" s="2">
        <v>45884</v>
      </c>
      <c r="E2015" s="2">
        <v>45890</v>
      </c>
      <c r="F2015" s="1">
        <v>300112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11580.8</v>
      </c>
      <c r="M2015" s="1">
        <f t="shared" si="94"/>
        <v>11580.8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300304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3388</v>
      </c>
      <c r="C2017" s="1" t="str">
        <v>EED118206</v>
      </c>
      <c r="D2017" s="2">
        <v>45884</v>
      </c>
      <c r="E2017" s="2">
        <v>45890</v>
      </c>
      <c r="F2017" s="1">
        <v>300306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3388</v>
      </c>
      <c r="M2017" s="1">
        <f t="shared" si="94"/>
        <v>3388</v>
      </c>
      <c r="N2017" s="1">
        <f t="shared" si="95"/>
        <v>0</v>
      </c>
    </row>
    <row r="2018" spans="1:14" x14ac:dyDescent="0.25">
      <c r="A2018" s="1" t="str">
        <v>BioLegend</v>
      </c>
      <c r="B2018" s="1">
        <v>25146</v>
      </c>
      <c r="C2018" s="1" t="str">
        <v>EED118206</v>
      </c>
      <c r="D2018" s="2">
        <v>45884</v>
      </c>
      <c r="E2018" s="2">
        <v>45890</v>
      </c>
      <c r="F2018" s="1">
        <v>300434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25146</v>
      </c>
      <c r="M2018" s="1">
        <f t="shared" si="94"/>
        <v>25146</v>
      </c>
      <c r="N2018" s="1">
        <f t="shared" si="95"/>
        <v>0</v>
      </c>
    </row>
    <row r="2019" spans="1:14" x14ac:dyDescent="0.25">
      <c r="A2019" s="1" t="str">
        <v>BioLegend</v>
      </c>
      <c r="B2019" s="1">
        <v>15954.400000000001</v>
      </c>
      <c r="C2019" s="1" t="str">
        <v>EED118206</v>
      </c>
      <c r="D2019" s="2">
        <v>45884</v>
      </c>
      <c r="E2019" s="2">
        <v>45890</v>
      </c>
      <c r="F2019" s="1">
        <v>300510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15954.400000000001</v>
      </c>
      <c r="M2019" s="1">
        <f t="shared" si="94"/>
        <v>15954.400000000001</v>
      </c>
      <c r="N2019" s="1">
        <f t="shared" si="95"/>
        <v>0</v>
      </c>
    </row>
    <row r="2020" spans="1:14" x14ac:dyDescent="0.25">
      <c r="A2020" s="1" t="str">
        <v>BioLegend</v>
      </c>
      <c r="B2020" s="1">
        <v>12196.8</v>
      </c>
      <c r="C2020" s="1" t="str">
        <v>EED118206</v>
      </c>
      <c r="D2020" s="2">
        <v>45884</v>
      </c>
      <c r="E2020" s="2">
        <v>45890</v>
      </c>
      <c r="F2020" s="1">
        <v>302004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12196.8</v>
      </c>
      <c r="M2020" s="1">
        <f t="shared" si="94"/>
        <v>12196.8</v>
      </c>
      <c r="N2020" s="1">
        <f t="shared" si="95"/>
        <v>0</v>
      </c>
    </row>
    <row r="2021" spans="1:14" x14ac:dyDescent="0.25">
      <c r="A2021" s="1" t="str">
        <v>BioLegend</v>
      </c>
      <c r="B2021" s="1">
        <v>4004</v>
      </c>
      <c r="C2021" s="1" t="str">
        <v>EED118206</v>
      </c>
      <c r="D2021" s="2">
        <v>45884</v>
      </c>
      <c r="E2021" s="2">
        <v>45890</v>
      </c>
      <c r="F2021" s="1">
        <v>302204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4004</v>
      </c>
      <c r="M2021" s="1">
        <f t="shared" si="94"/>
        <v>4004</v>
      </c>
      <c r="N2021" s="1">
        <f t="shared" si="95"/>
        <v>0</v>
      </c>
    </row>
    <row r="2022" spans="1:14" x14ac:dyDescent="0.25">
      <c r="A2022" s="1" t="str">
        <v>BioLegend</v>
      </c>
      <c r="B2022" s="1">
        <v>6344.7999999999993</v>
      </c>
      <c r="C2022" s="1" t="str">
        <v>EED118206</v>
      </c>
      <c r="D2022" s="2">
        <v>45884</v>
      </c>
      <c r="E2022" s="2">
        <v>45890</v>
      </c>
      <c r="F2022" s="1">
        <v>302206</v>
      </c>
      <c r="G2022" s="1">
        <v>1</v>
      </c>
      <c r="H2022" s="1">
        <v>1</v>
      </c>
      <c r="I2022" s="1">
        <v>0</v>
      </c>
      <c r="J2022" s="1" t="str">
        <v>Banglore</v>
      </c>
      <c r="K2022" s="1">
        <v>0</v>
      </c>
      <c r="L2022" s="1">
        <f t="shared" si="93"/>
        <v>6344.7999999999993</v>
      </c>
      <c r="M2022" s="1">
        <f t="shared" si="94"/>
        <v>6344.7999999999993</v>
      </c>
      <c r="N2022" s="1">
        <f t="shared" si="95"/>
        <v>0</v>
      </c>
    </row>
    <row r="2023" spans="1:14" x14ac:dyDescent="0.25">
      <c r="A2023" s="1" t="str">
        <v>BioLegend</v>
      </c>
      <c r="B2023" s="1">
        <v>6468</v>
      </c>
      <c r="C2023" s="1" t="str">
        <v>EED118206</v>
      </c>
      <c r="D2023" s="2">
        <v>45884</v>
      </c>
      <c r="E2023" s="2">
        <v>45890</v>
      </c>
      <c r="F2023" s="1">
        <v>302212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6468</v>
      </c>
      <c r="M2023" s="1">
        <f t="shared" si="94"/>
        <v>6468</v>
      </c>
      <c r="N2023" s="1">
        <f t="shared" si="95"/>
        <v>0</v>
      </c>
    </row>
    <row r="2024" spans="1:14" x14ac:dyDescent="0.25">
      <c r="A2024" s="1" t="str">
        <v>BioLegend</v>
      </c>
      <c r="B2024" s="1">
        <v>9178.4</v>
      </c>
      <c r="C2024" s="1" t="str">
        <v>EED118206</v>
      </c>
      <c r="D2024" s="2">
        <v>45884</v>
      </c>
      <c r="E2024" s="2">
        <v>45890</v>
      </c>
      <c r="F2024" s="1">
        <v>302306</v>
      </c>
      <c r="G2024" s="1">
        <v>1</v>
      </c>
      <c r="H2024" s="1">
        <v>1</v>
      </c>
      <c r="I2024" s="1">
        <v>0</v>
      </c>
      <c r="J2024" s="1" t="str">
        <v>Lucknow</v>
      </c>
      <c r="K2024" s="1">
        <v>0</v>
      </c>
      <c r="L2024" s="1">
        <f t="shared" si="93"/>
        <v>9178.4</v>
      </c>
      <c r="M2024" s="1">
        <f t="shared" si="94"/>
        <v>9178.4</v>
      </c>
      <c r="N2024" s="1">
        <f t="shared" si="95"/>
        <v>0</v>
      </c>
    </row>
    <row r="2025" spans="1:14" x14ac:dyDescent="0.25">
      <c r="A2025" s="1" t="str">
        <v>BioLegend</v>
      </c>
      <c r="B2025" s="1">
        <v>11580.8</v>
      </c>
      <c r="C2025" s="1" t="str">
        <v>EED118206</v>
      </c>
      <c r="D2025" s="2">
        <v>45884</v>
      </c>
      <c r="E2025" s="2">
        <v>45890</v>
      </c>
      <c r="F2025" s="1">
        <v>302624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11580.8</v>
      </c>
      <c r="M2025" s="1">
        <f t="shared" si="94"/>
        <v>11580.8</v>
      </c>
      <c r="N2025" s="1">
        <f t="shared" si="95"/>
        <v>0</v>
      </c>
    </row>
    <row r="2026" spans="1:14" x14ac:dyDescent="0.25">
      <c r="A2026" s="1" t="str">
        <v>BioLegend</v>
      </c>
      <c r="B2026" s="1">
        <v>4435.2</v>
      </c>
      <c r="C2026" s="1" t="str">
        <v>EED118206</v>
      </c>
      <c r="D2026" s="2">
        <v>45884</v>
      </c>
      <c r="E2026" s="2">
        <v>45890</v>
      </c>
      <c r="F2026" s="1">
        <v>304006</v>
      </c>
      <c r="G2026" s="1">
        <v>1</v>
      </c>
      <c r="H2026" s="1">
        <v>1</v>
      </c>
      <c r="I2026" s="1">
        <v>0</v>
      </c>
      <c r="J2026" s="1" t="str">
        <v>Mumbai</v>
      </c>
      <c r="K2026" s="1">
        <v>0</v>
      </c>
      <c r="L2026" s="1">
        <f t="shared" si="93"/>
        <v>4435.2</v>
      </c>
      <c r="M2026" s="1">
        <f t="shared" si="94"/>
        <v>4435.2</v>
      </c>
      <c r="N2026" s="1">
        <f t="shared" si="95"/>
        <v>0</v>
      </c>
    </row>
    <row r="2027" spans="1:14" x14ac:dyDescent="0.25">
      <c r="A2027" s="1" t="str">
        <v>BioLegend</v>
      </c>
      <c r="B2027" s="1">
        <v>16324</v>
      </c>
      <c r="C2027" s="1" t="str">
        <v>EED118206</v>
      </c>
      <c r="D2027" s="2">
        <v>45884</v>
      </c>
      <c r="E2027" s="2">
        <v>45890</v>
      </c>
      <c r="F2027" s="1">
        <v>304024</v>
      </c>
      <c r="G2027" s="1">
        <v>2</v>
      </c>
      <c r="H2027" s="1">
        <v>2</v>
      </c>
      <c r="I2027" s="1">
        <v>0</v>
      </c>
      <c r="J2027" s="1" t="str">
        <v>Banglore</v>
      </c>
      <c r="K2027" s="1">
        <v>0</v>
      </c>
      <c r="L2027" s="1">
        <f t="shared" si="93"/>
        <v>32648</v>
      </c>
      <c r="M2027" s="1">
        <f t="shared" si="94"/>
        <v>32648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304120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16324</v>
      </c>
      <c r="M2028" s="1">
        <f t="shared" si="94"/>
        <v>16324</v>
      </c>
      <c r="N2028" s="1">
        <f t="shared" si="95"/>
        <v>0</v>
      </c>
    </row>
    <row r="2029" spans="1:14" x14ac:dyDescent="0.25">
      <c r="A2029" s="1" t="str">
        <v>BioLegend</v>
      </c>
      <c r="B2029" s="1">
        <v>5790.4</v>
      </c>
      <c r="C2029" s="1" t="str">
        <v>EED118206</v>
      </c>
      <c r="D2029" s="2">
        <v>45884</v>
      </c>
      <c r="E2029" s="2">
        <v>45890</v>
      </c>
      <c r="F2029" s="1">
        <v>304220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5790.4</v>
      </c>
      <c r="M2029" s="1">
        <f t="shared" si="94"/>
        <v>5790.4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304820</v>
      </c>
      <c r="G2030" s="1">
        <v>1</v>
      </c>
      <c r="H2030" s="1">
        <v>1</v>
      </c>
      <c r="I2030" s="1">
        <v>0</v>
      </c>
      <c r="J2030" s="1" t="str">
        <v>Lucknow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13464</v>
      </c>
      <c r="C2031" s="1" t="str">
        <v>EED118206</v>
      </c>
      <c r="D2031" s="2">
        <v>45884</v>
      </c>
      <c r="E2031" s="2">
        <v>45890</v>
      </c>
      <c r="F2031" s="1">
        <v>305425</v>
      </c>
      <c r="G2031" s="1">
        <v>1</v>
      </c>
      <c r="H2031" s="1">
        <v>1</v>
      </c>
      <c r="I2031" s="1">
        <v>0</v>
      </c>
      <c r="J2031" s="1" t="str">
        <v>Kolkata</v>
      </c>
      <c r="K2031" s="1">
        <v>0</v>
      </c>
      <c r="L2031" s="1">
        <f t="shared" si="93"/>
        <v>13464</v>
      </c>
      <c r="M2031" s="1">
        <f t="shared" si="94"/>
        <v>13464</v>
      </c>
      <c r="N2031" s="1">
        <f t="shared" si="95"/>
        <v>0</v>
      </c>
    </row>
    <row r="2032" spans="1:14" x14ac:dyDescent="0.25">
      <c r="A2032" s="1" t="str">
        <v>BioLegend</v>
      </c>
      <c r="B2032" s="1">
        <v>10841.6</v>
      </c>
      <c r="C2032" s="1" t="str">
        <v>EED118206</v>
      </c>
      <c r="D2032" s="2">
        <v>45884</v>
      </c>
      <c r="E2032" s="2">
        <v>45890</v>
      </c>
      <c r="F2032" s="1">
        <v>306004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10841.6</v>
      </c>
      <c r="M2032" s="1">
        <f t="shared" si="94"/>
        <v>10841.6</v>
      </c>
      <c r="N2032" s="1">
        <f t="shared" si="95"/>
        <v>0</v>
      </c>
    </row>
    <row r="2033" spans="1:14" x14ac:dyDescent="0.25">
      <c r="A2033" s="1" t="str">
        <v>BioLegend</v>
      </c>
      <c r="B2033" s="1">
        <v>9055.2000000000007</v>
      </c>
      <c r="C2033" s="1" t="str">
        <v>EED118206</v>
      </c>
      <c r="D2033" s="2">
        <v>45884</v>
      </c>
      <c r="E2033" s="2">
        <v>45890</v>
      </c>
      <c r="F2033" s="1">
        <v>306014</v>
      </c>
      <c r="G2033" s="1">
        <v>1</v>
      </c>
      <c r="H2033" s="1">
        <v>1</v>
      </c>
      <c r="I2033" s="1">
        <v>0</v>
      </c>
      <c r="J2033" s="1" t="str">
        <v>Banglore</v>
      </c>
      <c r="K2033" s="1">
        <v>0</v>
      </c>
      <c r="L2033" s="1">
        <f t="shared" si="93"/>
        <v>9055.2000000000007</v>
      </c>
      <c r="M2033" s="1">
        <f t="shared" si="94"/>
        <v>9055.2000000000007</v>
      </c>
      <c r="N2033" s="1">
        <f t="shared" si="95"/>
        <v>0</v>
      </c>
    </row>
    <row r="2034" spans="1:14" x14ac:dyDescent="0.25">
      <c r="A2034" s="1" t="str">
        <v>BioLegend</v>
      </c>
      <c r="B2034" s="1">
        <v>11580.8</v>
      </c>
      <c r="C2034" s="1" t="str">
        <v>EED118206</v>
      </c>
      <c r="D2034" s="2">
        <v>45884</v>
      </c>
      <c r="E2034" s="2">
        <v>45890</v>
      </c>
      <c r="F2034" s="1">
        <v>306706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11580.8</v>
      </c>
      <c r="M2034" s="1">
        <f t="shared" si="94"/>
        <v>11580.8</v>
      </c>
      <c r="N2034" s="1">
        <f t="shared" si="95"/>
        <v>0</v>
      </c>
    </row>
    <row r="2035" spans="1:14" x14ac:dyDescent="0.25">
      <c r="A2035" s="1" t="str">
        <v>BioLegend</v>
      </c>
      <c r="B2035" s="1">
        <v>24090</v>
      </c>
      <c r="C2035" s="1" t="str">
        <v>EED118206</v>
      </c>
      <c r="D2035" s="2">
        <v>45884</v>
      </c>
      <c r="E2035" s="2">
        <v>45890</v>
      </c>
      <c r="F2035" s="1">
        <v>310938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24090</v>
      </c>
      <c r="M2035" s="1">
        <f t="shared" si="94"/>
        <v>24090</v>
      </c>
      <c r="N2035" s="1">
        <f t="shared" si="95"/>
        <v>0</v>
      </c>
    </row>
    <row r="2036" spans="1:14" x14ac:dyDescent="0.25">
      <c r="A2036" s="1" t="str">
        <v>BioLegend</v>
      </c>
      <c r="B2036" s="1">
        <v>15769.599999999999</v>
      </c>
      <c r="C2036" s="1" t="str">
        <v>EED118206</v>
      </c>
      <c r="D2036" s="2">
        <v>45884</v>
      </c>
      <c r="E2036" s="2">
        <v>45890</v>
      </c>
      <c r="F2036" s="1">
        <v>313404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15769.599999999999</v>
      </c>
      <c r="M2036" s="1">
        <f t="shared" si="94"/>
        <v>15769.599999999999</v>
      </c>
      <c r="N2036" s="1">
        <f t="shared" si="95"/>
        <v>0</v>
      </c>
    </row>
    <row r="2037" spans="1:14" x14ac:dyDescent="0.25">
      <c r="A2037" s="1" t="str">
        <v>BioLegend</v>
      </c>
      <c r="B2037" s="1">
        <v>22484</v>
      </c>
      <c r="C2037" s="1" t="str">
        <v>EED118206</v>
      </c>
      <c r="D2037" s="2">
        <v>45884</v>
      </c>
      <c r="E2037" s="2">
        <v>45890</v>
      </c>
      <c r="F2037" s="1">
        <v>313566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22484</v>
      </c>
      <c r="M2037" s="1">
        <f t="shared" si="94"/>
        <v>22484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317332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5112.8</v>
      </c>
      <c r="C2039" s="1" t="str">
        <v>EED118206</v>
      </c>
      <c r="D2039" s="2">
        <v>45884</v>
      </c>
      <c r="E2039" s="2">
        <v>45890</v>
      </c>
      <c r="F2039" s="1">
        <v>317406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5112.8</v>
      </c>
      <c r="M2039" s="1">
        <f t="shared" si="94"/>
        <v>5112.8</v>
      </c>
      <c r="N2039" s="1">
        <f t="shared" si="95"/>
        <v>0</v>
      </c>
    </row>
    <row r="2040" spans="1:14" x14ac:dyDescent="0.25">
      <c r="A2040" s="1" t="str">
        <v>BioLegend</v>
      </c>
      <c r="B2040" s="1">
        <v>27984</v>
      </c>
      <c r="C2040" s="1" t="str">
        <v>EED118206</v>
      </c>
      <c r="D2040" s="2">
        <v>45884</v>
      </c>
      <c r="E2040" s="2">
        <v>45890</v>
      </c>
      <c r="F2040" s="1">
        <v>317438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27984</v>
      </c>
      <c r="M2040" s="1">
        <f t="shared" si="94"/>
        <v>27984</v>
      </c>
      <c r="N2040" s="1">
        <f t="shared" si="95"/>
        <v>0</v>
      </c>
    </row>
    <row r="2041" spans="1:14" x14ac:dyDescent="0.25">
      <c r="A2041" s="1" t="str">
        <v>BioLegend</v>
      </c>
      <c r="B2041" s="1">
        <v>12997.599999999999</v>
      </c>
      <c r="C2041" s="1" t="str">
        <v>EED118206</v>
      </c>
      <c r="D2041" s="2">
        <v>45884</v>
      </c>
      <c r="E2041" s="2">
        <v>45890</v>
      </c>
      <c r="F2041" s="1">
        <v>318320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12997.599999999999</v>
      </c>
      <c r="M2041" s="1">
        <f t="shared" si="94"/>
        <v>12997.599999999999</v>
      </c>
      <c r="N2041" s="1">
        <f t="shared" si="95"/>
        <v>0</v>
      </c>
    </row>
    <row r="2042" spans="1:14" x14ac:dyDescent="0.25">
      <c r="A2042" s="1" t="str">
        <v>BioLegend</v>
      </c>
      <c r="B2042" s="1">
        <v>9178.4</v>
      </c>
      <c r="C2042" s="1" t="str">
        <v>EED118206</v>
      </c>
      <c r="D2042" s="2">
        <v>45884</v>
      </c>
      <c r="E2042" s="2">
        <v>45890</v>
      </c>
      <c r="F2042" s="1">
        <v>321109</v>
      </c>
      <c r="G2042" s="1">
        <v>1</v>
      </c>
      <c r="H2042" s="1">
        <v>1</v>
      </c>
      <c r="I2042" s="1">
        <v>0</v>
      </c>
      <c r="J2042" s="1" t="str">
        <v>Kolkata</v>
      </c>
      <c r="K2042" s="1">
        <v>0</v>
      </c>
      <c r="L2042" s="1">
        <f t="shared" si="93"/>
        <v>9178.4</v>
      </c>
      <c r="M2042" s="1">
        <f t="shared" si="94"/>
        <v>9178.4</v>
      </c>
      <c r="N2042" s="1">
        <f t="shared" si="95"/>
        <v>0</v>
      </c>
    </row>
    <row r="2043" spans="1:14" x14ac:dyDescent="0.25">
      <c r="A2043" s="1" t="str">
        <v>BioLegend</v>
      </c>
      <c r="B2043" s="1">
        <v>27588</v>
      </c>
      <c r="C2043" s="1" t="str">
        <v>EED118206</v>
      </c>
      <c r="D2043" s="2">
        <v>45884</v>
      </c>
      <c r="E2043" s="2">
        <v>45890</v>
      </c>
      <c r="F2043" s="1">
        <v>321142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27588</v>
      </c>
      <c r="M2043" s="1">
        <f t="shared" si="94"/>
        <v>27588</v>
      </c>
      <c r="N2043" s="1">
        <f t="shared" si="95"/>
        <v>0</v>
      </c>
    </row>
    <row r="2044" spans="1:14" x14ac:dyDescent="0.25">
      <c r="A2044" s="1" t="str">
        <v>BioLegend</v>
      </c>
      <c r="B2044" s="1">
        <v>14352.8</v>
      </c>
      <c r="C2044" s="1" t="str">
        <v>EED118206</v>
      </c>
      <c r="D2044" s="2">
        <v>45884</v>
      </c>
      <c r="E2044" s="2">
        <v>45890</v>
      </c>
      <c r="F2044" s="1">
        <v>321306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14352.8</v>
      </c>
      <c r="M2044" s="1">
        <f t="shared" si="94"/>
        <v>14352.8</v>
      </c>
      <c r="N2044" s="1">
        <f t="shared" si="95"/>
        <v>0</v>
      </c>
    </row>
    <row r="2045" spans="1:14" x14ac:dyDescent="0.25">
      <c r="A2045" s="1" t="str">
        <v>BioLegend</v>
      </c>
      <c r="B2045" s="1">
        <v>12689.599999999999</v>
      </c>
      <c r="C2045" s="1" t="str">
        <v>EED118206</v>
      </c>
      <c r="D2045" s="2">
        <v>45884</v>
      </c>
      <c r="E2045" s="2">
        <v>45890</v>
      </c>
      <c r="F2045" s="1">
        <v>325504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12689.599999999999</v>
      </c>
      <c r="M2045" s="1">
        <f t="shared" si="94"/>
        <v>12689.599999999999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12997.599999999999</v>
      </c>
      <c r="C2046" s="1" t="str">
        <v>EED118206</v>
      </c>
      <c r="D2046" s="2">
        <v>45884</v>
      </c>
      <c r="E2046" s="2">
        <v>45890</v>
      </c>
      <c r="F2046" s="1">
        <v>325604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12997.599999999999</v>
      </c>
      <c r="M2046" s="1">
        <f t="shared" si="94"/>
        <v>12997.599999999999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9055.2000000000007</v>
      </c>
      <c r="C2047" s="1" t="str">
        <v>EED118206</v>
      </c>
      <c r="D2047" s="2">
        <v>45884</v>
      </c>
      <c r="E2047" s="2">
        <v>45890</v>
      </c>
      <c r="F2047" s="1">
        <v>329951</v>
      </c>
      <c r="G2047" s="1">
        <v>1</v>
      </c>
      <c r="H2047" s="1">
        <v>1</v>
      </c>
      <c r="I2047" s="1">
        <v>0</v>
      </c>
      <c r="J2047" s="1" t="str">
        <v>Lucknow</v>
      </c>
      <c r="K2047" s="1">
        <v>0</v>
      </c>
      <c r="L2047" s="1">
        <f t="shared" si="93"/>
        <v>9055.2000000000007</v>
      </c>
      <c r="M2047" s="1">
        <f t="shared" si="94"/>
        <v>9055.2000000000007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331206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331208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28710</v>
      </c>
      <c r="C2050" s="1" t="str">
        <v>EED118206</v>
      </c>
      <c r="D2050" s="2">
        <v>45884</v>
      </c>
      <c r="E2050" s="2">
        <v>45890</v>
      </c>
      <c r="F2050" s="1">
        <v>331246</v>
      </c>
      <c r="G2050" s="1">
        <v>1</v>
      </c>
      <c r="H2050" s="1">
        <v>1</v>
      </c>
      <c r="I2050" s="1">
        <v>0</v>
      </c>
      <c r="J2050" s="1" t="str">
        <v>Faridabad</v>
      </c>
      <c r="K2050" s="1">
        <v>0</v>
      </c>
      <c r="L2050" s="1">
        <f t="shared" si="93"/>
        <v>28710</v>
      </c>
      <c r="M2050" s="1">
        <f t="shared" si="94"/>
        <v>28710</v>
      </c>
      <c r="N2050" s="1">
        <f t="shared" si="95"/>
        <v>0</v>
      </c>
    </row>
    <row r="2051" spans="1:14" x14ac:dyDescent="0.25">
      <c r="A2051" s="1" t="str">
        <v>BioLegend</v>
      </c>
      <c r="B2051" s="1">
        <v>9794.4</v>
      </c>
      <c r="C2051" s="1" t="str">
        <v>EED118206</v>
      </c>
      <c r="D2051" s="2">
        <v>45884</v>
      </c>
      <c r="E2051" s="2">
        <v>45890</v>
      </c>
      <c r="F2051" s="1">
        <v>333625</v>
      </c>
      <c r="G2051" s="1">
        <v>1</v>
      </c>
      <c r="H2051" s="1">
        <v>1</v>
      </c>
      <c r="I2051" s="1">
        <v>0</v>
      </c>
      <c r="J2051" s="1" t="str">
        <v>Kolkata</v>
      </c>
      <c r="K2051" s="1">
        <v>0</v>
      </c>
      <c r="L2051" s="1">
        <f t="shared" ref="L2051:L2114" si="96">G2051*B2051</f>
        <v>9794.4</v>
      </c>
      <c r="M2051" s="1">
        <f t="shared" ref="M2051:M2114" si="97">H2051*B2051</f>
        <v>9794.4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16632</v>
      </c>
      <c r="C2052" s="1" t="str">
        <v>EED118206</v>
      </c>
      <c r="D2052" s="2">
        <v>45884</v>
      </c>
      <c r="E2052" s="2">
        <v>45890</v>
      </c>
      <c r="F2052" s="1">
        <v>334606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16632</v>
      </c>
      <c r="M2052" s="1">
        <f t="shared" si="97"/>
        <v>16632</v>
      </c>
      <c r="N2052" s="1">
        <f t="shared" si="98"/>
        <v>0</v>
      </c>
    </row>
    <row r="2053" spans="1:14" x14ac:dyDescent="0.25">
      <c r="A2053" s="1" t="str">
        <v>BioLegend</v>
      </c>
      <c r="B2053" s="1">
        <v>17371.2</v>
      </c>
      <c r="C2053" s="1" t="str">
        <v>EED118206</v>
      </c>
      <c r="D2053" s="2">
        <v>45884</v>
      </c>
      <c r="E2053" s="2">
        <v>45890</v>
      </c>
      <c r="F2053" s="1">
        <v>334608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17371.2</v>
      </c>
      <c r="M2053" s="1">
        <f t="shared" si="97"/>
        <v>17371.2</v>
      </c>
      <c r="N2053" s="1">
        <f t="shared" si="98"/>
        <v>0</v>
      </c>
    </row>
    <row r="2054" spans="1:14" x14ac:dyDescent="0.25">
      <c r="A2054" s="1" t="str">
        <v>BioLegend</v>
      </c>
      <c r="B2054" s="1">
        <v>11272.8</v>
      </c>
      <c r="C2054" s="1" t="str">
        <v>EED118206</v>
      </c>
      <c r="D2054" s="2">
        <v>45884</v>
      </c>
      <c r="E2054" s="2">
        <v>45890</v>
      </c>
      <c r="F2054" s="1">
        <v>336218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11272.8</v>
      </c>
      <c r="M2054" s="1">
        <f t="shared" si="97"/>
        <v>11272.8</v>
      </c>
      <c r="N2054" s="1">
        <f t="shared" si="98"/>
        <v>0</v>
      </c>
    </row>
    <row r="2055" spans="1:14" x14ac:dyDescent="0.25">
      <c r="A2055" s="1" t="str">
        <v>BioLegend</v>
      </c>
      <c r="B2055" s="1">
        <v>7946.4</v>
      </c>
      <c r="C2055" s="1" t="str">
        <v>EED118206</v>
      </c>
      <c r="D2055" s="2">
        <v>45884</v>
      </c>
      <c r="E2055" s="2">
        <v>45890</v>
      </c>
      <c r="F2055" s="1">
        <v>339811</v>
      </c>
      <c r="G2055" s="1">
        <v>1</v>
      </c>
      <c r="H2055" s="1">
        <v>1</v>
      </c>
      <c r="I2055" s="1">
        <v>0</v>
      </c>
      <c r="J2055" s="1" t="str">
        <v>BANGALORE</v>
      </c>
      <c r="K2055" s="1">
        <v>0</v>
      </c>
      <c r="L2055" s="1">
        <f t="shared" si="96"/>
        <v>7946.4</v>
      </c>
      <c r="M2055" s="1">
        <f t="shared" si="97"/>
        <v>7946.4</v>
      </c>
      <c r="N2055" s="1">
        <f t="shared" si="98"/>
        <v>0</v>
      </c>
    </row>
    <row r="2056" spans="1:14" x14ac:dyDescent="0.25">
      <c r="A2056" s="1" t="str">
        <v>BioLegend</v>
      </c>
      <c r="B2056" s="1">
        <v>13921.599999999999</v>
      </c>
      <c r="C2056" s="1" t="str">
        <v>EED118206</v>
      </c>
      <c r="D2056" s="2">
        <v>45884</v>
      </c>
      <c r="E2056" s="2">
        <v>45890</v>
      </c>
      <c r="F2056" s="1">
        <v>343504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13921.599999999999</v>
      </c>
      <c r="M2056" s="1">
        <f t="shared" si="97"/>
        <v>13921.599999999999</v>
      </c>
      <c r="N2056" s="1">
        <f t="shared" si="98"/>
        <v>0</v>
      </c>
    </row>
    <row r="2057" spans="1:14" x14ac:dyDescent="0.25">
      <c r="A2057" s="1" t="str">
        <v>BioLegend</v>
      </c>
      <c r="B2057" s="1">
        <v>12381.599999999999</v>
      </c>
      <c r="C2057" s="1" t="str">
        <v>EED118206</v>
      </c>
      <c r="D2057" s="2">
        <v>45884</v>
      </c>
      <c r="E2057" s="2">
        <v>45890</v>
      </c>
      <c r="F2057" s="1">
        <v>343524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12381.599999999999</v>
      </c>
      <c r="M2057" s="1">
        <f t="shared" si="97"/>
        <v>12381.599999999999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5112.8</v>
      </c>
      <c r="C2058" s="1" t="str">
        <v>EED118206</v>
      </c>
      <c r="D2058" s="2">
        <v>45884</v>
      </c>
      <c r="E2058" s="2">
        <v>45890</v>
      </c>
      <c r="F2058" s="1">
        <v>344606</v>
      </c>
      <c r="G2058" s="1">
        <v>5</v>
      </c>
      <c r="H2058" s="1">
        <v>5</v>
      </c>
      <c r="I2058" s="1">
        <v>0</v>
      </c>
      <c r="J2058" s="1" t="str">
        <v>Banglore</v>
      </c>
      <c r="K2058" s="1">
        <v>0</v>
      </c>
      <c r="L2058" s="1">
        <f t="shared" si="96"/>
        <v>25564</v>
      </c>
      <c r="M2058" s="1">
        <f t="shared" si="97"/>
        <v>25564</v>
      </c>
      <c r="N2058" s="1">
        <f t="shared" si="98"/>
        <v>0</v>
      </c>
    </row>
    <row r="2059" spans="1:14" x14ac:dyDescent="0.25">
      <c r="A2059" s="1" t="str">
        <v>BioLegend</v>
      </c>
      <c r="B2059" s="1">
        <v>20020</v>
      </c>
      <c r="C2059" s="1" t="str">
        <v>EED118206</v>
      </c>
      <c r="D2059" s="2">
        <v>45884</v>
      </c>
      <c r="E2059" s="2">
        <v>45890</v>
      </c>
      <c r="F2059" s="1">
        <v>344712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100100</v>
      </c>
      <c r="M2059" s="1">
        <f t="shared" si="97"/>
        <v>100100</v>
      </c>
      <c r="N2059" s="1">
        <f t="shared" si="98"/>
        <v>0</v>
      </c>
    </row>
    <row r="2060" spans="1:14" x14ac:dyDescent="0.25">
      <c r="A2060" s="1" t="str">
        <v>BioLegend</v>
      </c>
      <c r="B2060" s="1">
        <v>11888.8</v>
      </c>
      <c r="C2060" s="1" t="str">
        <v>EED118206</v>
      </c>
      <c r="D2060" s="2">
        <v>45884</v>
      </c>
      <c r="E2060" s="2">
        <v>45890</v>
      </c>
      <c r="F2060" s="1">
        <v>344720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11888.8</v>
      </c>
      <c r="M2060" s="1">
        <f t="shared" si="97"/>
        <v>11888.8</v>
      </c>
      <c r="N2060" s="1">
        <f t="shared" si="98"/>
        <v>0</v>
      </c>
    </row>
    <row r="2061" spans="1:14" x14ac:dyDescent="0.25">
      <c r="A2061" s="1" t="str">
        <v>BioLegend</v>
      </c>
      <c r="B2061" s="1">
        <v>17925.599999999999</v>
      </c>
      <c r="C2061" s="1" t="str">
        <v>EED118206</v>
      </c>
      <c r="D2061" s="2">
        <v>45884</v>
      </c>
      <c r="E2061" s="2">
        <v>45890</v>
      </c>
      <c r="F2061" s="1">
        <v>350216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17925.599999999999</v>
      </c>
      <c r="M2061" s="1">
        <f t="shared" si="97"/>
        <v>17925.599999999999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16324</v>
      </c>
      <c r="C2062" s="1" t="str">
        <v>EED118206</v>
      </c>
      <c r="D2062" s="2">
        <v>45884</v>
      </c>
      <c r="E2062" s="2">
        <v>45890</v>
      </c>
      <c r="F2062" s="1">
        <v>354220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16324</v>
      </c>
      <c r="M2062" s="1">
        <f t="shared" si="97"/>
        <v>16324</v>
      </c>
      <c r="N2062" s="1">
        <f t="shared" si="98"/>
        <v>0</v>
      </c>
    </row>
    <row r="2063" spans="1:14" x14ac:dyDescent="0.25">
      <c r="A2063" s="1" t="str">
        <v>BioLegend</v>
      </c>
      <c r="B2063" s="1">
        <v>9178.4</v>
      </c>
      <c r="C2063" s="1" t="str">
        <v>EED118206</v>
      </c>
      <c r="D2063" s="2">
        <v>45884</v>
      </c>
      <c r="E2063" s="2">
        <v>45890</v>
      </c>
      <c r="F2063" s="1">
        <v>357905</v>
      </c>
      <c r="G2063" s="1">
        <v>1</v>
      </c>
      <c r="H2063" s="1">
        <v>1</v>
      </c>
      <c r="I2063" s="1">
        <v>0</v>
      </c>
      <c r="J2063" s="1" t="str">
        <v>Kolkata</v>
      </c>
      <c r="K2063" s="1">
        <v>0</v>
      </c>
      <c r="L2063" s="1">
        <f t="shared" si="96"/>
        <v>9178.4</v>
      </c>
      <c r="M2063" s="1">
        <f t="shared" si="97"/>
        <v>9178.4</v>
      </c>
      <c r="N2063" s="1">
        <f t="shared" si="98"/>
        <v>0</v>
      </c>
    </row>
    <row r="2064" spans="1:14" x14ac:dyDescent="0.25">
      <c r="A2064" s="1" t="str">
        <v>BioLegend</v>
      </c>
      <c r="B2064" s="1">
        <v>10164</v>
      </c>
      <c r="C2064" s="1" t="str">
        <v>EED118206</v>
      </c>
      <c r="D2064" s="2">
        <v>45884</v>
      </c>
      <c r="E2064" s="2">
        <v>45890</v>
      </c>
      <c r="F2064" s="1">
        <v>362805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10164</v>
      </c>
      <c r="M2064" s="1">
        <f t="shared" si="97"/>
        <v>10164</v>
      </c>
      <c r="N2064" s="1">
        <f t="shared" si="98"/>
        <v>0</v>
      </c>
    </row>
    <row r="2065" spans="1:14" x14ac:dyDescent="0.25">
      <c r="A2065" s="1" t="str">
        <v>BioLegend</v>
      </c>
      <c r="B2065" s="1">
        <v>8500.7999999999993</v>
      </c>
      <c r="C2065" s="1" t="str">
        <v>EED118206</v>
      </c>
      <c r="D2065" s="2">
        <v>45884</v>
      </c>
      <c r="E2065" s="2">
        <v>45890</v>
      </c>
      <c r="F2065" s="1">
        <v>364805</v>
      </c>
      <c r="G2065" s="1">
        <v>1</v>
      </c>
      <c r="H2065" s="1">
        <v>1</v>
      </c>
      <c r="I2065" s="1">
        <v>0</v>
      </c>
      <c r="J2065" s="1" t="str">
        <v>Lucknow</v>
      </c>
      <c r="K2065" s="1">
        <v>0</v>
      </c>
      <c r="L2065" s="1">
        <f t="shared" si="96"/>
        <v>8500.7999999999993</v>
      </c>
      <c r="M2065" s="1">
        <f t="shared" si="97"/>
        <v>8500.7999999999993</v>
      </c>
      <c r="N2065" s="1">
        <f t="shared" si="98"/>
        <v>0</v>
      </c>
    </row>
    <row r="2066" spans="1:14" x14ac:dyDescent="0.25">
      <c r="A2066" s="1" t="str">
        <v>BioLegend</v>
      </c>
      <c r="B2066" s="1">
        <v>12689.599999999999</v>
      </c>
      <c r="C2066" s="1" t="str">
        <v>EED118206</v>
      </c>
      <c r="D2066" s="2">
        <v>45884</v>
      </c>
      <c r="E2066" s="2">
        <v>45890</v>
      </c>
      <c r="F2066" s="1">
        <v>367106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12689.599999999999</v>
      </c>
      <c r="M2066" s="1">
        <f t="shared" si="97"/>
        <v>12689.599999999999</v>
      </c>
      <c r="N2066" s="1">
        <f t="shared" si="98"/>
        <v>0</v>
      </c>
    </row>
    <row r="2067" spans="1:14" x14ac:dyDescent="0.25">
      <c r="A2067" s="1" t="str">
        <v>BioLegend</v>
      </c>
      <c r="B2067" s="1">
        <v>7207.2000000000007</v>
      </c>
      <c r="C2067" s="1" t="str">
        <v>EED118206</v>
      </c>
      <c r="D2067" s="2">
        <v>45884</v>
      </c>
      <c r="E2067" s="2">
        <v>45890</v>
      </c>
      <c r="F2067" s="1">
        <v>376804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7207.2000000000007</v>
      </c>
      <c r="M2067" s="1">
        <f t="shared" si="97"/>
        <v>7207.2000000000007</v>
      </c>
      <c r="N2067" s="1">
        <f t="shared" si="98"/>
        <v>0</v>
      </c>
    </row>
    <row r="2068" spans="1:14" x14ac:dyDescent="0.25">
      <c r="A2068" s="1" t="str">
        <v>BioLegend</v>
      </c>
      <c r="B2068" s="1">
        <v>9424.7999999999993</v>
      </c>
      <c r="C2068" s="1" t="str">
        <v>EED118206</v>
      </c>
      <c r="D2068" s="2">
        <v>45884</v>
      </c>
      <c r="E2068" s="2">
        <v>45890</v>
      </c>
      <c r="F2068" s="1">
        <v>393607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9424.7999999999993</v>
      </c>
      <c r="M2068" s="1">
        <f t="shared" si="97"/>
        <v>9424.7999999999993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11888.8</v>
      </c>
      <c r="C2069" s="1" t="str">
        <v>EED118206</v>
      </c>
      <c r="D2069" s="2">
        <v>45884</v>
      </c>
      <c r="E2069" s="2">
        <v>45890</v>
      </c>
      <c r="F2069" s="1">
        <v>399711</v>
      </c>
      <c r="G2069" s="1">
        <v>0</v>
      </c>
      <c r="H2069" s="1">
        <v>0</v>
      </c>
      <c r="I2069" s="1">
        <v>0</v>
      </c>
      <c r="J2069" s="1" t="str">
        <v>Kolkata</v>
      </c>
      <c r="K2069" s="1">
        <v>0</v>
      </c>
      <c r="L2069" s="1">
        <f t="shared" si="96"/>
        <v>0</v>
      </c>
      <c r="M2069" s="1">
        <f t="shared" si="97"/>
        <v>0</v>
      </c>
      <c r="N2069" s="1">
        <f t="shared" si="98"/>
        <v>0</v>
      </c>
    </row>
    <row r="2070" spans="1:14" x14ac:dyDescent="0.25">
      <c r="A2070" s="1" t="str">
        <v>BioLegend</v>
      </c>
      <c r="B2070" s="1">
        <v>41703.199999999997</v>
      </c>
      <c r="C2070" s="1" t="str">
        <v>EED118206</v>
      </c>
      <c r="D2070" s="2">
        <v>45884</v>
      </c>
      <c r="E2070" s="2">
        <v>45890</v>
      </c>
      <c r="F2070" s="1">
        <v>403602</v>
      </c>
      <c r="G2070" s="1">
        <v>10</v>
      </c>
      <c r="H2070" s="1">
        <v>10</v>
      </c>
      <c r="I2070" s="1">
        <v>0</v>
      </c>
      <c r="J2070" s="1" t="str">
        <v>Banglore</v>
      </c>
      <c r="K2070" s="1">
        <v>0</v>
      </c>
      <c r="L2070" s="1">
        <f t="shared" si="96"/>
        <v>417032</v>
      </c>
      <c r="M2070" s="1">
        <f t="shared" si="97"/>
        <v>417032</v>
      </c>
      <c r="N2070" s="1">
        <f t="shared" si="98"/>
        <v>0</v>
      </c>
    </row>
    <row r="2071" spans="1:14" x14ac:dyDescent="0.25">
      <c r="A2071" s="1" t="str">
        <v>BioLegend</v>
      </c>
      <c r="B2071" s="1">
        <v>4004</v>
      </c>
      <c r="C2071" s="1" t="str">
        <v>EED118206</v>
      </c>
      <c r="D2071" s="2">
        <v>45884</v>
      </c>
      <c r="E2071" s="2">
        <v>45890</v>
      </c>
      <c r="F2071" s="1">
        <v>420301</v>
      </c>
      <c r="G2071" s="1">
        <v>2</v>
      </c>
      <c r="H2071" s="1">
        <v>2</v>
      </c>
      <c r="I2071" s="1">
        <v>0</v>
      </c>
      <c r="J2071" s="1" t="str">
        <v>Delhi</v>
      </c>
      <c r="K2071" s="1">
        <v>0</v>
      </c>
      <c r="L2071" s="1">
        <f t="shared" si="96"/>
        <v>8008</v>
      </c>
      <c r="M2071" s="1">
        <f t="shared" si="97"/>
        <v>8008</v>
      </c>
      <c r="N2071" s="1">
        <f t="shared" si="98"/>
        <v>0</v>
      </c>
    </row>
    <row r="2072" spans="1:14" x14ac:dyDescent="0.25">
      <c r="A2072" s="1" t="str">
        <v>BioLegend</v>
      </c>
      <c r="B2072" s="1">
        <v>2587.1999999999998</v>
      </c>
      <c r="C2072" s="1" t="str">
        <v>EED118206</v>
      </c>
      <c r="D2072" s="2">
        <v>45884</v>
      </c>
      <c r="E2072" s="2">
        <v>45890</v>
      </c>
      <c r="F2072" s="1">
        <v>421101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5174.3999999999996</v>
      </c>
      <c r="M2072" s="1">
        <f t="shared" si="97"/>
        <v>5174.3999999999996</v>
      </c>
      <c r="N2072" s="1">
        <f t="shared" si="98"/>
        <v>0</v>
      </c>
    </row>
    <row r="2073" spans="1:14" x14ac:dyDescent="0.25">
      <c r="A2073" s="1" t="str">
        <v>BioLegend</v>
      </c>
      <c r="B2073" s="1">
        <v>3326.3999999999996</v>
      </c>
      <c r="C2073" s="1" t="str">
        <v>EED118206</v>
      </c>
      <c r="D2073" s="2">
        <v>45884</v>
      </c>
      <c r="E2073" s="2">
        <v>45890</v>
      </c>
      <c r="F2073" s="1">
        <v>421301</v>
      </c>
      <c r="G2073" s="1">
        <v>1</v>
      </c>
      <c r="H2073" s="1">
        <v>1</v>
      </c>
      <c r="I2073" s="1">
        <v>0</v>
      </c>
      <c r="J2073" s="1" t="str">
        <v>Lucknow</v>
      </c>
      <c r="K2073" s="1">
        <v>0</v>
      </c>
      <c r="L2073" s="1">
        <f t="shared" si="96"/>
        <v>3326.3999999999996</v>
      </c>
      <c r="M2073" s="1">
        <f t="shared" si="97"/>
        <v>3326.3999999999996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22594</v>
      </c>
      <c r="C2074" s="1" t="str">
        <v>EED118206</v>
      </c>
      <c r="D2074" s="2">
        <v>45884</v>
      </c>
      <c r="E2074" s="2">
        <v>45890</v>
      </c>
      <c r="F2074" s="1">
        <v>422304</v>
      </c>
      <c r="G2074" s="1">
        <v>3</v>
      </c>
      <c r="H2074" s="1">
        <v>3</v>
      </c>
      <c r="I2074" s="1">
        <v>0</v>
      </c>
      <c r="J2074" s="1" t="str">
        <v>Hyderabad</v>
      </c>
      <c r="K2074" s="1">
        <v>0</v>
      </c>
      <c r="L2074" s="1">
        <f t="shared" si="96"/>
        <v>67782</v>
      </c>
      <c r="M2074" s="1">
        <f t="shared" si="97"/>
        <v>67782</v>
      </c>
      <c r="N2074" s="1">
        <f t="shared" si="98"/>
        <v>0</v>
      </c>
    </row>
    <row r="2075" spans="1:14" x14ac:dyDescent="0.25">
      <c r="A2075" s="1" t="str">
        <v>BioLegend</v>
      </c>
      <c r="B2075" s="1">
        <v>16759.599999999999</v>
      </c>
      <c r="C2075" s="1" t="str">
        <v>EED118206</v>
      </c>
      <c r="D2075" s="2">
        <v>45884</v>
      </c>
      <c r="E2075" s="2">
        <v>45890</v>
      </c>
      <c r="F2075" s="1">
        <v>423114</v>
      </c>
      <c r="G2075" s="1">
        <v>1</v>
      </c>
      <c r="H2075" s="1">
        <v>1</v>
      </c>
      <c r="I2075" s="1">
        <v>0</v>
      </c>
      <c r="J2075" s="1" t="str">
        <v>Hyderabad</v>
      </c>
      <c r="K2075" s="1">
        <v>0</v>
      </c>
      <c r="L2075" s="1">
        <f t="shared" si="96"/>
        <v>16759.599999999999</v>
      </c>
      <c r="M2075" s="1">
        <f t="shared" si="97"/>
        <v>16759.599999999999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423501</v>
      </c>
      <c r="G2076" s="1">
        <v>1</v>
      </c>
      <c r="H2076" s="1">
        <v>1</v>
      </c>
      <c r="I2076" s="1">
        <v>0</v>
      </c>
      <c r="J2076" s="1" t="str">
        <v>Kolkata</v>
      </c>
      <c r="K2076" s="1">
        <v>0</v>
      </c>
      <c r="L2076" s="1">
        <f t="shared" si="96"/>
        <v>2587.1999999999998</v>
      </c>
      <c r="M2076" s="1">
        <f t="shared" si="97"/>
        <v>2587.1999999999998</v>
      </c>
      <c r="N2076" s="1">
        <f t="shared" si="98"/>
        <v>0</v>
      </c>
    </row>
    <row r="2077" spans="1:14" x14ac:dyDescent="0.25">
      <c r="A2077" s="1" t="str">
        <v>BioLegend</v>
      </c>
      <c r="B2077" s="1">
        <v>14476</v>
      </c>
      <c r="C2077" s="1" t="str">
        <v>EED118206</v>
      </c>
      <c r="D2077" s="2">
        <v>45884</v>
      </c>
      <c r="E2077" s="2">
        <v>45890</v>
      </c>
      <c r="F2077" s="1">
        <v>424602</v>
      </c>
      <c r="G2077" s="1">
        <v>2</v>
      </c>
      <c r="H2077" s="1">
        <v>2</v>
      </c>
      <c r="I2077" s="1">
        <v>0</v>
      </c>
      <c r="J2077" s="1" t="str">
        <v>Delhi</v>
      </c>
      <c r="K2077" s="1">
        <v>0</v>
      </c>
      <c r="L2077" s="1">
        <f t="shared" si="96"/>
        <v>28952</v>
      </c>
      <c r="M2077" s="1">
        <f t="shared" si="97"/>
        <v>28952</v>
      </c>
      <c r="N2077" s="1">
        <f t="shared" si="98"/>
        <v>0</v>
      </c>
    </row>
    <row r="2078" spans="1:14" x14ac:dyDescent="0.25">
      <c r="A2078" s="1" t="str">
        <v>BioLegend</v>
      </c>
      <c r="B2078" s="1">
        <v>7700</v>
      </c>
      <c r="C2078" s="1" t="str">
        <v>EED118206</v>
      </c>
      <c r="D2078" s="2">
        <v>45884</v>
      </c>
      <c r="E2078" s="2">
        <v>45890</v>
      </c>
      <c r="F2078" s="1">
        <v>426105</v>
      </c>
      <c r="G2078" s="1">
        <v>1</v>
      </c>
      <c r="H2078" s="1">
        <v>1</v>
      </c>
      <c r="I2078" s="1">
        <v>0</v>
      </c>
      <c r="J2078" s="1" t="str">
        <v>Delhi</v>
      </c>
      <c r="K2078" s="1">
        <v>0</v>
      </c>
      <c r="L2078" s="1">
        <f t="shared" si="96"/>
        <v>7700</v>
      </c>
      <c r="M2078" s="1">
        <f t="shared" si="97"/>
        <v>7700</v>
      </c>
      <c r="N2078" s="1">
        <f t="shared" si="98"/>
        <v>0</v>
      </c>
    </row>
    <row r="2079" spans="1:14" x14ac:dyDescent="0.25">
      <c r="A2079" s="1" t="str">
        <v>BioLegend</v>
      </c>
      <c r="B2079" s="1">
        <v>21560</v>
      </c>
      <c r="C2079" s="1" t="str">
        <v>EED118206</v>
      </c>
      <c r="D2079" s="2">
        <v>45884</v>
      </c>
      <c r="E2079" s="2">
        <v>45890</v>
      </c>
      <c r="F2079" s="1">
        <v>449504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21560</v>
      </c>
      <c r="M2079" s="1">
        <f t="shared" si="97"/>
        <v>21560</v>
      </c>
      <c r="N2079" s="1">
        <f t="shared" si="98"/>
        <v>0</v>
      </c>
    </row>
    <row r="2080" spans="1:14" x14ac:dyDescent="0.25">
      <c r="A2080" s="1" t="str">
        <v>BioLegend</v>
      </c>
      <c r="B2080" s="1">
        <v>21780</v>
      </c>
      <c r="C2080" s="1" t="str">
        <v>EED118206</v>
      </c>
      <c r="D2080" s="2">
        <v>45884</v>
      </c>
      <c r="E2080" s="2">
        <v>45890</v>
      </c>
      <c r="F2080" s="1">
        <v>480016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21780</v>
      </c>
      <c r="M2080" s="1">
        <f t="shared" si="97"/>
        <v>21780</v>
      </c>
      <c r="N2080" s="1">
        <f t="shared" si="98"/>
        <v>0</v>
      </c>
    </row>
    <row r="2081" spans="1:14" x14ac:dyDescent="0.25">
      <c r="A2081" s="1" t="str">
        <v>BioLegend</v>
      </c>
      <c r="B2081" s="1">
        <v>36762</v>
      </c>
      <c r="C2081" s="1" t="str">
        <v>EED118206</v>
      </c>
      <c r="D2081" s="2">
        <v>45884</v>
      </c>
      <c r="E2081" s="2">
        <v>45890</v>
      </c>
      <c r="F2081" s="1">
        <v>480019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36762</v>
      </c>
      <c r="M2081" s="1">
        <f t="shared" si="97"/>
        <v>36762</v>
      </c>
      <c r="N2081" s="1">
        <f t="shared" si="98"/>
        <v>0</v>
      </c>
    </row>
    <row r="2082" spans="1:14" x14ac:dyDescent="0.25">
      <c r="A2082" s="1" t="str">
        <v>BioLegend</v>
      </c>
      <c r="B2082" s="1">
        <v>12584</v>
      </c>
      <c r="C2082" s="1" t="str">
        <v>EED118206</v>
      </c>
      <c r="D2082" s="2">
        <v>45884</v>
      </c>
      <c r="E2082" s="2">
        <v>45890</v>
      </c>
      <c r="F2082" s="1">
        <v>503808</v>
      </c>
      <c r="G2082" s="1">
        <v>1</v>
      </c>
      <c r="H2082" s="1">
        <v>1</v>
      </c>
      <c r="I2082" s="1">
        <v>0</v>
      </c>
      <c r="J2082" s="1" t="str">
        <v>Hyderabad</v>
      </c>
      <c r="K2082" s="1">
        <v>0</v>
      </c>
      <c r="L2082" s="1">
        <f t="shared" si="96"/>
        <v>12584</v>
      </c>
      <c r="M2082" s="1">
        <f t="shared" si="97"/>
        <v>12584</v>
      </c>
      <c r="N2082" s="1">
        <f t="shared" si="98"/>
        <v>0</v>
      </c>
    </row>
    <row r="2083" spans="1:14" x14ac:dyDescent="0.25">
      <c r="A2083" s="1" t="str">
        <v>BioLegend</v>
      </c>
      <c r="B2083" s="1">
        <v>18150</v>
      </c>
      <c r="C2083" s="1" t="str">
        <v>EED118206</v>
      </c>
      <c r="D2083" s="2">
        <v>45884</v>
      </c>
      <c r="E2083" s="2">
        <v>45890</v>
      </c>
      <c r="F2083" s="1">
        <v>505039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18150</v>
      </c>
      <c r="M2083" s="1">
        <f t="shared" si="97"/>
        <v>18150</v>
      </c>
      <c r="N2083" s="1">
        <f t="shared" si="98"/>
        <v>0</v>
      </c>
    </row>
    <row r="2084" spans="1:14" x14ac:dyDescent="0.25">
      <c r="A2084" s="1" t="str">
        <v>BioLegend</v>
      </c>
      <c r="B2084" s="1">
        <v>14414.400000000001</v>
      </c>
      <c r="C2084" s="1" t="str">
        <v>EED118206</v>
      </c>
      <c r="D2084" s="2">
        <v>45884</v>
      </c>
      <c r="E2084" s="2">
        <v>45890</v>
      </c>
      <c r="F2084" s="1">
        <v>505814</v>
      </c>
      <c r="G2084" s="1">
        <v>4</v>
      </c>
      <c r="H2084" s="1">
        <v>4</v>
      </c>
      <c r="I2084" s="1">
        <v>0</v>
      </c>
      <c r="J2084" s="1" t="str">
        <v>Hyderabad</v>
      </c>
      <c r="K2084" s="1">
        <v>0</v>
      </c>
      <c r="L2084" s="1">
        <f t="shared" si="96"/>
        <v>57657.600000000006</v>
      </c>
      <c r="M2084" s="1">
        <f t="shared" si="97"/>
        <v>57657.600000000006</v>
      </c>
      <c r="N2084" s="1">
        <f t="shared" si="98"/>
        <v>0</v>
      </c>
    </row>
    <row r="2085" spans="1:14" x14ac:dyDescent="0.25">
      <c r="A2085" s="1" t="str">
        <v>BioLegend</v>
      </c>
      <c r="B2085" s="1">
        <v>15329.599999999999</v>
      </c>
      <c r="C2085" s="1" t="str">
        <v>EED118206</v>
      </c>
      <c r="D2085" s="2">
        <v>45884</v>
      </c>
      <c r="E2085" s="2">
        <v>45890</v>
      </c>
      <c r="F2085" s="1">
        <v>506313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61318.399999999994</v>
      </c>
      <c r="M2085" s="1">
        <f t="shared" si="97"/>
        <v>61318.399999999994</v>
      </c>
      <c r="N2085" s="1">
        <f t="shared" si="98"/>
        <v>0</v>
      </c>
    </row>
    <row r="2086" spans="1:14" x14ac:dyDescent="0.25">
      <c r="A2086" s="1" t="str">
        <v>BioLegend</v>
      </c>
      <c r="B2086" s="1">
        <v>7638.4</v>
      </c>
      <c r="C2086" s="1" t="str">
        <v>EED118206</v>
      </c>
      <c r="D2086" s="2">
        <v>45884</v>
      </c>
      <c r="E2086" s="2">
        <v>45890</v>
      </c>
      <c r="F2086" s="1">
        <v>506907</v>
      </c>
      <c r="G2086" s="1">
        <v>1</v>
      </c>
      <c r="H2086" s="1">
        <v>1</v>
      </c>
      <c r="I2086" s="1">
        <v>0</v>
      </c>
      <c r="J2086" s="1" t="str">
        <v>BANGALORE</v>
      </c>
      <c r="K2086" s="1">
        <v>0</v>
      </c>
      <c r="L2086" s="1">
        <f t="shared" si="96"/>
        <v>7638.4</v>
      </c>
      <c r="M2086" s="1">
        <f t="shared" si="97"/>
        <v>7638.4</v>
      </c>
      <c r="N2086" s="1">
        <f t="shared" si="98"/>
        <v>0</v>
      </c>
    </row>
    <row r="2087" spans="1:14" x14ac:dyDescent="0.25">
      <c r="A2087" s="1" t="str">
        <v>BioLegend</v>
      </c>
      <c r="B2087" s="1">
        <v>25995.199999999997</v>
      </c>
      <c r="C2087" s="1" t="str">
        <v>EED118206</v>
      </c>
      <c r="D2087" s="2">
        <v>45884</v>
      </c>
      <c r="E2087" s="2">
        <v>45890</v>
      </c>
      <c r="F2087" s="1">
        <v>512314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25995.199999999997</v>
      </c>
      <c r="M2087" s="1">
        <f t="shared" si="97"/>
        <v>25995.199999999997</v>
      </c>
      <c r="N2087" s="1">
        <f t="shared" si="98"/>
        <v>0</v>
      </c>
    </row>
    <row r="2088" spans="1:14" x14ac:dyDescent="0.25">
      <c r="A2088" s="1" t="str">
        <v>BioLegend</v>
      </c>
      <c r="B2088" s="1">
        <v>22792</v>
      </c>
      <c r="C2088" s="1" t="str">
        <v>EED118206</v>
      </c>
      <c r="D2088" s="2">
        <v>45884</v>
      </c>
      <c r="E2088" s="2">
        <v>45890</v>
      </c>
      <c r="F2088" s="1">
        <v>626812</v>
      </c>
      <c r="G2088" s="1">
        <v>3</v>
      </c>
      <c r="H2088" s="1">
        <v>3</v>
      </c>
      <c r="I2088" s="1">
        <v>0</v>
      </c>
      <c r="J2088" s="1" t="str">
        <v>Banglore</v>
      </c>
      <c r="K2088" s="1">
        <v>0</v>
      </c>
      <c r="L2088" s="1">
        <f t="shared" si="96"/>
        <v>68376</v>
      </c>
      <c r="M2088" s="1">
        <f t="shared" si="97"/>
        <v>68376</v>
      </c>
      <c r="N2088" s="1">
        <f t="shared" si="98"/>
        <v>0</v>
      </c>
    </row>
    <row r="2089" spans="1:14" x14ac:dyDescent="0.25">
      <c r="A2089" s="1" t="str">
        <v>BioLegend</v>
      </c>
      <c r="B2089" s="1">
        <v>10164</v>
      </c>
      <c r="C2089" s="1" t="str">
        <v>EED118206</v>
      </c>
      <c r="D2089" s="2">
        <v>45884</v>
      </c>
      <c r="E2089" s="2">
        <v>45890</v>
      </c>
      <c r="F2089" s="1">
        <v>648003</v>
      </c>
      <c r="G2089" s="1">
        <v>1</v>
      </c>
      <c r="H2089" s="1">
        <v>1</v>
      </c>
      <c r="I2089" s="1">
        <v>0</v>
      </c>
      <c r="J2089" s="1" t="str">
        <v>Kolkata</v>
      </c>
      <c r="K2089" s="1">
        <v>0</v>
      </c>
      <c r="L2089" s="1">
        <f t="shared" si="96"/>
        <v>10164</v>
      </c>
      <c r="M2089" s="1">
        <f t="shared" si="97"/>
        <v>10164</v>
      </c>
      <c r="N2089" s="1">
        <f t="shared" si="98"/>
        <v>0</v>
      </c>
    </row>
    <row r="2090" spans="1:14" x14ac:dyDescent="0.25">
      <c r="A2090" s="1" t="str">
        <v>BioLegend</v>
      </c>
      <c r="B2090" s="1">
        <v>8685.6</v>
      </c>
      <c r="C2090" s="1" t="str">
        <v>EED118206</v>
      </c>
      <c r="D2090" s="2">
        <v>45884</v>
      </c>
      <c r="E2090" s="2">
        <v>45890</v>
      </c>
      <c r="F2090" s="1">
        <v>651403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8685.6</v>
      </c>
      <c r="M2090" s="1">
        <f t="shared" si="97"/>
        <v>8685.6</v>
      </c>
      <c r="N2090" s="1">
        <f t="shared" si="98"/>
        <v>0</v>
      </c>
    </row>
    <row r="2091" spans="1:14" x14ac:dyDescent="0.25">
      <c r="A2091" s="1" t="str">
        <v>BioLegend</v>
      </c>
      <c r="B2091" s="1">
        <v>7268.7999999999993</v>
      </c>
      <c r="C2091" s="1" t="str">
        <v>EED118206</v>
      </c>
      <c r="D2091" s="2">
        <v>45884</v>
      </c>
      <c r="E2091" s="2">
        <v>45890</v>
      </c>
      <c r="F2091" s="1">
        <v>740992</v>
      </c>
      <c r="G2091" s="1">
        <v>1</v>
      </c>
      <c r="H2091" s="1">
        <v>1</v>
      </c>
      <c r="I2091" s="1">
        <v>0</v>
      </c>
      <c r="J2091" s="1" t="str">
        <v>Mumbai</v>
      </c>
      <c r="K2091" s="1">
        <v>0</v>
      </c>
      <c r="L2091" s="1">
        <f t="shared" si="96"/>
        <v>7268.7999999999993</v>
      </c>
      <c r="M2091" s="1">
        <f t="shared" si="97"/>
        <v>7268.7999999999993</v>
      </c>
      <c r="N2091" s="1">
        <f t="shared" si="98"/>
        <v>0</v>
      </c>
    </row>
    <row r="2092" spans="1:14" x14ac:dyDescent="0.25">
      <c r="A2092" s="1" t="str">
        <v>BioLegend</v>
      </c>
      <c r="B2092" s="1">
        <v>101270.39999999999</v>
      </c>
      <c r="C2092" s="1" t="str">
        <v>EED118206</v>
      </c>
      <c r="D2092" s="2">
        <v>45884</v>
      </c>
      <c r="E2092" s="2">
        <v>45890</v>
      </c>
      <c r="F2092" s="1">
        <v>741028</v>
      </c>
      <c r="G2092" s="1">
        <v>6</v>
      </c>
      <c r="H2092" s="1">
        <v>6</v>
      </c>
      <c r="I2092" s="1">
        <v>0</v>
      </c>
      <c r="J2092" s="1" t="str">
        <v>Banglore</v>
      </c>
      <c r="K2092" s="1">
        <v>0</v>
      </c>
      <c r="L2092" s="1">
        <f t="shared" si="96"/>
        <v>607622.39999999991</v>
      </c>
      <c r="M2092" s="1">
        <f t="shared" si="97"/>
        <v>607622.39999999991</v>
      </c>
      <c r="N2092" s="1">
        <f t="shared" si="98"/>
        <v>0</v>
      </c>
    </row>
    <row r="2093" spans="1:14" x14ac:dyDescent="0.25">
      <c r="A2093" s="1" t="str">
        <v>BioLegend</v>
      </c>
      <c r="B2093" s="1">
        <v>0</v>
      </c>
      <c r="C2093" s="1" t="str">
        <v>EED118206</v>
      </c>
      <c r="D2093" s="2">
        <v>45884</v>
      </c>
      <c r="E2093" s="2">
        <v>45890</v>
      </c>
      <c r="F2093" s="1">
        <v>421601</v>
      </c>
      <c r="G2093" s="1">
        <v>3</v>
      </c>
      <c r="H2093" s="1">
        <v>0</v>
      </c>
      <c r="I2093" s="1">
        <v>3</v>
      </c>
      <c r="J2093" s="1" t="str">
        <v>STOCK</v>
      </c>
      <c r="K2093" s="1" t="str">
        <v>Stock</v>
      </c>
      <c r="L2093" s="1">
        <f t="shared" si="96"/>
        <v>0</v>
      </c>
      <c r="M2093" s="1">
        <f t="shared" si="97"/>
        <v>0</v>
      </c>
      <c r="N2093" s="1">
        <f t="shared" si="98"/>
        <v>0</v>
      </c>
    </row>
    <row r="2094" spans="1:14" x14ac:dyDescent="0.25">
      <c r="A2094" s="1" t="str">
        <v>Biotium</v>
      </c>
      <c r="B2094" s="1">
        <v>3942.3999999999996</v>
      </c>
      <c r="C2094" s="1" t="str">
        <v>I239351-IN</v>
      </c>
      <c r="D2094" s="2">
        <v>45888</v>
      </c>
      <c r="E2094" s="2">
        <v>45891</v>
      </c>
      <c r="F2094" s="1">
        <v>31000</v>
      </c>
      <c r="G2094" s="1">
        <v>1</v>
      </c>
      <c r="H2094" s="1">
        <v>1</v>
      </c>
      <c r="I2094" s="1">
        <v>0</v>
      </c>
      <c r="J2094" s="1" t="e">
        <v>#N/A</v>
      </c>
      <c r="K2094" s="1">
        <v>0</v>
      </c>
      <c r="L2094" s="1">
        <f t="shared" si="96"/>
        <v>3942.3999999999996</v>
      </c>
      <c r="M2094" s="1">
        <f t="shared" si="97"/>
        <v>3942.3999999999996</v>
      </c>
      <c r="N2094" s="1">
        <f t="shared" si="98"/>
        <v>0</v>
      </c>
    </row>
    <row r="2095" spans="1:14" x14ac:dyDescent="0.25">
      <c r="A2095" s="1" t="str">
        <v>Biotium</v>
      </c>
      <c r="B2095" s="1">
        <v>2393.6</v>
      </c>
      <c r="C2095" s="1" t="str">
        <v>I239351-IN</v>
      </c>
      <c r="D2095" s="2">
        <v>45888</v>
      </c>
      <c r="E2095" s="2">
        <v>45891</v>
      </c>
      <c r="F2095" s="1" t="str">
        <v>41003-T</v>
      </c>
      <c r="G2095" s="1">
        <v>1</v>
      </c>
      <c r="H2095" s="1">
        <v>1</v>
      </c>
      <c r="I2095" s="1">
        <v>0</v>
      </c>
      <c r="J2095" s="1" t="str">
        <v>Chennai</v>
      </c>
      <c r="K2095" s="1">
        <v>0</v>
      </c>
      <c r="L2095" s="1">
        <f t="shared" si="96"/>
        <v>2393.6</v>
      </c>
      <c r="M2095" s="1">
        <f t="shared" si="97"/>
        <v>2393.6</v>
      </c>
      <c r="N2095" s="1">
        <f t="shared" si="98"/>
        <v>0</v>
      </c>
    </row>
    <row r="2096" spans="1:14" x14ac:dyDescent="0.25">
      <c r="A2096" s="1" t="str">
        <v>Biotium</v>
      </c>
      <c r="B2096" s="1">
        <v>14432</v>
      </c>
      <c r="C2096" s="1" t="str">
        <v>I239351-IN</v>
      </c>
      <c r="D2096" s="2">
        <v>45888</v>
      </c>
      <c r="E2096" s="2">
        <v>45891</v>
      </c>
      <c r="F2096" s="1" t="str">
        <v>30090-T</v>
      </c>
      <c r="G2096" s="1">
        <v>1</v>
      </c>
      <c r="H2096" s="1">
        <v>1</v>
      </c>
      <c r="I2096" s="1">
        <v>0</v>
      </c>
      <c r="J2096" s="1" t="str">
        <v>Kolkata</v>
      </c>
      <c r="K2096" s="1">
        <v>0</v>
      </c>
      <c r="L2096" s="1">
        <f t="shared" si="96"/>
        <v>14432</v>
      </c>
      <c r="M2096" s="1">
        <f t="shared" si="97"/>
        <v>14432</v>
      </c>
      <c r="N2096" s="1">
        <f t="shared" si="98"/>
        <v>0</v>
      </c>
    </row>
    <row r="2097" spans="1:14" x14ac:dyDescent="0.25">
      <c r="A2097" s="1" t="str">
        <v>Dharmacon</v>
      </c>
      <c r="B2097" s="1">
        <v>22739.199999999997</v>
      </c>
      <c r="C2097" s="1" t="str">
        <v>O081425IN3312028G</v>
      </c>
      <c r="D2097" s="2">
        <v>45884</v>
      </c>
      <c r="E2097" s="2">
        <v>45891</v>
      </c>
      <c r="F2097" s="1" t="str">
        <v>CTM-1169117</v>
      </c>
      <c r="G2097" s="1">
        <v>1</v>
      </c>
      <c r="H2097" s="1">
        <v>1</v>
      </c>
      <c r="I2097" s="1">
        <v>0</v>
      </c>
      <c r="J2097" s="1" t="str">
        <v>Kalyani</v>
      </c>
      <c r="K2097" s="1">
        <v>0</v>
      </c>
      <c r="L2097" s="1">
        <f t="shared" si="96"/>
        <v>22739.199999999997</v>
      </c>
      <c r="M2097" s="1">
        <f t="shared" si="97"/>
        <v>22739.199999999997</v>
      </c>
      <c r="N2097" s="1">
        <f t="shared" si="98"/>
        <v>0</v>
      </c>
    </row>
    <row r="2098" spans="1:14" x14ac:dyDescent="0.25">
      <c r="A2098" s="1" t="str">
        <v>Dharmacon</v>
      </c>
      <c r="B2098" s="1">
        <v>32912</v>
      </c>
      <c r="C2098" s="1" t="str">
        <v>O081425IN3312028G</v>
      </c>
      <c r="D2098" s="2">
        <v>45884</v>
      </c>
      <c r="E2098" s="2">
        <v>45891</v>
      </c>
      <c r="F2098" s="1" t="str">
        <v>L-005567-00-0005</v>
      </c>
      <c r="G2098" s="1">
        <v>1</v>
      </c>
      <c r="H2098" s="1">
        <v>1</v>
      </c>
      <c r="I2098" s="1">
        <v>0</v>
      </c>
      <c r="J2098" s="1" t="str">
        <v>Lucknow</v>
      </c>
      <c r="K2098" s="1">
        <v>0</v>
      </c>
      <c r="L2098" s="1">
        <f t="shared" si="96"/>
        <v>32912</v>
      </c>
      <c r="M2098" s="1">
        <f t="shared" si="97"/>
        <v>32912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L-084857-02-0005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L-043574-00-0005</v>
      </c>
      <c r="G2100" s="1">
        <v>1</v>
      </c>
      <c r="H2100" s="1">
        <v>1</v>
      </c>
      <c r="I2100" s="1">
        <v>0</v>
      </c>
      <c r="J2100" s="1" t="str">
        <v>MOHALI (PUNJAB)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L-056597-01-0005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L-042268-01-0005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19006.239999999998</v>
      </c>
      <c r="C2103" s="1" t="str">
        <v>O081425IN3312028G</v>
      </c>
      <c r="D2103" s="2">
        <v>45884</v>
      </c>
      <c r="E2103" s="2">
        <v>45891</v>
      </c>
      <c r="F2103" s="1" t="str">
        <v>CTM-1172669</v>
      </c>
      <c r="G2103" s="1">
        <v>1</v>
      </c>
      <c r="H2103" s="1">
        <v>1</v>
      </c>
      <c r="I2103" s="1">
        <v>0</v>
      </c>
      <c r="J2103" s="1" t="str">
        <v>Pune</v>
      </c>
      <c r="K2103" s="1">
        <v>0</v>
      </c>
      <c r="L2103" s="1">
        <f t="shared" si="96"/>
        <v>19006.239999999998</v>
      </c>
      <c r="M2103" s="1">
        <f t="shared" si="97"/>
        <v>19006.239999999998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CTM-1172670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29593.52</v>
      </c>
      <c r="C2105" s="1" t="str">
        <v>O081425IN3312028G</v>
      </c>
      <c r="D2105" s="2">
        <v>45884</v>
      </c>
      <c r="E2105" s="2">
        <v>45891</v>
      </c>
      <c r="F2105" s="1" t="str">
        <v>CTM-1172671</v>
      </c>
      <c r="G2105" s="1">
        <v>1</v>
      </c>
      <c r="H2105" s="1">
        <v>1</v>
      </c>
      <c r="I2105" s="1">
        <v>0</v>
      </c>
      <c r="J2105" s="1" t="str">
        <v>Banglore</v>
      </c>
      <c r="K2105" s="1">
        <v>0</v>
      </c>
      <c r="L2105" s="1">
        <f t="shared" si="96"/>
        <v>29593.52</v>
      </c>
      <c r="M2105" s="1">
        <f t="shared" si="97"/>
        <v>29593.52</v>
      </c>
      <c r="N2105" s="1">
        <f t="shared" si="98"/>
        <v>0</v>
      </c>
    </row>
    <row r="2106" spans="1:14" x14ac:dyDescent="0.25">
      <c r="A2106" s="1" t="str">
        <v>Dharmacon</v>
      </c>
      <c r="B2106" s="1">
        <v>28776.879999999997</v>
      </c>
      <c r="C2106" s="1" t="str">
        <v>O081425IN3312028G</v>
      </c>
      <c r="D2106" s="2">
        <v>45884</v>
      </c>
      <c r="E2106" s="2">
        <v>45891</v>
      </c>
      <c r="F2106" s="1" t="str">
        <v>CTM-1172672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28776.879999999997</v>
      </c>
      <c r="M2106" s="1">
        <f t="shared" si="97"/>
        <v>28776.879999999997</v>
      </c>
      <c r="N2106" s="1">
        <f t="shared" si="98"/>
        <v>0</v>
      </c>
    </row>
    <row r="2107" spans="1:14" x14ac:dyDescent="0.25">
      <c r="A2107" s="1" t="str">
        <v>Dharmacon</v>
      </c>
      <c r="B2107" s="1">
        <v>32912</v>
      </c>
      <c r="C2107" s="1" t="str">
        <v>O081425IN3312028G</v>
      </c>
      <c r="D2107" s="2">
        <v>45884</v>
      </c>
      <c r="E2107" s="2">
        <v>45891</v>
      </c>
      <c r="F2107" s="1" t="str">
        <v>L-005464-00-0005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32912</v>
      </c>
      <c r="M2107" s="1">
        <f t="shared" si="97"/>
        <v>32912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L-010854-00-0005</v>
      </c>
      <c r="G2108" s="1">
        <v>1</v>
      </c>
      <c r="H2108" s="1">
        <v>1</v>
      </c>
      <c r="I2108" s="1">
        <v>0</v>
      </c>
      <c r="J2108" s="1" t="str">
        <v>Manesar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31768</v>
      </c>
      <c r="C2109" s="1" t="str">
        <v>O081425IN3312028G</v>
      </c>
      <c r="D2109" s="2">
        <v>45884</v>
      </c>
      <c r="E2109" s="2">
        <v>45891</v>
      </c>
      <c r="F2109" s="1" t="str">
        <v>RMM4532-EG71774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31768</v>
      </c>
      <c r="M2109" s="1">
        <f t="shared" si="97"/>
        <v>31768</v>
      </c>
      <c r="N2109" s="1">
        <f t="shared" si="98"/>
        <v>0</v>
      </c>
    </row>
    <row r="2110" spans="1:14" x14ac:dyDescent="0.25">
      <c r="A2110" s="1" t="str">
        <v>Genexis Biotech</v>
      </c>
      <c r="B2110" s="1">
        <v>0</v>
      </c>
      <c r="C2110" s="1" t="str">
        <v>Invoice Not Available</v>
      </c>
      <c r="D2110" s="2" t="str">
        <v>n/a</v>
      </c>
      <c r="E2110" s="2">
        <v>45892</v>
      </c>
      <c r="F2110" s="1" t="str">
        <v>LSM 1077</v>
      </c>
      <c r="G2110" s="1">
        <v>3</v>
      </c>
      <c r="H2110" s="1">
        <v>0</v>
      </c>
      <c r="I2110" s="1">
        <v>3</v>
      </c>
      <c r="J2110" s="1" t="str">
        <v>STOCK</v>
      </c>
      <c r="K2110" s="1" t="str">
        <v>Stock</v>
      </c>
      <c r="L2110" s="1">
        <f t="shared" si="96"/>
        <v>0</v>
      </c>
      <c r="M2110" s="1">
        <f t="shared" si="97"/>
        <v>0</v>
      </c>
      <c r="N2110" s="1">
        <f t="shared" si="98"/>
        <v>0</v>
      </c>
    </row>
    <row r="2111" spans="1:14" x14ac:dyDescent="0.25">
      <c r="A2111" s="1" t="str">
        <v>bethyl</v>
      </c>
      <c r="B2111" s="1">
        <v>8377.6</v>
      </c>
      <c r="C2111" s="1">
        <v>90231174</v>
      </c>
      <c r="D2111" s="2">
        <v>45891</v>
      </c>
      <c r="E2111" s="2">
        <v>45894</v>
      </c>
      <c r="F2111" s="1" t="str">
        <v>A190-122A</v>
      </c>
      <c r="G2111" s="1">
        <v>1</v>
      </c>
      <c r="H2111" s="1">
        <v>1</v>
      </c>
      <c r="I2111" s="1">
        <v>0</v>
      </c>
      <c r="J2111" s="1" t="str">
        <v>Kolkata</v>
      </c>
      <c r="K2111" s="1">
        <v>0</v>
      </c>
      <c r="L2111" s="1">
        <f t="shared" si="96"/>
        <v>8377.6</v>
      </c>
      <c r="M2111" s="1">
        <f t="shared" si="97"/>
        <v>8377.6</v>
      </c>
      <c r="N2111" s="1">
        <f t="shared" si="98"/>
        <v>0</v>
      </c>
    </row>
    <row r="2112" spans="1:14" x14ac:dyDescent="0.25">
      <c r="A2112" s="1" t="str">
        <v>bethyl</v>
      </c>
      <c r="B2112" s="1">
        <v>28582.400000000001</v>
      </c>
      <c r="C2112" s="1">
        <v>90231174</v>
      </c>
      <c r="D2112" s="2">
        <v>45891</v>
      </c>
      <c r="E2112" s="2">
        <v>45894</v>
      </c>
      <c r="F2112" s="1" t="str">
        <v>A303-936A</v>
      </c>
      <c r="G2112" s="1">
        <v>1</v>
      </c>
      <c r="H2112" s="1">
        <v>1</v>
      </c>
      <c r="I2112" s="1">
        <v>0</v>
      </c>
      <c r="J2112" s="1" t="str">
        <v>Mumbai</v>
      </c>
      <c r="K2112" s="1">
        <v>0</v>
      </c>
      <c r="L2112" s="1">
        <f t="shared" si="96"/>
        <v>28582.400000000001</v>
      </c>
      <c r="M2112" s="1">
        <f t="shared" si="97"/>
        <v>28582.400000000001</v>
      </c>
      <c r="N2112" s="1">
        <f t="shared" si="98"/>
        <v>0</v>
      </c>
    </row>
    <row r="2113" spans="1:14" x14ac:dyDescent="0.25">
      <c r="A2113" s="1" t="str">
        <v>bethyl</v>
      </c>
      <c r="B2113" s="1">
        <v>7823.2000000000007</v>
      </c>
      <c r="C2113" s="1">
        <v>90231174</v>
      </c>
      <c r="D2113" s="2">
        <v>45891</v>
      </c>
      <c r="E2113" s="2">
        <v>45894</v>
      </c>
      <c r="F2113" s="1" t="str">
        <v>A100-105P</v>
      </c>
      <c r="G2113" s="1">
        <v>1</v>
      </c>
      <c r="H2113" s="1">
        <v>1</v>
      </c>
      <c r="I2113" s="1">
        <v>0</v>
      </c>
      <c r="J2113" s="1" t="str">
        <v xml:space="preserve">Bareilly </v>
      </c>
      <c r="K2113" s="1">
        <v>0</v>
      </c>
      <c r="L2113" s="1">
        <f t="shared" si="96"/>
        <v>7823.2000000000007</v>
      </c>
      <c r="M2113" s="1">
        <f t="shared" si="97"/>
        <v>7823.2000000000007</v>
      </c>
      <c r="N2113" s="1">
        <f t="shared" si="98"/>
        <v>0</v>
      </c>
    </row>
    <row r="2114" spans="1:14" x14ac:dyDescent="0.25">
      <c r="A2114" s="1" t="str">
        <v>bethyl</v>
      </c>
      <c r="B2114" s="1">
        <v>10225.6</v>
      </c>
      <c r="C2114" s="1">
        <v>90231174</v>
      </c>
      <c r="D2114" s="2">
        <v>45891</v>
      </c>
      <c r="E2114" s="2">
        <v>45894</v>
      </c>
      <c r="F2114" s="1" t="str">
        <v>A100-117P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10225.6</v>
      </c>
      <c r="M2114" s="1">
        <f t="shared" si="97"/>
        <v>10225.6</v>
      </c>
      <c r="N2114" s="1">
        <f t="shared" si="98"/>
        <v>0</v>
      </c>
    </row>
    <row r="2115" spans="1:14" x14ac:dyDescent="0.25">
      <c r="A2115" s="1" t="str">
        <v>MyBioSource</v>
      </c>
      <c r="B2115" s="1">
        <v>44132</v>
      </c>
      <c r="C2115" s="1">
        <v>921468</v>
      </c>
      <c r="D2115" s="2">
        <v>45891</v>
      </c>
      <c r="E2115" s="2">
        <v>45894</v>
      </c>
      <c r="F2115" s="1" t="str">
        <v>MBS35586</v>
      </c>
      <c r="G2115" s="1">
        <v>1</v>
      </c>
      <c r="H2115" s="1">
        <v>1</v>
      </c>
      <c r="I2115" s="1">
        <v>0</v>
      </c>
      <c r="J2115" s="1" t="str">
        <v>Lucknow</v>
      </c>
      <c r="K2115" s="1">
        <v>0</v>
      </c>
      <c r="L2115" s="1">
        <f t="shared" ref="L2115:L2178" si="99">G2115*B2115</f>
        <v>44132</v>
      </c>
      <c r="M2115" s="1">
        <f t="shared" ref="M2115:M2178" si="100">H2115*B2115</f>
        <v>44132</v>
      </c>
      <c r="N2115" s="1">
        <f t="shared" ref="N2115:N2178" si="101">I2115*B2115</f>
        <v>0</v>
      </c>
    </row>
    <row r="2116" spans="1:14" x14ac:dyDescent="0.25">
      <c r="A2116" s="1" t="str">
        <v>BioXcell</v>
      </c>
      <c r="B2116" s="1">
        <v>33264</v>
      </c>
      <c r="C2116" s="1">
        <v>177846</v>
      </c>
      <c r="D2116" s="2">
        <v>45891</v>
      </c>
      <c r="E2116" s="2">
        <v>45894</v>
      </c>
      <c r="F2116" s="1" t="str">
        <v>BE0095</v>
      </c>
      <c r="G2116" s="1">
        <v>1</v>
      </c>
      <c r="H2116" s="1">
        <v>1</v>
      </c>
      <c r="I2116" s="1">
        <v>0</v>
      </c>
      <c r="J2116" s="1" t="str">
        <v>Banglore</v>
      </c>
      <c r="K2116" s="1">
        <v>0</v>
      </c>
      <c r="L2116" s="1">
        <f t="shared" si="99"/>
        <v>33264</v>
      </c>
      <c r="M2116" s="1">
        <f t="shared" si="100"/>
        <v>33264</v>
      </c>
      <c r="N2116" s="1">
        <f t="shared" si="101"/>
        <v>0</v>
      </c>
    </row>
    <row r="2117" spans="1:14" x14ac:dyDescent="0.25">
      <c r="A2117" s="1" t="str">
        <v>Intron</v>
      </c>
      <c r="B2117" s="1">
        <v>1760</v>
      </c>
      <c r="C2117" s="1" t="str">
        <v>int-250811-11</v>
      </c>
      <c r="D2117" s="2">
        <v>45880</v>
      </c>
      <c r="E2117" s="2">
        <v>45891</v>
      </c>
      <c r="F2117" s="1">
        <v>25021.5</v>
      </c>
      <c r="G2117" s="1">
        <v>60</v>
      </c>
      <c r="H2117" s="1">
        <v>60</v>
      </c>
      <c r="I2117" s="1">
        <v>0</v>
      </c>
      <c r="J2117" s="1" t="str">
        <v>Delhi</v>
      </c>
      <c r="K2117" s="1">
        <v>0</v>
      </c>
      <c r="L2117" s="1">
        <f t="shared" si="99"/>
        <v>105600</v>
      </c>
      <c r="M2117" s="1">
        <f t="shared" si="100"/>
        <v>105600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10</v>
      </c>
      <c r="H2118" s="1">
        <v>0</v>
      </c>
      <c r="I2118" s="1">
        <v>10</v>
      </c>
      <c r="J2118" s="1" t="str">
        <v>STOCK</v>
      </c>
      <c r="K2118" s="1" t="str">
        <v>Stock</v>
      </c>
      <c r="L2118" s="1">
        <f t="shared" si="99"/>
        <v>17600</v>
      </c>
      <c r="M2118" s="1">
        <f t="shared" si="100"/>
        <v>0</v>
      </c>
      <c r="N2118" s="1">
        <f t="shared" si="101"/>
        <v>17600</v>
      </c>
    </row>
    <row r="2119" spans="1:14" x14ac:dyDescent="0.25">
      <c r="A2119" s="1" t="str">
        <v>Intron</v>
      </c>
      <c r="B2119" s="1">
        <v>8.8000000000000007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7</v>
      </c>
      <c r="H2119" s="1">
        <v>0</v>
      </c>
      <c r="I2119" s="1">
        <v>7</v>
      </c>
      <c r="J2119" s="1" t="str">
        <v>STOCK</v>
      </c>
      <c r="K2119" s="1" t="str">
        <v>Stock</v>
      </c>
      <c r="L2119" s="1">
        <f t="shared" si="99"/>
        <v>61.600000000000009</v>
      </c>
      <c r="M2119" s="1">
        <f t="shared" si="100"/>
        <v>0</v>
      </c>
      <c r="N2119" s="1">
        <f t="shared" si="101"/>
        <v>61.600000000000009</v>
      </c>
    </row>
    <row r="2120" spans="1:14" x14ac:dyDescent="0.25">
      <c r="A2120" s="1" t="str">
        <v>Sartorius</v>
      </c>
      <c r="B2120" s="1">
        <v>2350</v>
      </c>
      <c r="C2120" s="1" t="str">
        <v>Opening Stock</v>
      </c>
      <c r="D2120" s="2">
        <v>45808</v>
      </c>
      <c r="E2120" s="2">
        <v>45808</v>
      </c>
      <c r="F2120" s="1">
        <v>16532</v>
      </c>
      <c r="G2120" s="1">
        <v>2</v>
      </c>
      <c r="H2120" s="1">
        <v>2</v>
      </c>
      <c r="I2120" s="1">
        <v>0</v>
      </c>
      <c r="J2120" s="1" t="e">
        <v>#N/A</v>
      </c>
      <c r="K2120" s="1">
        <v>0</v>
      </c>
      <c r="L2120" s="1">
        <f t="shared" si="99"/>
        <v>4700</v>
      </c>
      <c r="M2120" s="1">
        <f t="shared" si="100"/>
        <v>4700</v>
      </c>
      <c r="N2120" s="1">
        <f t="shared" si="101"/>
        <v>0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3</v>
      </c>
      <c r="H2121" s="1">
        <v>3</v>
      </c>
      <c r="I2121" s="1">
        <v>0</v>
      </c>
      <c r="J2121" s="1" t="str">
        <v>Delhi</v>
      </c>
      <c r="K2121" s="1">
        <v>0</v>
      </c>
      <c r="L2121" s="1">
        <f t="shared" si="99"/>
        <v>7050</v>
      </c>
      <c r="M2121" s="1">
        <f t="shared" si="100"/>
        <v>7050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23</v>
      </c>
      <c r="H2122" s="1">
        <v>0</v>
      </c>
      <c r="I2122" s="1">
        <v>23</v>
      </c>
      <c r="J2122" s="1" t="str">
        <v>STOCK</v>
      </c>
      <c r="K2122" s="1" t="str">
        <v>Stock</v>
      </c>
      <c r="L2122" s="1">
        <f t="shared" si="99"/>
        <v>54050</v>
      </c>
      <c r="M2122" s="1">
        <f t="shared" si="100"/>
        <v>0</v>
      </c>
      <c r="N2122" s="1">
        <f t="shared" si="101"/>
        <v>54050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4</v>
      </c>
      <c r="H2123" s="1">
        <v>4</v>
      </c>
      <c r="I2123" s="1">
        <v>0</v>
      </c>
      <c r="J2123" s="1" t="str">
        <v>Delhi</v>
      </c>
      <c r="K2123" s="1">
        <v>0</v>
      </c>
      <c r="L2123" s="1">
        <f t="shared" si="99"/>
        <v>9400</v>
      </c>
      <c r="M2123" s="1">
        <f t="shared" si="100"/>
        <v>9400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7</v>
      </c>
      <c r="H2124" s="1">
        <v>7</v>
      </c>
      <c r="I2124" s="1">
        <v>0</v>
      </c>
      <c r="J2124" s="1" t="e">
        <v>#N/A</v>
      </c>
      <c r="K2124" s="1">
        <v>0</v>
      </c>
      <c r="L2124" s="1">
        <f t="shared" si="99"/>
        <v>16450</v>
      </c>
      <c r="M2124" s="1">
        <f t="shared" si="100"/>
        <v>16450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</v>
      </c>
      <c r="H2125" s="1">
        <v>2</v>
      </c>
      <c r="I2125" s="1">
        <v>0</v>
      </c>
      <c r="J2125" s="1" t="str">
        <v>Delhi</v>
      </c>
      <c r="K2125" s="1">
        <v>0</v>
      </c>
      <c r="L2125" s="1">
        <f t="shared" si="99"/>
        <v>4700</v>
      </c>
      <c r="M2125" s="1">
        <f t="shared" si="100"/>
        <v>4700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15</v>
      </c>
      <c r="H2126" s="1">
        <v>0</v>
      </c>
      <c r="I2126" s="1">
        <v>15</v>
      </c>
      <c r="J2126" s="1" t="str">
        <v>STOCK</v>
      </c>
      <c r="K2126" s="1" t="str">
        <v>Stock</v>
      </c>
      <c r="L2126" s="1">
        <f t="shared" si="99"/>
        <v>35250</v>
      </c>
      <c r="M2126" s="1">
        <f t="shared" si="100"/>
        <v>0</v>
      </c>
      <c r="N2126" s="1">
        <f t="shared" si="101"/>
        <v>35250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</v>
      </c>
      <c r="H2127" s="1">
        <v>1</v>
      </c>
      <c r="I2127" s="1">
        <v>0</v>
      </c>
      <c r="J2127" s="1" t="str">
        <v>Delhi</v>
      </c>
      <c r="K2127" s="1">
        <v>0</v>
      </c>
      <c r="L2127" s="1">
        <f t="shared" si="99"/>
        <v>2350</v>
      </c>
      <c r="M2127" s="1">
        <f t="shared" si="100"/>
        <v>2350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e">
        <v>#N/A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16533</v>
      </c>
      <c r="G2129" s="1">
        <v>1</v>
      </c>
      <c r="H2129" s="1">
        <v>1</v>
      </c>
      <c r="I2129" s="1">
        <v>0</v>
      </c>
      <c r="J2129" s="1" t="str">
        <v>STOCK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9</v>
      </c>
      <c r="H2130" s="1">
        <v>0</v>
      </c>
      <c r="I2130" s="1">
        <v>9</v>
      </c>
      <c r="J2130" s="1" t="str">
        <v>STOCK</v>
      </c>
      <c r="K2130" s="1" t="str">
        <v>Stock</v>
      </c>
      <c r="L2130" s="1">
        <f t="shared" si="99"/>
        <v>21150</v>
      </c>
      <c r="M2130" s="1">
        <f t="shared" si="100"/>
        <v>0</v>
      </c>
      <c r="N2130" s="1">
        <f t="shared" si="101"/>
        <v>21150</v>
      </c>
    </row>
    <row r="2131" spans="1:14" x14ac:dyDescent="0.25">
      <c r="A2131" s="1" t="str">
        <v>Sartorius</v>
      </c>
      <c r="B2131" s="1">
        <v>0</v>
      </c>
      <c r="C2131" s="1" t="str">
        <v>Opening Stock</v>
      </c>
      <c r="D2131" s="2">
        <v>45808</v>
      </c>
      <c r="E2131" s="2">
        <v>45808</v>
      </c>
      <c r="F2131" s="1">
        <v>16537</v>
      </c>
      <c r="G2131" s="1">
        <v>2</v>
      </c>
      <c r="H2131" s="1">
        <v>2</v>
      </c>
      <c r="I2131" s="1">
        <v>0</v>
      </c>
      <c r="J2131" s="1" t="str">
        <v>Delhi</v>
      </c>
      <c r="K2131" s="1">
        <v>0</v>
      </c>
      <c r="L2131" s="1">
        <f t="shared" si="99"/>
        <v>0</v>
      </c>
      <c r="M2131" s="1">
        <f t="shared" si="100"/>
        <v>0</v>
      </c>
      <c r="N2131" s="1">
        <f t="shared" si="101"/>
        <v>0</v>
      </c>
    </row>
    <row r="2132" spans="1:14" x14ac:dyDescent="0.25">
      <c r="A2132" s="1" t="str">
        <v>Sartorius</v>
      </c>
      <c r="B2132" s="1">
        <v>8000</v>
      </c>
      <c r="C2132" s="1" t="str">
        <v>Opening Stock</v>
      </c>
      <c r="D2132" s="2">
        <v>45808</v>
      </c>
      <c r="E2132" s="2">
        <v>45808</v>
      </c>
      <c r="F2132" s="1" t="str">
        <v>VS0121</v>
      </c>
      <c r="G2132" s="1">
        <v>1</v>
      </c>
      <c r="H2132" s="1">
        <v>1</v>
      </c>
      <c r="I2132" s="1">
        <v>0</v>
      </c>
      <c r="J2132" s="1" t="str">
        <v>DELHI</v>
      </c>
      <c r="K2132" s="1">
        <v>0</v>
      </c>
      <c r="L2132" s="1">
        <f t="shared" si="99"/>
        <v>8000</v>
      </c>
      <c r="M2132" s="1">
        <f t="shared" si="100"/>
        <v>8000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2</v>
      </c>
      <c r="H2133" s="1">
        <v>2</v>
      </c>
      <c r="I2133" s="1">
        <v>0</v>
      </c>
      <c r="J2133" s="1" t="e">
        <v>#N/A</v>
      </c>
      <c r="K2133" s="1">
        <v>0</v>
      </c>
      <c r="L2133" s="1">
        <f t="shared" si="99"/>
        <v>16000</v>
      </c>
      <c r="M2133" s="1">
        <f t="shared" si="100"/>
        <v>16000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VS0191</v>
      </c>
      <c r="G2134" s="1">
        <v>1</v>
      </c>
      <c r="H2134" s="1">
        <v>0</v>
      </c>
      <c r="I2134" s="1">
        <v>1</v>
      </c>
      <c r="J2134" s="1" t="str">
        <v>STOCK</v>
      </c>
      <c r="K2134" s="1" t="str">
        <v>Stock</v>
      </c>
      <c r="L2134" s="1">
        <f t="shared" si="99"/>
        <v>8000</v>
      </c>
      <c r="M2134" s="1">
        <f t="shared" si="100"/>
        <v>0</v>
      </c>
      <c r="N2134" s="1">
        <f t="shared" si="101"/>
        <v>8000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VS0141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2800</v>
      </c>
      <c r="C2136" s="1" t="str">
        <v>Opening Stock</v>
      </c>
      <c r="D2136" s="2">
        <v>45808</v>
      </c>
      <c r="E2136" s="2">
        <v>45808</v>
      </c>
      <c r="F2136" s="1" t="str">
        <v>15407-47-MIN</v>
      </c>
      <c r="G2136" s="1">
        <v>2</v>
      </c>
      <c r="H2136" s="1">
        <v>0</v>
      </c>
      <c r="I2136" s="1">
        <v>2</v>
      </c>
      <c r="J2136" s="1" t="str">
        <v>STOCK</v>
      </c>
      <c r="K2136" s="1" t="str">
        <v>Stock</v>
      </c>
      <c r="L2136" s="1">
        <f t="shared" si="99"/>
        <v>5600</v>
      </c>
      <c r="M2136" s="1">
        <f t="shared" si="100"/>
        <v>0</v>
      </c>
      <c r="N2136" s="1">
        <f t="shared" si="101"/>
        <v>5600</v>
      </c>
    </row>
    <row r="2137" spans="1:14" x14ac:dyDescent="0.25">
      <c r="A2137" s="1" t="str">
        <v>Sartorius</v>
      </c>
      <c r="B2137" s="1">
        <v>13000</v>
      </c>
      <c r="C2137" s="1" t="str">
        <v>Opening Stock</v>
      </c>
      <c r="D2137" s="2">
        <v>45808</v>
      </c>
      <c r="E2137" s="2">
        <v>45808</v>
      </c>
      <c r="F2137" s="1" t="str">
        <v>VS04T01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26000</v>
      </c>
      <c r="M2137" s="1">
        <f t="shared" si="100"/>
        <v>0</v>
      </c>
      <c r="N2137" s="1">
        <f t="shared" si="101"/>
        <v>26000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4</v>
      </c>
      <c r="H2138" s="1">
        <v>0</v>
      </c>
      <c r="I2138" s="1">
        <v>4</v>
      </c>
      <c r="J2138" s="1" t="str">
        <v>STOCK</v>
      </c>
      <c r="K2138" s="1" t="str">
        <v>Stock</v>
      </c>
      <c r="L2138" s="1">
        <f t="shared" si="99"/>
        <v>52000</v>
      </c>
      <c r="M2138" s="1">
        <f t="shared" si="100"/>
        <v>0</v>
      </c>
      <c r="N2138" s="1">
        <f t="shared" si="101"/>
        <v>52000</v>
      </c>
    </row>
    <row r="2139" spans="1:14" x14ac:dyDescent="0.25">
      <c r="A2139" s="1" t="str">
        <v>Sartorius</v>
      </c>
      <c r="B2139" s="1">
        <v>8500</v>
      </c>
      <c r="C2139" s="1" t="str">
        <v>Opening Stock</v>
      </c>
      <c r="D2139" s="2">
        <v>45808</v>
      </c>
      <c r="E2139" s="2">
        <v>45808</v>
      </c>
      <c r="F2139" s="1" t="str">
        <v>VS15T91</v>
      </c>
      <c r="G2139" s="1">
        <v>2</v>
      </c>
      <c r="H2139" s="1">
        <v>2</v>
      </c>
      <c r="I2139" s="1">
        <v>0</v>
      </c>
      <c r="J2139" s="1" t="e">
        <v>#N/A</v>
      </c>
      <c r="K2139" s="1">
        <v>0</v>
      </c>
      <c r="L2139" s="1">
        <f t="shared" si="99"/>
        <v>17000</v>
      </c>
      <c r="M2139" s="1">
        <f t="shared" si="100"/>
        <v>17000</v>
      </c>
      <c r="N2139" s="1">
        <f t="shared" si="101"/>
        <v>0</v>
      </c>
    </row>
    <row r="2140" spans="1:14" x14ac:dyDescent="0.25">
      <c r="A2140" s="1" t="str">
        <v>Sartorius</v>
      </c>
      <c r="B2140" s="1">
        <v>9000</v>
      </c>
      <c r="C2140" s="1" t="str">
        <v>Opening Stock</v>
      </c>
      <c r="D2140" s="2">
        <v>45808</v>
      </c>
      <c r="E2140" s="2">
        <v>45808</v>
      </c>
      <c r="F2140" s="1" t="str">
        <v>VS15T01</v>
      </c>
      <c r="G2140" s="1">
        <v>3</v>
      </c>
      <c r="H2140" s="1">
        <v>3</v>
      </c>
      <c r="I2140" s="1">
        <v>0</v>
      </c>
      <c r="J2140" s="1" t="e">
        <v>#N/A</v>
      </c>
      <c r="K2140" s="1">
        <v>0</v>
      </c>
      <c r="L2140" s="1">
        <f t="shared" si="99"/>
        <v>27000</v>
      </c>
      <c r="M2140" s="1">
        <f t="shared" si="100"/>
        <v>27000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3</v>
      </c>
      <c r="H2141" s="1">
        <v>0</v>
      </c>
      <c r="I2141" s="1">
        <v>3</v>
      </c>
      <c r="J2141" s="1" t="str">
        <v>STOCK</v>
      </c>
      <c r="K2141" s="1" t="str">
        <v>Stock</v>
      </c>
      <c r="L2141" s="1">
        <f t="shared" si="99"/>
        <v>25500</v>
      </c>
      <c r="M2141" s="1">
        <f t="shared" si="100"/>
        <v>0</v>
      </c>
      <c r="N2141" s="1">
        <f t="shared" si="101"/>
        <v>25500</v>
      </c>
    </row>
    <row r="2142" spans="1:14" x14ac:dyDescent="0.25">
      <c r="A2142" s="1" t="str">
        <v>Sartorius</v>
      </c>
      <c r="B2142" s="1">
        <v>6500</v>
      </c>
      <c r="C2142" s="1" t="str">
        <v>Opening Stock</v>
      </c>
      <c r="D2142" s="2">
        <v>45808</v>
      </c>
      <c r="E2142" s="2">
        <v>45808</v>
      </c>
      <c r="F2142" s="1" t="str">
        <v>VS15T21</v>
      </c>
      <c r="G2142" s="1">
        <v>1</v>
      </c>
      <c r="H2142" s="1">
        <v>0</v>
      </c>
      <c r="I2142" s="1">
        <v>1</v>
      </c>
      <c r="J2142" s="1" t="str">
        <v>STOCK</v>
      </c>
      <c r="K2142" s="1" t="str">
        <v>Stock</v>
      </c>
      <c r="L2142" s="1">
        <f t="shared" si="99"/>
        <v>6500</v>
      </c>
      <c r="M2142" s="1">
        <f t="shared" si="100"/>
        <v>0</v>
      </c>
      <c r="N2142" s="1">
        <f t="shared" si="101"/>
        <v>6500</v>
      </c>
    </row>
    <row r="2143" spans="1:14" x14ac:dyDescent="0.25">
      <c r="A2143" s="1" t="str">
        <v>Sartorius</v>
      </c>
      <c r="B2143" s="1">
        <v>8600</v>
      </c>
      <c r="C2143" s="1" t="str">
        <v>Opening Stock</v>
      </c>
      <c r="D2143" s="2">
        <v>45808</v>
      </c>
      <c r="E2143" s="2">
        <v>45808</v>
      </c>
      <c r="F2143" s="1" t="str">
        <v>VS2051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8600</v>
      </c>
      <c r="M2143" s="1">
        <f t="shared" si="100"/>
        <v>0</v>
      </c>
      <c r="N2143" s="1">
        <f t="shared" si="101"/>
        <v>8600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VS15TR01</v>
      </c>
      <c r="G2144" s="1">
        <v>4</v>
      </c>
      <c r="H2144" s="1">
        <v>0</v>
      </c>
      <c r="I2144" s="1">
        <v>4</v>
      </c>
      <c r="J2144" s="1" t="str">
        <v>STOCK</v>
      </c>
      <c r="K2144" s="1" t="str">
        <v>Stock</v>
      </c>
      <c r="L2144" s="1">
        <f t="shared" si="99"/>
        <v>34000</v>
      </c>
      <c r="M2144" s="1">
        <f t="shared" si="100"/>
        <v>0</v>
      </c>
      <c r="N2144" s="1">
        <f t="shared" si="101"/>
        <v>34000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2</v>
      </c>
      <c r="H2145" s="1">
        <v>2</v>
      </c>
      <c r="I2145" s="1">
        <v>0</v>
      </c>
      <c r="J2145" s="1" t="str">
        <v>Delhi</v>
      </c>
      <c r="K2145" s="1">
        <v>0</v>
      </c>
      <c r="L2145" s="1">
        <f t="shared" si="99"/>
        <v>17000</v>
      </c>
      <c r="M2145" s="1">
        <f t="shared" si="100"/>
        <v>17000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VS15TR21</v>
      </c>
      <c r="G2146" s="1">
        <v>2</v>
      </c>
      <c r="H2146" s="1">
        <v>0</v>
      </c>
      <c r="I2146" s="1">
        <v>2</v>
      </c>
      <c r="J2146" s="1" t="str">
        <v>STOCK</v>
      </c>
      <c r="K2146" s="1" t="str">
        <v>Stock</v>
      </c>
      <c r="L2146" s="1">
        <f t="shared" si="99"/>
        <v>17000</v>
      </c>
      <c r="M2146" s="1">
        <f t="shared" si="100"/>
        <v>0</v>
      </c>
      <c r="N2146" s="1">
        <f t="shared" si="101"/>
        <v>17000</v>
      </c>
    </row>
    <row r="2147" spans="1:14" x14ac:dyDescent="0.25">
      <c r="A2147" s="1" t="str">
        <v>Sartorius</v>
      </c>
      <c r="B2147" s="1">
        <v>9800</v>
      </c>
      <c r="C2147" s="1" t="str">
        <v>Opening Stock</v>
      </c>
      <c r="D2147" s="2">
        <v>45808</v>
      </c>
      <c r="E2147" s="2">
        <v>45808</v>
      </c>
      <c r="F2147" s="1" t="str">
        <v>LH-729090</v>
      </c>
      <c r="G2147" s="1">
        <v>1</v>
      </c>
      <c r="H2147" s="1">
        <v>1</v>
      </c>
      <c r="I2147" s="1">
        <v>0</v>
      </c>
      <c r="J2147" s="1" t="e">
        <v>#N/A</v>
      </c>
      <c r="K2147" s="1">
        <v>0</v>
      </c>
      <c r="L2147" s="1">
        <f t="shared" si="99"/>
        <v>9800</v>
      </c>
      <c r="M2147" s="1">
        <f t="shared" si="100"/>
        <v>9800</v>
      </c>
      <c r="N2147" s="1">
        <f t="shared" si="101"/>
        <v>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LH-729020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30000</v>
      </c>
      <c r="C2149" s="1" t="str">
        <v>251519301385</v>
      </c>
      <c r="D2149" s="2">
        <v>45840</v>
      </c>
      <c r="E2149" s="2">
        <v>45846</v>
      </c>
      <c r="F2149" s="1" t="str">
        <v>LH-729240</v>
      </c>
      <c r="G2149" s="1">
        <v>1</v>
      </c>
      <c r="H2149" s="1">
        <v>1</v>
      </c>
      <c r="I2149" s="1">
        <v>0</v>
      </c>
      <c r="J2149" s="1" t="str">
        <v>Delhi</v>
      </c>
      <c r="K2149" s="1">
        <v>0</v>
      </c>
      <c r="L2149" s="1">
        <f t="shared" si="99"/>
        <v>30000</v>
      </c>
      <c r="M2149" s="1">
        <f t="shared" si="100"/>
        <v>30000</v>
      </c>
      <c r="N2149" s="1">
        <f t="shared" si="101"/>
        <v>0</v>
      </c>
    </row>
    <row r="2150" spans="1:14" x14ac:dyDescent="0.25">
      <c r="A2150" s="1" t="str">
        <v>Sartorius</v>
      </c>
      <c r="B2150" s="1">
        <v>28000</v>
      </c>
      <c r="C2150" s="1" t="str">
        <v>251519301385</v>
      </c>
      <c r="D2150" s="2">
        <v>45840</v>
      </c>
      <c r="E2150" s="2">
        <v>45846</v>
      </c>
      <c r="F2150" s="1" t="str">
        <v>LH-729130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28000</v>
      </c>
      <c r="M2150" s="1">
        <f t="shared" si="100"/>
        <v>28000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251519301520</v>
      </c>
      <c r="D2151" s="2">
        <v>45855</v>
      </c>
      <c r="E2151" s="2">
        <v>45862</v>
      </c>
      <c r="F2151" s="1" t="str">
        <v>LH-729230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7920</v>
      </c>
      <c r="C2152" s="1" t="str">
        <v>251519301520</v>
      </c>
      <c r="D2152" s="2">
        <v>45855</v>
      </c>
      <c r="E2152" s="2">
        <v>45862</v>
      </c>
      <c r="F2152" s="1" t="str">
        <v>180E05------E</v>
      </c>
      <c r="G2152" s="1">
        <v>2</v>
      </c>
      <c r="H2152" s="1">
        <v>2</v>
      </c>
      <c r="I2152" s="1">
        <v>0</v>
      </c>
      <c r="J2152" s="1" t="str">
        <v>Delhi</v>
      </c>
      <c r="K2152" s="1">
        <v>0</v>
      </c>
      <c r="L2152" s="1">
        <f t="shared" si="99"/>
        <v>15840</v>
      </c>
      <c r="M2152" s="1">
        <f t="shared" si="100"/>
        <v>15840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251519301519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9400</v>
      </c>
      <c r="C2154" s="1" t="str">
        <v>251519301519</v>
      </c>
      <c r="D2154" s="2">
        <v>45855</v>
      </c>
      <c r="E2154" s="2">
        <v>45862</v>
      </c>
      <c r="F2154" s="1" t="str">
        <v>180F01-----2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18800</v>
      </c>
      <c r="M2154" s="1">
        <f t="shared" si="100"/>
        <v>18800</v>
      </c>
      <c r="N2154" s="1">
        <f t="shared" si="101"/>
        <v>0</v>
      </c>
    </row>
    <row r="2155" spans="1:14" x14ac:dyDescent="0.25">
      <c r="A2155" s="1" t="str">
        <v>Sartorius</v>
      </c>
      <c r="B2155" s="1">
        <v>9500</v>
      </c>
      <c r="C2155" s="1" t="str">
        <v>251519301519</v>
      </c>
      <c r="D2155" s="2">
        <v>45855</v>
      </c>
      <c r="E2155" s="2">
        <v>45862</v>
      </c>
      <c r="F2155" s="1" t="str">
        <v>VS15TR11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9500</v>
      </c>
      <c r="M2155" s="1">
        <f t="shared" si="100"/>
        <v>9500</v>
      </c>
      <c r="N2155" s="1">
        <f t="shared" si="101"/>
        <v>0</v>
      </c>
    </row>
    <row r="2156" spans="1:14" x14ac:dyDescent="0.25">
      <c r="A2156" s="1" t="str">
        <v>Sartorius</v>
      </c>
      <c r="B2156" s="1">
        <v>7000</v>
      </c>
      <c r="C2156" s="1" t="str">
        <v>251519301715</v>
      </c>
      <c r="D2156" s="2">
        <v>45863</v>
      </c>
      <c r="E2156" s="2">
        <v>45873</v>
      </c>
      <c r="F2156" s="1" t="str">
        <v>180E04------E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14000</v>
      </c>
      <c r="M2156" s="1">
        <f t="shared" si="100"/>
        <v>14000</v>
      </c>
      <c r="N2156" s="1">
        <f t="shared" si="101"/>
        <v>0</v>
      </c>
    </row>
    <row r="2157" spans="1:14" x14ac:dyDescent="0.25">
      <c r="A2157" s="1" t="str">
        <v>Sartorius</v>
      </c>
      <c r="B2157" s="1">
        <v>9000</v>
      </c>
      <c r="C2157" s="1" t="str">
        <v>251519301771</v>
      </c>
      <c r="D2157" s="2">
        <v>45868</v>
      </c>
      <c r="E2157" s="2">
        <v>45873</v>
      </c>
      <c r="F2157" s="1" t="str">
        <v>VS15T01</v>
      </c>
      <c r="G2157" s="1">
        <v>1</v>
      </c>
      <c r="H2157" s="1">
        <v>0</v>
      </c>
      <c r="I2157" s="1">
        <v>1</v>
      </c>
      <c r="J2157" s="1" t="str">
        <v>STOCK</v>
      </c>
      <c r="K2157" s="1" t="str">
        <v>Stock</v>
      </c>
      <c r="L2157" s="1">
        <f t="shared" si="99"/>
        <v>9000</v>
      </c>
      <c r="M2157" s="1">
        <f t="shared" si="100"/>
        <v>0</v>
      </c>
      <c r="N2157" s="1">
        <f t="shared" si="101"/>
        <v>9000</v>
      </c>
    </row>
    <row r="2158" spans="1:14" x14ac:dyDescent="0.25">
      <c r="A2158" s="1" t="str">
        <v>Sartorius</v>
      </c>
      <c r="B2158" s="1">
        <v>16000</v>
      </c>
      <c r="C2158" s="1" t="str">
        <v>251519301838</v>
      </c>
      <c r="D2158" s="2">
        <v>45869</v>
      </c>
      <c r="E2158" s="2">
        <v>45875</v>
      </c>
      <c r="F2158" s="1" t="str">
        <v>VS0102</v>
      </c>
      <c r="G2158" s="1">
        <v>1</v>
      </c>
      <c r="H2158" s="1">
        <v>1</v>
      </c>
      <c r="I2158" s="1">
        <v>0</v>
      </c>
      <c r="J2158" s="1" t="e">
        <v>#N/A</v>
      </c>
      <c r="K2158" s="1">
        <v>0</v>
      </c>
      <c r="L2158" s="1">
        <f t="shared" si="99"/>
        <v>16000</v>
      </c>
      <c r="M2158" s="1">
        <f t="shared" si="100"/>
        <v>16000</v>
      </c>
      <c r="N2158" s="1">
        <f t="shared" si="101"/>
        <v>0</v>
      </c>
    </row>
    <row r="2159" spans="1:14" x14ac:dyDescent="0.25">
      <c r="A2159" s="1" t="str">
        <v>Sartorius</v>
      </c>
      <c r="B2159" s="1">
        <v>2390</v>
      </c>
      <c r="C2159" s="1" t="str">
        <v>251519301930</v>
      </c>
      <c r="D2159" s="2">
        <v>45877</v>
      </c>
      <c r="E2159" s="2">
        <v>45883</v>
      </c>
      <c r="F2159" s="1">
        <v>16532</v>
      </c>
      <c r="G2159" s="1">
        <v>20</v>
      </c>
      <c r="H2159" s="1">
        <v>0</v>
      </c>
      <c r="I2159" s="1">
        <v>20</v>
      </c>
      <c r="J2159" s="1" t="str">
        <v>STOCK</v>
      </c>
      <c r="K2159" s="1" t="str">
        <v>Stock</v>
      </c>
      <c r="L2159" s="1">
        <f t="shared" si="99"/>
        <v>47800</v>
      </c>
      <c r="M2159" s="1">
        <f t="shared" si="100"/>
        <v>0</v>
      </c>
      <c r="N2159" s="1">
        <f t="shared" si="101"/>
        <v>47800</v>
      </c>
    </row>
    <row r="2160" spans="1:14" x14ac:dyDescent="0.25">
      <c r="A2160" s="1" t="str">
        <v>Sartorius</v>
      </c>
      <c r="B2160" s="1">
        <v>6500</v>
      </c>
      <c r="C2160" s="1" t="str">
        <v>251519301930</v>
      </c>
      <c r="D2160" s="2">
        <v>45877</v>
      </c>
      <c r="E2160" s="2">
        <v>45883</v>
      </c>
      <c r="F2160" s="1" t="str">
        <v>VS15T21</v>
      </c>
      <c r="G2160" s="1">
        <v>4</v>
      </c>
      <c r="H2160" s="1">
        <v>0</v>
      </c>
      <c r="I2160" s="1">
        <v>4</v>
      </c>
      <c r="J2160" s="1" t="str">
        <v>STOCK</v>
      </c>
      <c r="K2160" s="1" t="str">
        <v>Stock</v>
      </c>
      <c r="L2160" s="1">
        <f t="shared" si="99"/>
        <v>26000</v>
      </c>
      <c r="M2160" s="1">
        <f t="shared" si="100"/>
        <v>0</v>
      </c>
      <c r="N2160" s="1">
        <f t="shared" si="101"/>
        <v>26000</v>
      </c>
    </row>
    <row r="2161" spans="1:14" x14ac:dyDescent="0.25">
      <c r="A2161" s="1" t="str">
        <v>Hansa Biomed</v>
      </c>
      <c r="B2161" s="1">
        <v>13728</v>
      </c>
      <c r="C2161" s="1" t="str">
        <v>25-3391</v>
      </c>
      <c r="D2161" s="2">
        <v>45888</v>
      </c>
      <c r="E2161" s="2">
        <v>45896</v>
      </c>
      <c r="F2161" s="1" t="str">
        <v>HBM-TFF-EVS-S</v>
      </c>
      <c r="G2161" s="1">
        <v>1</v>
      </c>
      <c r="H2161" s="1">
        <v>1</v>
      </c>
      <c r="I2161" s="1">
        <v>0</v>
      </c>
      <c r="J2161" s="1" t="str">
        <v>Pune</v>
      </c>
      <c r="K2161" s="1">
        <v>0</v>
      </c>
      <c r="L2161" s="1">
        <f t="shared" si="99"/>
        <v>13728</v>
      </c>
      <c r="M2161" s="1">
        <f t="shared" si="100"/>
        <v>13728</v>
      </c>
      <c r="N2161" s="1">
        <f t="shared" si="101"/>
        <v>0</v>
      </c>
    </row>
    <row r="2162" spans="1:14" x14ac:dyDescent="0.25">
      <c r="A2162" s="1" t="str">
        <v>Hansa Biomed</v>
      </c>
      <c r="B2162" s="1">
        <v>0</v>
      </c>
      <c r="C2162" s="1" t="str">
        <v>25-3391</v>
      </c>
      <c r="D2162" s="2">
        <v>45888</v>
      </c>
      <c r="E2162" s="2">
        <v>45896</v>
      </c>
      <c r="F2162" s="1" t="str">
        <v>HBM-EXP-B2.5</v>
      </c>
      <c r="G2162" s="1">
        <v>5</v>
      </c>
      <c r="H2162" s="1">
        <v>0</v>
      </c>
      <c r="I2162" s="1">
        <v>5</v>
      </c>
      <c r="J2162" s="1" t="str">
        <v>delhi</v>
      </c>
      <c r="K2162" s="1" t="str">
        <v>Priyanka Madam</v>
      </c>
      <c r="L2162" s="1">
        <f t="shared" si="99"/>
        <v>0</v>
      </c>
      <c r="M2162" s="1">
        <f t="shared" si="100"/>
        <v>0</v>
      </c>
      <c r="N2162" s="1">
        <f t="shared" si="101"/>
        <v>0</v>
      </c>
    </row>
    <row r="2163" spans="1:14" x14ac:dyDescent="0.25">
      <c r="A2163" s="1" t="str">
        <v>Mp Bio</v>
      </c>
      <c r="B2163" s="1">
        <v>0</v>
      </c>
      <c r="C2163" s="1" t="str">
        <v>Opening Stock</v>
      </c>
      <c r="D2163" s="2">
        <v>45808</v>
      </c>
      <c r="E2163" s="2">
        <v>45808</v>
      </c>
      <c r="F2163" s="1">
        <v>814326</v>
      </c>
      <c r="G2163" s="1">
        <v>2</v>
      </c>
      <c r="H2163" s="1">
        <v>0</v>
      </c>
      <c r="I2163" s="1">
        <v>2</v>
      </c>
      <c r="J2163" s="1" t="str">
        <v>STOCK</v>
      </c>
      <c r="K2163" s="1" t="str">
        <v>Stock</v>
      </c>
      <c r="L2163" s="1">
        <f t="shared" si="99"/>
        <v>0</v>
      </c>
      <c r="M2163" s="1">
        <f t="shared" si="100"/>
        <v>0</v>
      </c>
      <c r="N2163" s="1">
        <f t="shared" si="101"/>
        <v>0</v>
      </c>
    </row>
    <row r="2164" spans="1:14" x14ac:dyDescent="0.25">
      <c r="A2164" s="1" t="str">
        <v>Mp Bio</v>
      </c>
      <c r="B2164" s="1">
        <v>1320</v>
      </c>
      <c r="C2164" s="1" t="str">
        <v>Opening Stock</v>
      </c>
      <c r="D2164" s="2">
        <v>45808</v>
      </c>
      <c r="E2164" s="2">
        <v>45808</v>
      </c>
      <c r="F2164" s="1">
        <v>194825</v>
      </c>
      <c r="G2164" s="1">
        <v>2</v>
      </c>
      <c r="H2164" s="1">
        <v>0</v>
      </c>
      <c r="I2164" s="1">
        <v>2</v>
      </c>
      <c r="J2164" s="1" t="str">
        <v>STOCK</v>
      </c>
      <c r="K2164" s="1" t="str">
        <v>Stock</v>
      </c>
      <c r="L2164" s="1">
        <f t="shared" si="99"/>
        <v>2640</v>
      </c>
      <c r="M2164" s="1">
        <f t="shared" si="100"/>
        <v>0</v>
      </c>
      <c r="N2164" s="1">
        <f t="shared" si="101"/>
        <v>2640</v>
      </c>
    </row>
    <row r="2165" spans="1:14" x14ac:dyDescent="0.25">
      <c r="A2165" s="1" t="str">
        <v>Mp Bio</v>
      </c>
      <c r="B2165" s="1">
        <v>3266.4</v>
      </c>
      <c r="C2165" s="1" t="str">
        <v>Opening Stock</v>
      </c>
      <c r="D2165" s="2">
        <v>45808</v>
      </c>
      <c r="E2165" s="2">
        <v>45808</v>
      </c>
      <c r="F2165" s="1">
        <v>104772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6532.8</v>
      </c>
      <c r="M2165" s="1">
        <f t="shared" si="100"/>
        <v>0</v>
      </c>
      <c r="N2165" s="1">
        <f t="shared" si="101"/>
        <v>6532.8</v>
      </c>
    </row>
    <row r="2166" spans="1:14" x14ac:dyDescent="0.25">
      <c r="A2166" s="1" t="str">
        <v>Mp Bio</v>
      </c>
      <c r="B2166" s="1">
        <v>0</v>
      </c>
      <c r="C2166" s="1" t="str">
        <v>Opening Stock</v>
      </c>
      <c r="D2166" s="2">
        <v>45808</v>
      </c>
      <c r="E2166" s="2">
        <v>45808</v>
      </c>
      <c r="F2166" s="1">
        <v>100570</v>
      </c>
      <c r="G2166" s="1">
        <v>1</v>
      </c>
      <c r="H2166" s="1">
        <v>0</v>
      </c>
      <c r="I2166" s="1">
        <v>1</v>
      </c>
      <c r="J2166" s="1" t="str">
        <v>STOCK</v>
      </c>
      <c r="K2166" s="1" t="str">
        <v>Stock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152574</v>
      </c>
      <c r="G2167" s="1">
        <v>1</v>
      </c>
      <c r="H2167" s="1">
        <v>0</v>
      </c>
      <c r="I2167" s="1">
        <v>1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3811.2</v>
      </c>
      <c r="C2168" s="1" t="str">
        <v>Opening Stock</v>
      </c>
      <c r="D2168" s="2">
        <v>45808</v>
      </c>
      <c r="E2168" s="2">
        <v>45808</v>
      </c>
      <c r="F2168" s="1">
        <v>193982</v>
      </c>
      <c r="G2168" s="1">
        <v>4</v>
      </c>
      <c r="H2168" s="1">
        <v>0</v>
      </c>
      <c r="I2168" s="1">
        <v>4</v>
      </c>
      <c r="J2168" s="1" t="str">
        <v>STOCK</v>
      </c>
      <c r="K2168" s="1" t="str">
        <v>Stock</v>
      </c>
      <c r="L2168" s="1">
        <f t="shared" si="99"/>
        <v>15244.8</v>
      </c>
      <c r="M2168" s="1">
        <f t="shared" si="100"/>
        <v>0</v>
      </c>
      <c r="N2168" s="1">
        <f t="shared" si="101"/>
        <v>15244.8</v>
      </c>
    </row>
    <row r="2169" spans="1:14" x14ac:dyDescent="0.25">
      <c r="A2169" s="1" t="str">
        <v>Mp Bio</v>
      </c>
      <c r="B2169" s="1">
        <v>1252.3</v>
      </c>
      <c r="C2169" s="1" t="str">
        <v>Opening Stock</v>
      </c>
      <c r="D2169" s="2">
        <v>45808</v>
      </c>
      <c r="E2169" s="2">
        <v>45808</v>
      </c>
      <c r="F2169" s="1">
        <v>1860454</v>
      </c>
      <c r="G2169" s="1">
        <v>1</v>
      </c>
      <c r="H2169" s="1">
        <v>1</v>
      </c>
      <c r="I2169" s="1">
        <v>0</v>
      </c>
      <c r="J2169" s="1" t="str">
        <v>DELHI</v>
      </c>
      <c r="K2169" s="1">
        <v>0</v>
      </c>
      <c r="L2169" s="1">
        <f t="shared" si="99"/>
        <v>1252.3</v>
      </c>
      <c r="M2169" s="1">
        <f t="shared" si="100"/>
        <v>1252.3</v>
      </c>
      <c r="N2169" s="1">
        <f t="shared" si="101"/>
        <v>0</v>
      </c>
    </row>
    <row r="2170" spans="1:14" x14ac:dyDescent="0.25">
      <c r="A2170" s="1" t="str">
        <v>Mp Bio</v>
      </c>
      <c r="B2170" s="1">
        <v>1252.3</v>
      </c>
      <c r="C2170" s="1" t="str">
        <v>Opening Stock</v>
      </c>
      <c r="D2170" s="2">
        <v>45808</v>
      </c>
      <c r="E2170" s="2">
        <v>45808</v>
      </c>
      <c r="F2170" s="1">
        <v>1860454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1252.3</v>
      </c>
      <c r="M2170" s="1">
        <f t="shared" si="100"/>
        <v>0</v>
      </c>
      <c r="N2170" s="1">
        <f t="shared" si="101"/>
        <v>1252.3</v>
      </c>
    </row>
    <row r="2171" spans="1:14" x14ac:dyDescent="0.25">
      <c r="A2171" s="1" t="str">
        <v>Mp Bio</v>
      </c>
      <c r="B2171" s="1">
        <v>4397.6000000000004</v>
      </c>
      <c r="C2171" s="1" t="str">
        <v>Opening Stock</v>
      </c>
      <c r="D2171" s="2">
        <v>45808</v>
      </c>
      <c r="E2171" s="2">
        <v>45808</v>
      </c>
      <c r="F2171" s="1">
        <v>6552050</v>
      </c>
      <c r="G2171" s="1">
        <v>5</v>
      </c>
      <c r="H2171" s="1">
        <v>5</v>
      </c>
      <c r="I2171" s="1">
        <v>0</v>
      </c>
      <c r="J2171" s="1" t="e">
        <v>#N/A</v>
      </c>
      <c r="K2171" s="1">
        <v>0</v>
      </c>
      <c r="L2171" s="1">
        <f t="shared" si="99"/>
        <v>21988</v>
      </c>
      <c r="M2171" s="1">
        <f t="shared" si="100"/>
        <v>21988</v>
      </c>
      <c r="N2171" s="1">
        <f t="shared" si="101"/>
        <v>0</v>
      </c>
    </row>
    <row r="2172" spans="1:14" x14ac:dyDescent="0.25">
      <c r="A2172" s="1" t="str">
        <v>Mp Bio</v>
      </c>
      <c r="B2172" s="1">
        <v>13155</v>
      </c>
      <c r="C2172" s="1" t="str">
        <v>Opening Stock</v>
      </c>
      <c r="D2172" s="2">
        <v>45808</v>
      </c>
      <c r="E2172" s="2">
        <v>45808</v>
      </c>
      <c r="F2172" s="1">
        <v>6553050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13155</v>
      </c>
      <c r="M2172" s="1">
        <f t="shared" si="100"/>
        <v>0</v>
      </c>
      <c r="N2172" s="1">
        <f t="shared" si="101"/>
        <v>13155</v>
      </c>
    </row>
    <row r="2173" spans="1:14" x14ac:dyDescent="0.25">
      <c r="A2173" s="1" t="str">
        <v>Mp Bio</v>
      </c>
      <c r="B2173" s="1">
        <v>13155</v>
      </c>
      <c r="C2173" s="1" t="str">
        <v>Opening Stock</v>
      </c>
      <c r="D2173" s="2">
        <v>45808</v>
      </c>
      <c r="E2173" s="2">
        <v>45808</v>
      </c>
      <c r="F2173" s="1">
        <v>6553050</v>
      </c>
      <c r="G2173" s="1">
        <v>1</v>
      </c>
      <c r="H2173" s="1">
        <v>1</v>
      </c>
      <c r="I2173" s="1">
        <v>0</v>
      </c>
      <c r="J2173" s="1" t="e">
        <v>#N/A</v>
      </c>
      <c r="K2173" s="1">
        <v>0</v>
      </c>
      <c r="L2173" s="1">
        <f t="shared" si="99"/>
        <v>13155</v>
      </c>
      <c r="M2173" s="1">
        <f t="shared" si="100"/>
        <v>13155</v>
      </c>
      <c r="N2173" s="1">
        <f t="shared" si="101"/>
        <v>0</v>
      </c>
    </row>
    <row r="2174" spans="1:14" x14ac:dyDescent="0.25">
      <c r="A2174" s="1" t="str">
        <v>Mp Bio</v>
      </c>
      <c r="B2174" s="1">
        <v>1912</v>
      </c>
      <c r="C2174" s="1" t="str">
        <v>Opening Stock</v>
      </c>
      <c r="D2174" s="2">
        <v>45808</v>
      </c>
      <c r="E2174" s="2">
        <v>45808</v>
      </c>
      <c r="F2174" s="1">
        <v>194002</v>
      </c>
      <c r="G2174" s="1">
        <v>2</v>
      </c>
      <c r="H2174" s="1">
        <v>0</v>
      </c>
      <c r="I2174" s="1">
        <v>2</v>
      </c>
      <c r="J2174" s="1" t="str">
        <v>STOCK</v>
      </c>
      <c r="K2174" s="1" t="str">
        <v>Stock</v>
      </c>
      <c r="L2174" s="1">
        <f t="shared" si="99"/>
        <v>3824</v>
      </c>
      <c r="M2174" s="1">
        <f t="shared" si="100"/>
        <v>0</v>
      </c>
      <c r="N2174" s="1">
        <f t="shared" si="101"/>
        <v>3824</v>
      </c>
    </row>
    <row r="2175" spans="1:14" x14ac:dyDescent="0.25">
      <c r="A2175" s="1" t="str">
        <v>Mp Bio</v>
      </c>
      <c r="B2175" s="1">
        <v>0</v>
      </c>
      <c r="C2175" s="1" t="str">
        <v>MP/LS/25-26/0617</v>
      </c>
      <c r="D2175" s="2">
        <v>45825</v>
      </c>
      <c r="E2175" s="2">
        <v>45828</v>
      </c>
      <c r="F2175" s="1">
        <v>2100201</v>
      </c>
      <c r="G2175" s="1">
        <v>1</v>
      </c>
      <c r="H2175" s="1">
        <v>1</v>
      </c>
      <c r="I2175" s="1">
        <v>0</v>
      </c>
      <c r="J2175" s="1" t="str">
        <v>Delhi</v>
      </c>
      <c r="K2175" s="1">
        <v>0</v>
      </c>
      <c r="L2175" s="1">
        <f t="shared" si="99"/>
        <v>0</v>
      </c>
      <c r="M2175" s="1">
        <f t="shared" si="100"/>
        <v>0</v>
      </c>
      <c r="N2175" s="1">
        <f t="shared" si="101"/>
        <v>0</v>
      </c>
    </row>
    <row r="2176" spans="1:14" x14ac:dyDescent="0.25">
      <c r="A2176" s="1" t="str">
        <v>Mp Bio</v>
      </c>
      <c r="B2176" s="1">
        <v>12906.08</v>
      </c>
      <c r="C2176" s="1" t="str">
        <v>MP/LS/25-26/0530</v>
      </c>
      <c r="D2176" s="2">
        <v>45817</v>
      </c>
      <c r="E2176" s="2">
        <v>45821</v>
      </c>
      <c r="F2176" s="1" t="str">
        <v>092921154</v>
      </c>
      <c r="G2176" s="1">
        <v>1</v>
      </c>
      <c r="H2176" s="1">
        <v>1</v>
      </c>
      <c r="I2176" s="1">
        <v>0</v>
      </c>
      <c r="J2176" s="1" t="str">
        <v>Gujrat</v>
      </c>
      <c r="K2176" s="1">
        <v>0</v>
      </c>
      <c r="L2176" s="1">
        <f t="shared" si="99"/>
        <v>12906.08</v>
      </c>
      <c r="M2176" s="1">
        <f t="shared" si="100"/>
        <v>12906.08</v>
      </c>
      <c r="N2176" s="1">
        <f t="shared" si="101"/>
        <v>0</v>
      </c>
    </row>
    <row r="2177" spans="1:14" x14ac:dyDescent="0.25">
      <c r="A2177" s="1" t="str">
        <v>Mp Bio</v>
      </c>
      <c r="B2177" s="1">
        <v>20000</v>
      </c>
      <c r="C2177" s="1" t="str">
        <v>MP/LS/25-26/0530</v>
      </c>
      <c r="D2177" s="2">
        <v>45817</v>
      </c>
      <c r="E2177" s="2">
        <v>45821</v>
      </c>
      <c r="F2177" s="1" t="str">
        <v>0210057005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20000</v>
      </c>
      <c r="M2177" s="1">
        <f t="shared" si="100"/>
        <v>20000</v>
      </c>
      <c r="N2177" s="1">
        <f t="shared" si="101"/>
        <v>0</v>
      </c>
    </row>
    <row r="2178" spans="1:14" x14ac:dyDescent="0.25">
      <c r="A2178" s="1" t="str">
        <v>Mp Bio</v>
      </c>
      <c r="B2178" s="1">
        <v>9925.69</v>
      </c>
      <c r="C2178" s="1" t="str">
        <v>MP/LS/25-26/0530</v>
      </c>
      <c r="D2178" s="2">
        <v>45817</v>
      </c>
      <c r="E2178" s="2">
        <v>45821</v>
      </c>
      <c r="F2178" s="1" t="str">
        <v>08320922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9925.69</v>
      </c>
      <c r="M2178" s="1">
        <f t="shared" si="100"/>
        <v>9925.69</v>
      </c>
      <c r="N2178" s="1">
        <f t="shared" si="101"/>
        <v>0</v>
      </c>
    </row>
    <row r="2179" spans="1:14" x14ac:dyDescent="0.25">
      <c r="A2179" s="1" t="str">
        <v>Mp Bio</v>
      </c>
      <c r="B2179" s="1">
        <v>8000</v>
      </c>
      <c r="C2179" s="1" t="str">
        <v>MP/LS/25-26/0601</v>
      </c>
      <c r="D2179" s="2">
        <v>45824</v>
      </c>
      <c r="E2179" s="2">
        <v>45828</v>
      </c>
      <c r="F2179" s="1">
        <v>903050853</v>
      </c>
      <c r="G2179" s="1">
        <v>1</v>
      </c>
      <c r="H2179" s="1">
        <v>1</v>
      </c>
      <c r="I2179" s="1">
        <v>0</v>
      </c>
      <c r="J2179" s="1" t="e">
        <v>#N/A</v>
      </c>
      <c r="K2179" s="1">
        <v>0</v>
      </c>
      <c r="L2179" s="1">
        <f t="shared" ref="L2179:L2242" si="102">G2179*B2179</f>
        <v>8000</v>
      </c>
      <c r="M2179" s="1">
        <f t="shared" ref="M2179:M2242" si="103">H2179*B2179</f>
        <v>8000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2688.75</v>
      </c>
      <c r="C2180" s="1" t="str">
        <v>MP/LS/25-26/0617</v>
      </c>
      <c r="D2180" s="2">
        <v>45825</v>
      </c>
      <c r="E2180" s="2">
        <v>45828</v>
      </c>
      <c r="F2180" s="1" t="str">
        <v>0210054310</v>
      </c>
      <c r="G2180" s="1">
        <v>5</v>
      </c>
      <c r="H2180" s="1">
        <v>5</v>
      </c>
      <c r="I2180" s="1">
        <v>0</v>
      </c>
      <c r="J2180" s="1" t="str">
        <v>Delhi</v>
      </c>
      <c r="K2180" s="1">
        <v>0</v>
      </c>
      <c r="L2180" s="1">
        <f t="shared" si="102"/>
        <v>13443.75</v>
      </c>
      <c r="M2180" s="1">
        <f t="shared" si="103"/>
        <v>13443.75</v>
      </c>
      <c r="N2180" s="1">
        <f t="shared" si="104"/>
        <v>0</v>
      </c>
    </row>
    <row r="2181" spans="1:14" x14ac:dyDescent="0.25">
      <c r="A2181" s="1" t="str">
        <v>Mp Bio</v>
      </c>
      <c r="B2181" s="1">
        <v>9097.7999999999993</v>
      </c>
      <c r="C2181" s="1" t="str">
        <v>MP/LS/25-26/0617</v>
      </c>
      <c r="D2181" s="2">
        <v>45825</v>
      </c>
      <c r="E2181" s="2">
        <v>45828</v>
      </c>
      <c r="F2181" s="1">
        <v>114511012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9097.7999999999993</v>
      </c>
      <c r="M2181" s="1">
        <f t="shared" si="103"/>
        <v>9097.7999999999993</v>
      </c>
      <c r="N2181" s="1">
        <f t="shared" si="104"/>
        <v>0</v>
      </c>
    </row>
    <row r="2182" spans="1:14" x14ac:dyDescent="0.25">
      <c r="A2182" s="1" t="str">
        <v>Mp Bio</v>
      </c>
      <c r="B2182" s="1">
        <v>5200.26</v>
      </c>
      <c r="C2182" s="1" t="str">
        <v>MP/LS/25-26/0617</v>
      </c>
      <c r="D2182" s="2">
        <v>45825</v>
      </c>
      <c r="E2182" s="2">
        <v>45828</v>
      </c>
      <c r="F2182" s="1">
        <v>112100200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5200.26</v>
      </c>
      <c r="M2182" s="1">
        <f t="shared" si="103"/>
        <v>5200.26</v>
      </c>
      <c r="N2182" s="1">
        <f t="shared" si="104"/>
        <v>0</v>
      </c>
    </row>
    <row r="2183" spans="1:14" x14ac:dyDescent="0.25">
      <c r="A2183" s="1" t="str">
        <v>Mp Bio</v>
      </c>
      <c r="B2183" s="1">
        <v>5384.34</v>
      </c>
      <c r="C2183" s="1" t="str">
        <v>MP/LS/25-26/0644</v>
      </c>
      <c r="D2183" s="2">
        <v>45827</v>
      </c>
      <c r="E2183" s="2">
        <v>45834</v>
      </c>
      <c r="F2183" s="1">
        <v>154210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5384.34</v>
      </c>
      <c r="M2183" s="1">
        <f t="shared" si="103"/>
        <v>5384.34</v>
      </c>
      <c r="N2183" s="1">
        <f t="shared" si="104"/>
        <v>0</v>
      </c>
    </row>
    <row r="2184" spans="1:14" x14ac:dyDescent="0.25">
      <c r="A2184" s="1" t="str">
        <v>Mp Bio</v>
      </c>
      <c r="B2184" s="1">
        <v>16000</v>
      </c>
      <c r="C2184" s="1" t="str">
        <v>MP/LS/25-26/0658</v>
      </c>
      <c r="D2184" s="2">
        <v>45828</v>
      </c>
      <c r="E2184" s="2">
        <v>45834</v>
      </c>
      <c r="F2184" s="1" t="str">
        <v>092913726</v>
      </c>
      <c r="G2184" s="1">
        <v>10</v>
      </c>
      <c r="H2184" s="1">
        <v>0</v>
      </c>
      <c r="I2184" s="1">
        <v>10</v>
      </c>
      <c r="J2184" s="1" t="str">
        <v>STOCK</v>
      </c>
      <c r="K2184" s="1" t="str">
        <v>Stock</v>
      </c>
      <c r="L2184" s="1">
        <f t="shared" si="102"/>
        <v>160000</v>
      </c>
      <c r="M2184" s="1">
        <f t="shared" si="103"/>
        <v>0</v>
      </c>
      <c r="N2184" s="1">
        <f t="shared" si="104"/>
        <v>160000</v>
      </c>
    </row>
    <row r="2185" spans="1:14" x14ac:dyDescent="0.25">
      <c r="A2185" s="1" t="str">
        <v>Mp Bio</v>
      </c>
      <c r="B2185" s="1">
        <v>16000</v>
      </c>
      <c r="C2185" s="1" t="str">
        <v>MP/LS/25-26/0658</v>
      </c>
      <c r="D2185" s="2">
        <v>45828</v>
      </c>
      <c r="E2185" s="2">
        <v>45834</v>
      </c>
      <c r="F2185" s="1" t="str">
        <v>092913726</v>
      </c>
      <c r="G2185" s="1">
        <v>7</v>
      </c>
      <c r="H2185" s="1">
        <v>7</v>
      </c>
      <c r="I2185" s="1">
        <v>0</v>
      </c>
      <c r="J2185" s="1" t="str">
        <v>Delhi</v>
      </c>
      <c r="K2185" s="1">
        <v>0</v>
      </c>
      <c r="L2185" s="1">
        <f t="shared" si="102"/>
        <v>112000</v>
      </c>
      <c r="M2185" s="1">
        <f t="shared" si="103"/>
        <v>112000</v>
      </c>
      <c r="N2185" s="1">
        <f t="shared" si="104"/>
        <v>0</v>
      </c>
    </row>
    <row r="2186" spans="1:14" x14ac:dyDescent="0.25">
      <c r="A2186" s="1" t="str">
        <v>Mp Bio</v>
      </c>
      <c r="B2186" s="1">
        <v>9414.86</v>
      </c>
      <c r="C2186" s="1" t="str">
        <v>MP/LS/25-26/0078</v>
      </c>
      <c r="D2186" s="2">
        <v>45845</v>
      </c>
      <c r="E2186" s="2">
        <v>45849</v>
      </c>
      <c r="F2186" s="1">
        <v>4520012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9414.86</v>
      </c>
      <c r="M2186" s="1">
        <f t="shared" si="103"/>
        <v>9414.86</v>
      </c>
      <c r="N2186" s="1">
        <f t="shared" si="104"/>
        <v>0</v>
      </c>
    </row>
    <row r="2187" spans="1:14" x14ac:dyDescent="0.25">
      <c r="A2187" s="1" t="str">
        <v>Mp Bio</v>
      </c>
      <c r="B2187" s="1">
        <v>29251.02</v>
      </c>
      <c r="C2187" s="1" t="str">
        <v>MP/LS/25-26/0078</v>
      </c>
      <c r="D2187" s="2">
        <v>45845</v>
      </c>
      <c r="E2187" s="2">
        <v>45849</v>
      </c>
      <c r="F2187" s="1">
        <v>4430022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29251.02</v>
      </c>
      <c r="M2187" s="1">
        <f t="shared" si="103"/>
        <v>29251.02</v>
      </c>
      <c r="N2187" s="1">
        <f t="shared" si="104"/>
        <v>0</v>
      </c>
    </row>
    <row r="2188" spans="1:14" x14ac:dyDescent="0.25">
      <c r="A2188" s="1" t="str">
        <v>Mp Bio</v>
      </c>
      <c r="B2188" s="1">
        <v>8450</v>
      </c>
      <c r="C2188" s="1" t="str">
        <v>MP/LS/25-26/0906</v>
      </c>
      <c r="D2188" s="2">
        <v>45856</v>
      </c>
      <c r="E2188" s="2">
        <v>45861</v>
      </c>
      <c r="F2188" s="1">
        <v>6542050</v>
      </c>
      <c r="G2188" s="1">
        <v>1</v>
      </c>
      <c r="H2188" s="1">
        <v>0</v>
      </c>
      <c r="I2188" s="1">
        <v>1</v>
      </c>
      <c r="J2188" s="1" t="str">
        <v>STOCK</v>
      </c>
      <c r="K2188" s="1" t="str">
        <v>Stock</v>
      </c>
      <c r="L2188" s="1">
        <f t="shared" si="102"/>
        <v>8450</v>
      </c>
      <c r="M2188" s="1">
        <f t="shared" si="103"/>
        <v>0</v>
      </c>
      <c r="N2188" s="1">
        <f t="shared" si="104"/>
        <v>8450</v>
      </c>
    </row>
    <row r="2189" spans="1:14" x14ac:dyDescent="0.25">
      <c r="A2189" s="1" t="str">
        <v>Mp Bio</v>
      </c>
      <c r="B2189" s="1">
        <v>16355</v>
      </c>
      <c r="C2189" s="1" t="str">
        <v>MP/LS/25-26/0906</v>
      </c>
      <c r="D2189" s="2">
        <v>45856</v>
      </c>
      <c r="E2189" s="2">
        <v>45861</v>
      </c>
      <c r="F2189" s="1">
        <v>6539025</v>
      </c>
      <c r="G2189" s="1">
        <v>1</v>
      </c>
      <c r="H2189" s="1">
        <v>0</v>
      </c>
      <c r="I2189" s="1">
        <v>1</v>
      </c>
      <c r="J2189" s="1" t="str">
        <v>STOCK</v>
      </c>
      <c r="K2189" s="1" t="str">
        <v>Stock</v>
      </c>
      <c r="L2189" s="1">
        <f t="shared" si="102"/>
        <v>16355</v>
      </c>
      <c r="M2189" s="1">
        <f t="shared" si="103"/>
        <v>0</v>
      </c>
      <c r="N2189" s="1">
        <f t="shared" si="104"/>
        <v>16355</v>
      </c>
    </row>
    <row r="2190" spans="1:14" x14ac:dyDescent="0.25">
      <c r="A2190" s="1" t="str">
        <v>Mp Bio</v>
      </c>
      <c r="B2190" s="1">
        <v>5225</v>
      </c>
      <c r="C2190" s="1" t="str">
        <v>MP/LS/25-26/0906</v>
      </c>
      <c r="D2190" s="2">
        <v>45856</v>
      </c>
      <c r="E2190" s="2">
        <v>45861</v>
      </c>
      <c r="F2190" s="1">
        <v>6552050</v>
      </c>
      <c r="G2190" s="1">
        <v>6</v>
      </c>
      <c r="H2190" s="1">
        <v>0</v>
      </c>
      <c r="I2190" s="1">
        <v>6</v>
      </c>
      <c r="J2190" s="1" t="str">
        <v>STOCK</v>
      </c>
      <c r="K2190" s="1" t="str">
        <v>Stock</v>
      </c>
      <c r="L2190" s="1">
        <f t="shared" si="102"/>
        <v>31350</v>
      </c>
      <c r="M2190" s="1">
        <f t="shared" si="103"/>
        <v>0</v>
      </c>
      <c r="N2190" s="1">
        <f t="shared" si="104"/>
        <v>31350</v>
      </c>
    </row>
    <row r="2191" spans="1:14" x14ac:dyDescent="0.25">
      <c r="A2191" s="1" t="str">
        <v>Mp Bio</v>
      </c>
      <c r="B2191" s="1">
        <v>2828.4600000000005</v>
      </c>
      <c r="C2191" s="1" t="str">
        <v>MP/LS/25-26/0895</v>
      </c>
      <c r="D2191" s="2">
        <v>45856</v>
      </c>
      <c r="E2191" s="2">
        <v>45863</v>
      </c>
      <c r="F2191" s="1">
        <v>2100201</v>
      </c>
      <c r="G2191" s="1">
        <v>3</v>
      </c>
      <c r="H2191" s="1">
        <v>3</v>
      </c>
      <c r="I2191" s="1">
        <v>0</v>
      </c>
      <c r="J2191" s="1" t="str">
        <v>Delhi</v>
      </c>
      <c r="K2191" s="1">
        <v>0</v>
      </c>
      <c r="L2191" s="1">
        <f t="shared" si="102"/>
        <v>8485.380000000001</v>
      </c>
      <c r="M2191" s="1">
        <f t="shared" si="103"/>
        <v>8485.380000000001</v>
      </c>
      <c r="N2191" s="1">
        <f t="shared" si="104"/>
        <v>0</v>
      </c>
    </row>
    <row r="2192" spans="1:14" x14ac:dyDescent="0.25">
      <c r="A2192" s="1" t="str">
        <v>Mp Bio</v>
      </c>
      <c r="B2192" s="1">
        <v>5930.33</v>
      </c>
      <c r="C2192" s="1" t="str">
        <v>MP/LS/25-26/0895</v>
      </c>
      <c r="D2192" s="2">
        <v>45856</v>
      </c>
      <c r="E2192" s="2">
        <v>45863</v>
      </c>
      <c r="F2192" s="1">
        <v>100575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5930.33</v>
      </c>
      <c r="M2192" s="1">
        <f t="shared" si="103"/>
        <v>5930.33</v>
      </c>
      <c r="N2192" s="1">
        <f t="shared" si="104"/>
        <v>0</v>
      </c>
    </row>
    <row r="2193" spans="1:14" x14ac:dyDescent="0.25">
      <c r="A2193" s="1" t="str">
        <v>Mp Bio</v>
      </c>
      <c r="B2193" s="1">
        <v>8995.14</v>
      </c>
      <c r="C2193" s="1" t="str">
        <v>MP/LS/25-26/0895</v>
      </c>
      <c r="D2193" s="2">
        <v>45856</v>
      </c>
      <c r="E2193" s="2">
        <v>45863</v>
      </c>
      <c r="F2193" s="1">
        <v>196055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8995.14</v>
      </c>
      <c r="M2193" s="1">
        <f t="shared" si="103"/>
        <v>8995.14</v>
      </c>
      <c r="N2193" s="1">
        <f t="shared" si="104"/>
        <v>0</v>
      </c>
    </row>
    <row r="2194" spans="1:14" x14ac:dyDescent="0.25">
      <c r="A2194" s="1" t="str">
        <v>Mp Bio</v>
      </c>
      <c r="B2194" s="1">
        <v>39000</v>
      </c>
      <c r="C2194" s="1" t="str">
        <v>MP/LS/25-26/0896</v>
      </c>
      <c r="D2194" s="2">
        <v>45856</v>
      </c>
      <c r="E2194" s="2">
        <v>45863</v>
      </c>
      <c r="F2194" s="1">
        <v>2916854</v>
      </c>
      <c r="G2194" s="1">
        <v>1</v>
      </c>
      <c r="H2194" s="1">
        <v>1</v>
      </c>
      <c r="I2194" s="1">
        <v>0</v>
      </c>
      <c r="J2194" s="1" t="str">
        <v>Hyderabad</v>
      </c>
      <c r="K2194" s="1">
        <v>0</v>
      </c>
      <c r="L2194" s="1">
        <f t="shared" si="102"/>
        <v>39000</v>
      </c>
      <c r="M2194" s="1">
        <f t="shared" si="103"/>
        <v>39000</v>
      </c>
      <c r="N2194" s="1">
        <f t="shared" si="104"/>
        <v>0</v>
      </c>
    </row>
    <row r="2195" spans="1:14" x14ac:dyDescent="0.25">
      <c r="A2195" s="1" t="str">
        <v>Mp Bio</v>
      </c>
      <c r="B2195" s="1">
        <v>5384.34</v>
      </c>
      <c r="C2195" s="1" t="str">
        <v>MP/LS/25-26/0915</v>
      </c>
      <c r="D2195" s="2">
        <v>45859</v>
      </c>
      <c r="E2195" s="2">
        <v>45863</v>
      </c>
      <c r="F2195" s="1">
        <v>154210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5384.34</v>
      </c>
      <c r="M2195" s="1">
        <f t="shared" si="103"/>
        <v>5384.34</v>
      </c>
      <c r="N2195" s="1">
        <f t="shared" si="104"/>
        <v>0</v>
      </c>
    </row>
    <row r="2196" spans="1:14" x14ac:dyDescent="0.25">
      <c r="A2196" s="1" t="str">
        <v>Mp Bio</v>
      </c>
      <c r="B2196" s="1">
        <v>0</v>
      </c>
      <c r="C2196" s="1" t="str">
        <v>Opening Stock</v>
      </c>
      <c r="D2196" s="2">
        <v>45870</v>
      </c>
      <c r="E2196" s="2">
        <v>45870</v>
      </c>
      <c r="F2196" s="1">
        <v>116913001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0</v>
      </c>
      <c r="M2196" s="1">
        <f t="shared" si="103"/>
        <v>0</v>
      </c>
      <c r="N2196" s="1">
        <f t="shared" si="104"/>
        <v>0</v>
      </c>
    </row>
    <row r="2197" spans="1:14" x14ac:dyDescent="0.25">
      <c r="A2197" s="1" t="str">
        <v>Mp Bio</v>
      </c>
      <c r="B2197" s="1">
        <v>0</v>
      </c>
      <c r="C2197" s="1" t="str">
        <v>Opening Stock</v>
      </c>
      <c r="D2197" s="2">
        <v>45870</v>
      </c>
      <c r="E2197" s="2">
        <v>45870</v>
      </c>
      <c r="F2197" s="1">
        <v>116910001</v>
      </c>
      <c r="G2197" s="1">
        <v>1</v>
      </c>
      <c r="H2197" s="1">
        <v>0</v>
      </c>
      <c r="I2197" s="1">
        <v>1</v>
      </c>
      <c r="J2197" s="1" t="str">
        <v>STOCK</v>
      </c>
      <c r="K2197" s="1" t="str">
        <v>Stock</v>
      </c>
      <c r="L2197" s="1">
        <f t="shared" si="102"/>
        <v>0</v>
      </c>
      <c r="M2197" s="1">
        <f t="shared" si="103"/>
        <v>0</v>
      </c>
      <c r="N2197" s="1">
        <f t="shared" si="104"/>
        <v>0</v>
      </c>
    </row>
    <row r="2198" spans="1:14" x14ac:dyDescent="0.25">
      <c r="A2198" s="1" t="str">
        <v>Mp Bio</v>
      </c>
      <c r="B2198" s="1">
        <v>25010.3</v>
      </c>
      <c r="C2198" s="1" t="str">
        <v>MP/LS/25-26/0960</v>
      </c>
      <c r="D2198" s="2">
        <v>45868</v>
      </c>
      <c r="E2198" s="2">
        <v>45871</v>
      </c>
      <c r="F2198" s="1">
        <v>194670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25010.3</v>
      </c>
      <c r="M2198" s="1">
        <f t="shared" si="103"/>
        <v>25010.3</v>
      </c>
      <c r="N2198" s="1">
        <f t="shared" si="104"/>
        <v>0</v>
      </c>
    </row>
    <row r="2199" spans="1:14" x14ac:dyDescent="0.25">
      <c r="A2199" s="1" t="str">
        <v>Mp Bio</v>
      </c>
      <c r="B2199" s="1">
        <v>3578.4</v>
      </c>
      <c r="C2199" s="1" t="str">
        <v>MP/LS/25-26/0960</v>
      </c>
      <c r="D2199" s="2">
        <v>45868</v>
      </c>
      <c r="E2199" s="2">
        <v>45871</v>
      </c>
      <c r="F2199" s="1">
        <v>103028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3578.4</v>
      </c>
      <c r="M2199" s="1">
        <f t="shared" si="103"/>
        <v>3578.4</v>
      </c>
      <c r="N2199" s="1">
        <f t="shared" si="104"/>
        <v>0</v>
      </c>
    </row>
    <row r="2200" spans="1:14" x14ac:dyDescent="0.25">
      <c r="A2200" s="1" t="str">
        <v>Mp Bio</v>
      </c>
      <c r="B2200" s="1">
        <v>3637.5</v>
      </c>
      <c r="C2200" s="1" t="str">
        <v>MP/L2526/206</v>
      </c>
      <c r="D2200" s="2">
        <v>45868</v>
      </c>
      <c r="E2200" s="2">
        <v>45871</v>
      </c>
      <c r="F2200" s="1">
        <v>116913050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3637.5</v>
      </c>
      <c r="M2200" s="1">
        <f t="shared" si="103"/>
        <v>3637.5</v>
      </c>
      <c r="N2200" s="1">
        <f t="shared" si="104"/>
        <v>0</v>
      </c>
    </row>
    <row r="2201" spans="1:14" x14ac:dyDescent="0.25">
      <c r="A2201" s="1" t="str">
        <v>Mp Bio</v>
      </c>
      <c r="B2201" s="1">
        <v>13825</v>
      </c>
      <c r="C2201" s="1" t="str">
        <v>MP/L2526/206</v>
      </c>
      <c r="D2201" s="2">
        <v>45868</v>
      </c>
      <c r="E2201" s="2">
        <v>45871</v>
      </c>
      <c r="F2201" s="1" t="str">
        <v>04800803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13825</v>
      </c>
      <c r="M2201" s="1">
        <f t="shared" si="103"/>
        <v>13825</v>
      </c>
      <c r="N2201" s="1">
        <f t="shared" si="104"/>
        <v>0</v>
      </c>
    </row>
    <row r="2202" spans="1:14" x14ac:dyDescent="0.25">
      <c r="A2202" s="1" t="str">
        <v>Mp Bio</v>
      </c>
      <c r="B2202" s="1">
        <v>4494</v>
      </c>
      <c r="C2202" s="1" t="str">
        <v>MP/LS/25-26/0959</v>
      </c>
      <c r="D2202" s="2">
        <v>45868</v>
      </c>
      <c r="E2202" s="2">
        <v>45871</v>
      </c>
      <c r="F2202" s="1" t="str">
        <v>04802536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4494</v>
      </c>
      <c r="M2202" s="1">
        <f t="shared" si="103"/>
        <v>4494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MP/L2526/223</v>
      </c>
      <c r="D2203" s="2">
        <v>45877</v>
      </c>
      <c r="E2203" s="2">
        <v>45883</v>
      </c>
      <c r="F2203" s="1" t="str">
        <v>04800803</v>
      </c>
      <c r="G2203" s="1">
        <v>2</v>
      </c>
      <c r="H2203" s="1">
        <v>2</v>
      </c>
      <c r="I2203" s="1">
        <v>0</v>
      </c>
      <c r="J2203" s="1" t="str">
        <v>Delhi</v>
      </c>
      <c r="K2203" s="1">
        <v>0</v>
      </c>
      <c r="L2203" s="1">
        <f t="shared" si="102"/>
        <v>27650</v>
      </c>
      <c r="M2203" s="1">
        <f t="shared" si="103"/>
        <v>27650</v>
      </c>
      <c r="N2203" s="1">
        <f t="shared" si="104"/>
        <v>0</v>
      </c>
    </row>
    <row r="2204" spans="1:14" x14ac:dyDescent="0.25">
      <c r="A2204" s="1" t="str">
        <v>Mp Bio</v>
      </c>
      <c r="B2204" s="1">
        <v>6675</v>
      </c>
      <c r="C2204" s="1" t="str">
        <v>MP/L2526/223</v>
      </c>
      <c r="D2204" s="2">
        <v>45877</v>
      </c>
      <c r="E2204" s="2">
        <v>45883</v>
      </c>
      <c r="F2204" s="1">
        <v>116913100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6675</v>
      </c>
      <c r="M2204" s="1">
        <f t="shared" si="103"/>
        <v>6675</v>
      </c>
      <c r="N2204" s="1">
        <f t="shared" si="104"/>
        <v>0</v>
      </c>
    </row>
    <row r="2205" spans="1:14" x14ac:dyDescent="0.25">
      <c r="A2205" s="1" t="str">
        <v>Mp Bio</v>
      </c>
      <c r="B2205" s="1">
        <v>6457.19</v>
      </c>
      <c r="C2205" s="1" t="str">
        <v>MP/LS/25-26/1015</v>
      </c>
      <c r="D2205" s="2">
        <v>45877</v>
      </c>
      <c r="E2205" s="2">
        <v>45883</v>
      </c>
      <c r="F2205" s="1">
        <v>114025022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6457.19</v>
      </c>
      <c r="M2205" s="1">
        <f t="shared" si="103"/>
        <v>6457.19</v>
      </c>
      <c r="N2205" s="1">
        <f t="shared" si="104"/>
        <v>0</v>
      </c>
    </row>
    <row r="2206" spans="1:14" x14ac:dyDescent="0.25">
      <c r="A2206" s="1" t="str">
        <v>Mp Bio</v>
      </c>
      <c r="B2206" s="1">
        <v>4491.2299999999996</v>
      </c>
      <c r="C2206" s="1" t="str">
        <v>MP/LS/25-26/1015</v>
      </c>
      <c r="D2206" s="2">
        <v>45877</v>
      </c>
      <c r="E2206" s="2">
        <v>45883</v>
      </c>
      <c r="F2206" s="1" t="str">
        <v>0210064710</v>
      </c>
      <c r="G2206" s="1">
        <v>1</v>
      </c>
      <c r="H2206" s="1">
        <v>0</v>
      </c>
      <c r="I2206" s="1">
        <v>1</v>
      </c>
      <c r="J2206" s="1" t="str">
        <v>STOCK</v>
      </c>
      <c r="K2206" s="1" t="str">
        <v>Stock</v>
      </c>
      <c r="L2206" s="1">
        <f t="shared" si="102"/>
        <v>4491.2299999999996</v>
      </c>
      <c r="M2206" s="1">
        <f t="shared" si="103"/>
        <v>0</v>
      </c>
      <c r="N2206" s="1">
        <f t="shared" si="104"/>
        <v>4491.2299999999996</v>
      </c>
    </row>
    <row r="2207" spans="1:14" x14ac:dyDescent="0.25">
      <c r="A2207" s="1" t="str">
        <v>Mp Bio</v>
      </c>
      <c r="B2207" s="1">
        <v>2800</v>
      </c>
      <c r="C2207" s="1" t="str">
        <v>MP/LS/25-26/1034</v>
      </c>
      <c r="D2207" s="2">
        <v>45880</v>
      </c>
      <c r="E2207" s="2">
        <v>45887</v>
      </c>
      <c r="F2207" s="1">
        <v>850494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2800</v>
      </c>
      <c r="M2207" s="1">
        <f t="shared" si="103"/>
        <v>2800</v>
      </c>
      <c r="N2207" s="1">
        <f t="shared" si="104"/>
        <v>0</v>
      </c>
    </row>
    <row r="2208" spans="1:14" x14ac:dyDescent="0.25">
      <c r="A2208" s="1" t="str">
        <v>Mp Bio</v>
      </c>
      <c r="B2208" s="1">
        <v>2800</v>
      </c>
      <c r="C2208" s="1" t="str">
        <v>MP/LS/25-26/1034</v>
      </c>
      <c r="D2208" s="2">
        <v>45880</v>
      </c>
      <c r="E2208" s="2">
        <v>45887</v>
      </c>
      <c r="F2208" s="1">
        <v>850494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2800</v>
      </c>
      <c r="M2208" s="1">
        <f t="shared" si="103"/>
        <v>0</v>
      </c>
      <c r="N2208" s="1">
        <f t="shared" si="104"/>
        <v>2800</v>
      </c>
    </row>
    <row r="2209" spans="1:14" x14ac:dyDescent="0.25">
      <c r="A2209" s="1" t="str">
        <v>Mp Bio</v>
      </c>
      <c r="B2209" s="1">
        <v>16767</v>
      </c>
      <c r="C2209" s="1" t="str">
        <v>MP/LS/25-26/1034</v>
      </c>
      <c r="D2209" s="2">
        <v>45880</v>
      </c>
      <c r="E2209" s="2">
        <v>45887</v>
      </c>
      <c r="F2209" s="1">
        <v>16006980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16767</v>
      </c>
      <c r="M2209" s="1">
        <f t="shared" si="103"/>
        <v>0</v>
      </c>
      <c r="N2209" s="1">
        <f t="shared" si="104"/>
        <v>16767</v>
      </c>
    </row>
    <row r="2210" spans="1:14" x14ac:dyDescent="0.25">
      <c r="A2210" s="1" t="str">
        <v>Mp Bio</v>
      </c>
      <c r="B2210" s="1">
        <v>1577.8</v>
      </c>
      <c r="C2210" s="1" t="str">
        <v>MP/LS/25-26/1109</v>
      </c>
      <c r="D2210" s="2">
        <v>45889</v>
      </c>
      <c r="E2210" s="2">
        <v>45892</v>
      </c>
      <c r="F2210" s="1">
        <v>102797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1577.8</v>
      </c>
      <c r="M2210" s="1">
        <f t="shared" si="103"/>
        <v>1577.8</v>
      </c>
      <c r="N2210" s="1">
        <f t="shared" si="104"/>
        <v>0</v>
      </c>
    </row>
    <row r="2211" spans="1:14" x14ac:dyDescent="0.25">
      <c r="A2211" s="1" t="str">
        <v>Mp Bio</v>
      </c>
      <c r="B2211" s="1">
        <v>6268.5</v>
      </c>
      <c r="C2211" s="1" t="str">
        <v>MP/LS/25-26/1109</v>
      </c>
      <c r="D2211" s="2">
        <v>45889</v>
      </c>
      <c r="E2211" s="2">
        <v>45892</v>
      </c>
      <c r="F2211" s="1">
        <v>152624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6268.5</v>
      </c>
      <c r="M2211" s="1">
        <f t="shared" si="103"/>
        <v>0</v>
      </c>
      <c r="N2211" s="1">
        <f t="shared" si="104"/>
        <v>6268.5</v>
      </c>
    </row>
    <row r="2212" spans="1:14" x14ac:dyDescent="0.25">
      <c r="A2212" s="1" t="str">
        <v>Genei Lab</v>
      </c>
      <c r="B2212" s="1">
        <v>9030.4</v>
      </c>
      <c r="C2212" s="1" t="str">
        <v>2025-26/969MFG</v>
      </c>
      <c r="D2212" s="2">
        <v>45891</v>
      </c>
      <c r="E2212" s="2">
        <v>45896</v>
      </c>
      <c r="F2212" s="1" t="str">
        <v>0602100031730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9030.4</v>
      </c>
      <c r="M2212" s="1">
        <f t="shared" si="103"/>
        <v>0</v>
      </c>
      <c r="N2212" s="1">
        <f t="shared" si="104"/>
        <v>9030.4</v>
      </c>
    </row>
    <row r="2213" spans="1:14" x14ac:dyDescent="0.25">
      <c r="A2213" s="1" t="str">
        <v>BioLegend</v>
      </c>
      <c r="B2213" s="1">
        <v>12865.599999999999</v>
      </c>
      <c r="C2213" s="1" t="str">
        <v>EED118440</v>
      </c>
      <c r="D2213" s="2">
        <v>45891</v>
      </c>
      <c r="E2213" s="2">
        <v>45897</v>
      </c>
      <c r="F2213" s="1">
        <v>100422</v>
      </c>
      <c r="G2213" s="1">
        <v>2</v>
      </c>
      <c r="H2213" s="1">
        <v>2</v>
      </c>
      <c r="I2213" s="1">
        <v>0</v>
      </c>
      <c r="J2213" s="1" t="str">
        <v>Delhi</v>
      </c>
      <c r="K2213" s="1">
        <v>0</v>
      </c>
      <c r="L2213" s="1">
        <f t="shared" si="102"/>
        <v>25731.199999999997</v>
      </c>
      <c r="M2213" s="1">
        <f t="shared" si="103"/>
        <v>25731.199999999997</v>
      </c>
      <c r="N2213" s="1">
        <f t="shared" si="104"/>
        <v>0</v>
      </c>
    </row>
    <row r="2214" spans="1:14" x14ac:dyDescent="0.25">
      <c r="A2214" s="1" t="str">
        <v>BioLegend</v>
      </c>
      <c r="B2214" s="1">
        <v>7268.7999999999993</v>
      </c>
      <c r="C2214" s="1" t="str">
        <v>EED118440</v>
      </c>
      <c r="D2214" s="2">
        <v>45891</v>
      </c>
      <c r="E2214" s="2">
        <v>45897</v>
      </c>
      <c r="F2214" s="1">
        <v>100433</v>
      </c>
      <c r="G2214" s="1">
        <v>2</v>
      </c>
      <c r="H2214" s="1">
        <v>2</v>
      </c>
      <c r="I2214" s="1">
        <v>0</v>
      </c>
      <c r="J2214" s="1" t="str">
        <v>MOHALI (PUNJAB)</v>
      </c>
      <c r="K2214" s="1">
        <v>0</v>
      </c>
      <c r="L2214" s="1">
        <f t="shared" si="102"/>
        <v>14537.599999999999</v>
      </c>
      <c r="M2214" s="1">
        <f t="shared" si="103"/>
        <v>14537.599999999999</v>
      </c>
      <c r="N2214" s="1">
        <f t="shared" si="104"/>
        <v>0</v>
      </c>
    </row>
    <row r="2215" spans="1:14" x14ac:dyDescent="0.25">
      <c r="A2215" s="1" t="str">
        <v>BioLegend</v>
      </c>
      <c r="B2215" s="1">
        <v>12196.8</v>
      </c>
      <c r="C2215" s="1" t="str">
        <v>EED118440</v>
      </c>
      <c r="D2215" s="2">
        <v>45891</v>
      </c>
      <c r="E2215" s="2">
        <v>45897</v>
      </c>
      <c r="F2215" s="1">
        <v>100526</v>
      </c>
      <c r="G2215" s="1">
        <v>1</v>
      </c>
      <c r="H2215" s="1">
        <v>1</v>
      </c>
      <c r="I2215" s="1">
        <v>0</v>
      </c>
      <c r="J2215" s="1" t="str">
        <v>Banglore</v>
      </c>
      <c r="K2215" s="1">
        <v>0</v>
      </c>
      <c r="L2215" s="1">
        <f t="shared" si="102"/>
        <v>12196.8</v>
      </c>
      <c r="M2215" s="1">
        <f t="shared" si="103"/>
        <v>12196.8</v>
      </c>
      <c r="N2215" s="1">
        <f t="shared" si="104"/>
        <v>0</v>
      </c>
    </row>
    <row r="2216" spans="1:14" x14ac:dyDescent="0.25">
      <c r="A2216" s="1" t="str">
        <v>BioLegend</v>
      </c>
      <c r="B2216" s="1">
        <v>5924.16</v>
      </c>
      <c r="C2216" s="1" t="str">
        <v>EED118440</v>
      </c>
      <c r="D2216" s="2">
        <v>45891</v>
      </c>
      <c r="E2216" s="2">
        <v>45897</v>
      </c>
      <c r="F2216" s="1">
        <v>100706</v>
      </c>
      <c r="G2216" s="1">
        <v>1</v>
      </c>
      <c r="H2216" s="1">
        <v>1</v>
      </c>
      <c r="I2216" s="1">
        <v>0</v>
      </c>
      <c r="J2216" s="1" t="str">
        <v>Delhi</v>
      </c>
      <c r="K2216" s="1">
        <v>0</v>
      </c>
      <c r="L2216" s="1">
        <f t="shared" si="102"/>
        <v>5924.16</v>
      </c>
      <c r="M2216" s="1">
        <f t="shared" si="103"/>
        <v>5924.16</v>
      </c>
      <c r="N2216" s="1">
        <f t="shared" si="104"/>
        <v>0</v>
      </c>
    </row>
    <row r="2217" spans="1:14" x14ac:dyDescent="0.25">
      <c r="A2217" s="1" t="str">
        <v>BioLegend</v>
      </c>
      <c r="B2217" s="1">
        <v>5359.2</v>
      </c>
      <c r="C2217" s="1" t="str">
        <v>EED118440</v>
      </c>
      <c r="D2217" s="2">
        <v>45891</v>
      </c>
      <c r="E2217" s="2">
        <v>45897</v>
      </c>
      <c r="F2217" s="1">
        <v>100733</v>
      </c>
      <c r="G2217" s="1">
        <v>2</v>
      </c>
      <c r="H2217" s="1">
        <v>2</v>
      </c>
      <c r="I2217" s="1">
        <v>0</v>
      </c>
      <c r="J2217" s="1" t="str">
        <v>MOHALI (PUNJAB)</v>
      </c>
      <c r="K2217" s="1">
        <v>0</v>
      </c>
      <c r="L2217" s="1">
        <f t="shared" si="102"/>
        <v>10718.4</v>
      </c>
      <c r="M2217" s="1">
        <f t="shared" si="103"/>
        <v>10718.4</v>
      </c>
      <c r="N2217" s="1">
        <f t="shared" si="104"/>
        <v>0</v>
      </c>
    </row>
    <row r="2218" spans="1:14" x14ac:dyDescent="0.25">
      <c r="A2218" s="1" t="str">
        <v>BioLegend</v>
      </c>
      <c r="B2218" s="1">
        <v>12925.439999999999</v>
      </c>
      <c r="C2218" s="1" t="str">
        <v>EED118440</v>
      </c>
      <c r="D2218" s="2">
        <v>45891</v>
      </c>
      <c r="E2218" s="2">
        <v>45897</v>
      </c>
      <c r="F2218" s="1">
        <v>101226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25850.879999999997</v>
      </c>
      <c r="M2218" s="1">
        <f t="shared" si="103"/>
        <v>25850.879999999997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5544</v>
      </c>
      <c r="C2219" s="1" t="str">
        <v>EED118440</v>
      </c>
      <c r="D2219" s="2">
        <v>45891</v>
      </c>
      <c r="E2219" s="2">
        <v>45897</v>
      </c>
      <c r="F2219" s="1">
        <v>101227</v>
      </c>
      <c r="G2219" s="1">
        <v>1</v>
      </c>
      <c r="H2219" s="1">
        <v>1</v>
      </c>
      <c r="I2219" s="1">
        <v>0</v>
      </c>
      <c r="J2219" s="1" t="str">
        <v>Hyderabad</v>
      </c>
      <c r="K2219" s="1">
        <v>0</v>
      </c>
      <c r="L2219" s="1">
        <f t="shared" si="102"/>
        <v>5544</v>
      </c>
      <c r="M2219" s="1">
        <f t="shared" si="103"/>
        <v>5544</v>
      </c>
      <c r="N2219" s="1">
        <f t="shared" si="104"/>
        <v>0</v>
      </c>
    </row>
    <row r="2220" spans="1:14" x14ac:dyDescent="0.25">
      <c r="A2220" s="1" t="str">
        <v>BioLegend</v>
      </c>
      <c r="B2220" s="1">
        <v>14106.400000000001</v>
      </c>
      <c r="C2220" s="1" t="str">
        <v>EED118440</v>
      </c>
      <c r="D2220" s="2">
        <v>45891</v>
      </c>
      <c r="E2220" s="2">
        <v>45897</v>
      </c>
      <c r="F2220" s="1">
        <v>101320</v>
      </c>
      <c r="G2220" s="1">
        <v>1</v>
      </c>
      <c r="H2220" s="1">
        <v>1</v>
      </c>
      <c r="I2220" s="1">
        <v>0</v>
      </c>
      <c r="J2220" s="1" t="str">
        <v>Pune</v>
      </c>
      <c r="K2220" s="1">
        <v>0</v>
      </c>
      <c r="L2220" s="1">
        <f t="shared" si="102"/>
        <v>14106.400000000001</v>
      </c>
      <c r="M2220" s="1">
        <f t="shared" si="103"/>
        <v>14106.400000000001</v>
      </c>
      <c r="N2220" s="1">
        <f t="shared" si="104"/>
        <v>0</v>
      </c>
    </row>
    <row r="2221" spans="1:14" x14ac:dyDescent="0.25">
      <c r="A2221" s="1" t="str">
        <v>BioLegend</v>
      </c>
      <c r="B2221" s="1">
        <v>5297.6</v>
      </c>
      <c r="C2221" s="1" t="str">
        <v>EED118440</v>
      </c>
      <c r="D2221" s="2">
        <v>45891</v>
      </c>
      <c r="E2221" s="2">
        <v>45897</v>
      </c>
      <c r="F2221" s="1">
        <v>101903</v>
      </c>
      <c r="G2221" s="1">
        <v>1</v>
      </c>
      <c r="H2221" s="1">
        <v>1</v>
      </c>
      <c r="I2221" s="1">
        <v>0</v>
      </c>
      <c r="J2221" s="1" t="str">
        <v>MOHALI (PUNJAB)</v>
      </c>
      <c r="K2221" s="1">
        <v>0</v>
      </c>
      <c r="L2221" s="1">
        <f t="shared" si="102"/>
        <v>5297.6</v>
      </c>
      <c r="M2221" s="1">
        <f t="shared" si="103"/>
        <v>5297.6</v>
      </c>
      <c r="N2221" s="1">
        <f t="shared" si="104"/>
        <v>0</v>
      </c>
    </row>
    <row r="2222" spans="1:14" x14ac:dyDescent="0.25">
      <c r="A2222" s="1" t="str">
        <v>BioLegend</v>
      </c>
      <c r="B2222" s="1">
        <v>9609.6</v>
      </c>
      <c r="C2222" s="1" t="str">
        <v>EED118440</v>
      </c>
      <c r="D2222" s="2">
        <v>45891</v>
      </c>
      <c r="E2222" s="2">
        <v>45897</v>
      </c>
      <c r="F2222" s="1">
        <v>102012</v>
      </c>
      <c r="G2222" s="1">
        <v>1</v>
      </c>
      <c r="H2222" s="1">
        <v>1</v>
      </c>
      <c r="I2222" s="1">
        <v>0</v>
      </c>
      <c r="J2222" s="1" t="str">
        <v>Banglore</v>
      </c>
      <c r="K2222" s="1">
        <v>0</v>
      </c>
      <c r="L2222" s="1">
        <f t="shared" si="102"/>
        <v>9609.6</v>
      </c>
      <c r="M2222" s="1">
        <f t="shared" si="103"/>
        <v>9609.6</v>
      </c>
      <c r="N2222" s="1">
        <f t="shared" si="104"/>
        <v>0</v>
      </c>
    </row>
    <row r="2223" spans="1:14" x14ac:dyDescent="0.25">
      <c r="A2223" s="1" t="str">
        <v>BioLegend</v>
      </c>
      <c r="B2223" s="1">
        <v>14106.400000000001</v>
      </c>
      <c r="C2223" s="1" t="str">
        <v>EED118440</v>
      </c>
      <c r="D2223" s="2">
        <v>45891</v>
      </c>
      <c r="E2223" s="2">
        <v>45897</v>
      </c>
      <c r="F2223" s="1">
        <v>102714</v>
      </c>
      <c r="G2223" s="1">
        <v>1</v>
      </c>
      <c r="H2223" s="1">
        <v>1</v>
      </c>
      <c r="I2223" s="1">
        <v>0</v>
      </c>
      <c r="J2223" s="1" t="str">
        <v>Hyderabad</v>
      </c>
      <c r="K2223" s="1">
        <v>0</v>
      </c>
      <c r="L2223" s="1">
        <f t="shared" si="102"/>
        <v>14106.400000000001</v>
      </c>
      <c r="M2223" s="1">
        <f t="shared" si="103"/>
        <v>14106.400000000001</v>
      </c>
      <c r="N2223" s="1">
        <f t="shared" si="104"/>
        <v>0</v>
      </c>
    </row>
    <row r="2224" spans="1:14" x14ac:dyDescent="0.25">
      <c r="A2224" s="1" t="str">
        <v>BioLegend</v>
      </c>
      <c r="B2224" s="1">
        <v>2587.1999999999998</v>
      </c>
      <c r="C2224" s="1" t="str">
        <v>EED118440</v>
      </c>
      <c r="D2224" s="2">
        <v>45891</v>
      </c>
      <c r="E2224" s="2">
        <v>45897</v>
      </c>
      <c r="F2224" s="1">
        <v>103021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2587.1999999999998</v>
      </c>
      <c r="M2224" s="1">
        <f t="shared" si="103"/>
        <v>2587.1999999999998</v>
      </c>
      <c r="N2224" s="1">
        <f t="shared" si="104"/>
        <v>0</v>
      </c>
    </row>
    <row r="2225" spans="1:14" x14ac:dyDescent="0.25">
      <c r="A2225" s="1" t="str">
        <v>BioLegend</v>
      </c>
      <c r="B2225" s="1">
        <v>2710.4</v>
      </c>
      <c r="C2225" s="1" t="str">
        <v>EED118440</v>
      </c>
      <c r="D2225" s="2">
        <v>45891</v>
      </c>
      <c r="E2225" s="2">
        <v>45897</v>
      </c>
      <c r="F2225" s="1">
        <v>103105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2710.4</v>
      </c>
      <c r="M2225" s="1">
        <f t="shared" si="103"/>
        <v>2710.4</v>
      </c>
      <c r="N2225" s="1">
        <f t="shared" si="104"/>
        <v>0</v>
      </c>
    </row>
    <row r="2226" spans="1:14" x14ac:dyDescent="0.25">
      <c r="A2226" s="1" t="str">
        <v>BioLegend</v>
      </c>
      <c r="B2226" s="1">
        <v>6283.2000000000007</v>
      </c>
      <c r="C2226" s="1" t="str">
        <v>EED118440</v>
      </c>
      <c r="D2226" s="2">
        <v>45891</v>
      </c>
      <c r="E2226" s="2">
        <v>45897</v>
      </c>
      <c r="F2226" s="1">
        <v>103108</v>
      </c>
      <c r="G2226" s="1">
        <v>1</v>
      </c>
      <c r="H2226" s="1">
        <v>1</v>
      </c>
      <c r="I2226" s="1">
        <v>0</v>
      </c>
      <c r="J2226" s="1" t="str">
        <v>Delhi</v>
      </c>
      <c r="K2226" s="1">
        <v>0</v>
      </c>
      <c r="L2226" s="1">
        <f t="shared" si="102"/>
        <v>6283.2000000000007</v>
      </c>
      <c r="M2226" s="1">
        <f t="shared" si="103"/>
        <v>6283.2000000000007</v>
      </c>
      <c r="N2226" s="1">
        <f t="shared" si="104"/>
        <v>0</v>
      </c>
    </row>
    <row r="2227" spans="1:14" x14ac:dyDescent="0.25">
      <c r="A2227" s="1" t="str">
        <v>BioLegend</v>
      </c>
      <c r="B2227" s="1">
        <v>13224.64</v>
      </c>
      <c r="C2227" s="1" t="str">
        <v>EED118440</v>
      </c>
      <c r="D2227" s="2">
        <v>45891</v>
      </c>
      <c r="E2227" s="2">
        <v>45897</v>
      </c>
      <c r="F2227" s="1">
        <v>103132</v>
      </c>
      <c r="G2227" s="1">
        <v>2</v>
      </c>
      <c r="H2227" s="1">
        <v>2</v>
      </c>
      <c r="I2227" s="1">
        <v>0</v>
      </c>
      <c r="J2227" s="1" t="str">
        <v>Delhi</v>
      </c>
      <c r="K2227" s="1">
        <v>0</v>
      </c>
      <c r="L2227" s="1">
        <f t="shared" si="102"/>
        <v>26449.279999999999</v>
      </c>
      <c r="M2227" s="1">
        <f t="shared" si="103"/>
        <v>26449.279999999999</v>
      </c>
      <c r="N2227" s="1">
        <f t="shared" si="104"/>
        <v>0</v>
      </c>
    </row>
    <row r="2228" spans="1:14" x14ac:dyDescent="0.25">
      <c r="A2228" s="1" t="str">
        <v>BioLegend</v>
      </c>
      <c r="B2228" s="1">
        <v>6776</v>
      </c>
      <c r="C2228" s="1" t="str">
        <v>EED118440</v>
      </c>
      <c r="D2228" s="2">
        <v>45891</v>
      </c>
      <c r="E2228" s="2">
        <v>45897</v>
      </c>
      <c r="F2228" s="1">
        <v>104407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6776</v>
      </c>
      <c r="M2228" s="1">
        <f t="shared" si="103"/>
        <v>6776</v>
      </c>
      <c r="N2228" s="1">
        <f t="shared" si="104"/>
        <v>0</v>
      </c>
    </row>
    <row r="2229" spans="1:14" x14ac:dyDescent="0.25">
      <c r="A2229" s="1" t="str">
        <v>BioLegend</v>
      </c>
      <c r="B2229" s="1">
        <v>17987.2</v>
      </c>
      <c r="C2229" s="1" t="str">
        <v>EED118440</v>
      </c>
      <c r="D2229" s="2">
        <v>45891</v>
      </c>
      <c r="E2229" s="2">
        <v>45897</v>
      </c>
      <c r="F2229" s="1">
        <v>104734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17987.2</v>
      </c>
      <c r="M2229" s="1">
        <f t="shared" si="103"/>
        <v>17987.2</v>
      </c>
      <c r="N2229" s="1">
        <f t="shared" si="104"/>
        <v>0</v>
      </c>
    </row>
    <row r="2230" spans="1:14" x14ac:dyDescent="0.25">
      <c r="A2230" s="1" t="str">
        <v>BioLegend</v>
      </c>
      <c r="B2230" s="1">
        <v>19602</v>
      </c>
      <c r="C2230" s="1" t="str">
        <v>EED118440</v>
      </c>
      <c r="D2230" s="2">
        <v>45891</v>
      </c>
      <c r="E2230" s="2">
        <v>45897</v>
      </c>
      <c r="F2230" s="1">
        <v>105125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19602</v>
      </c>
      <c r="M2230" s="1">
        <f t="shared" si="103"/>
        <v>19602</v>
      </c>
      <c r="N2230" s="1">
        <f t="shared" si="104"/>
        <v>0</v>
      </c>
    </row>
    <row r="2231" spans="1:14" x14ac:dyDescent="0.25">
      <c r="A2231" s="1" t="str">
        <v>BioLegend</v>
      </c>
      <c r="B2231" s="1">
        <v>19687.36</v>
      </c>
      <c r="C2231" s="1" t="str">
        <v>EED118440</v>
      </c>
      <c r="D2231" s="2">
        <v>45891</v>
      </c>
      <c r="E2231" s="2">
        <v>45897</v>
      </c>
      <c r="F2231" s="1">
        <v>106306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19687.36</v>
      </c>
      <c r="M2231" s="1">
        <f t="shared" si="103"/>
        <v>19687.36</v>
      </c>
      <c r="N2231" s="1">
        <f t="shared" si="104"/>
        <v>0</v>
      </c>
    </row>
    <row r="2232" spans="1:14" x14ac:dyDescent="0.25">
      <c r="A2232" s="1" t="str">
        <v>BioLegend</v>
      </c>
      <c r="B2232" s="1">
        <v>5790.4</v>
      </c>
      <c r="C2232" s="1" t="str">
        <v>EED118440</v>
      </c>
      <c r="D2232" s="2">
        <v>45891</v>
      </c>
      <c r="E2232" s="2">
        <v>45897</v>
      </c>
      <c r="F2232" s="1">
        <v>107627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5790.4</v>
      </c>
      <c r="M2232" s="1">
        <f t="shared" si="103"/>
        <v>5790.4</v>
      </c>
      <c r="N2232" s="1">
        <f t="shared" si="104"/>
        <v>0</v>
      </c>
    </row>
    <row r="2233" spans="1:14" x14ac:dyDescent="0.25">
      <c r="A2233" s="1" t="str">
        <v>BioLegend</v>
      </c>
      <c r="B2233" s="1">
        <v>14106.400000000001</v>
      </c>
      <c r="C2233" s="1" t="str">
        <v>EED118440</v>
      </c>
      <c r="D2233" s="2">
        <v>45891</v>
      </c>
      <c r="E2233" s="2">
        <v>45897</v>
      </c>
      <c r="F2233" s="1">
        <v>108417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14106.400000000001</v>
      </c>
      <c r="M2233" s="1">
        <f t="shared" si="103"/>
        <v>14106.400000000001</v>
      </c>
      <c r="N2233" s="1">
        <f t="shared" si="104"/>
        <v>0</v>
      </c>
    </row>
    <row r="2234" spans="1:14" x14ac:dyDescent="0.25">
      <c r="A2234" s="1" t="str">
        <v>BioLegend</v>
      </c>
      <c r="B2234" s="1">
        <v>19272</v>
      </c>
      <c r="C2234" s="1" t="str">
        <v>EED118440</v>
      </c>
      <c r="D2234" s="2">
        <v>45891</v>
      </c>
      <c r="E2234" s="2">
        <v>45897</v>
      </c>
      <c r="F2234" s="1">
        <v>117339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19272</v>
      </c>
      <c r="M2234" s="1">
        <f t="shared" si="103"/>
        <v>19272</v>
      </c>
      <c r="N2234" s="1">
        <f t="shared" si="104"/>
        <v>0</v>
      </c>
    </row>
    <row r="2235" spans="1:14" x14ac:dyDescent="0.25">
      <c r="A2235" s="1" t="str">
        <v>BioLegend</v>
      </c>
      <c r="B2235" s="1">
        <v>16698</v>
      </c>
      <c r="C2235" s="1" t="str">
        <v>EED118440</v>
      </c>
      <c r="D2235" s="2">
        <v>45891</v>
      </c>
      <c r="E2235" s="2">
        <v>45897</v>
      </c>
      <c r="F2235" s="1">
        <v>123137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16698</v>
      </c>
      <c r="M2235" s="1">
        <f t="shared" si="103"/>
        <v>16698</v>
      </c>
      <c r="N2235" s="1">
        <f t="shared" si="104"/>
        <v>0</v>
      </c>
    </row>
    <row r="2236" spans="1:14" x14ac:dyDescent="0.25">
      <c r="A2236" s="1" t="str">
        <v>BioLegend</v>
      </c>
      <c r="B2236" s="1">
        <v>22792</v>
      </c>
      <c r="C2236" s="1" t="str">
        <v>EED118440</v>
      </c>
      <c r="D2236" s="2">
        <v>45891</v>
      </c>
      <c r="E2236" s="2">
        <v>45897</v>
      </c>
      <c r="F2236" s="1">
        <v>126410</v>
      </c>
      <c r="G2236" s="1">
        <v>1</v>
      </c>
      <c r="H2236" s="1">
        <v>1</v>
      </c>
      <c r="I2236" s="1">
        <v>0</v>
      </c>
      <c r="J2236" s="1" t="str">
        <v>Banglore</v>
      </c>
      <c r="K2236" s="1">
        <v>0</v>
      </c>
      <c r="L2236" s="1">
        <f t="shared" si="102"/>
        <v>22792</v>
      </c>
      <c r="M2236" s="1">
        <f t="shared" si="103"/>
        <v>22792</v>
      </c>
      <c r="N2236" s="1">
        <f t="shared" si="104"/>
        <v>0</v>
      </c>
    </row>
    <row r="2237" spans="1:14" x14ac:dyDescent="0.25">
      <c r="A2237" s="1" t="str">
        <v>BioLegend</v>
      </c>
      <c r="B2237" s="1">
        <v>20764.48</v>
      </c>
      <c r="C2237" s="1" t="str">
        <v>EED118440</v>
      </c>
      <c r="D2237" s="2">
        <v>45891</v>
      </c>
      <c r="E2237" s="2">
        <v>45897</v>
      </c>
      <c r="F2237" s="1">
        <v>127616</v>
      </c>
      <c r="G2237" s="1">
        <v>1</v>
      </c>
      <c r="H2237" s="1">
        <v>1</v>
      </c>
      <c r="I2237" s="1">
        <v>0</v>
      </c>
      <c r="J2237" s="1" t="str">
        <v>Delhi</v>
      </c>
      <c r="K2237" s="1">
        <v>0</v>
      </c>
      <c r="L2237" s="1">
        <f t="shared" si="102"/>
        <v>20764.48</v>
      </c>
      <c r="M2237" s="1">
        <f t="shared" si="103"/>
        <v>20764.48</v>
      </c>
      <c r="N2237" s="1">
        <f t="shared" si="104"/>
        <v>0</v>
      </c>
    </row>
    <row r="2238" spans="1:14" x14ac:dyDescent="0.25">
      <c r="A2238" s="1" t="str">
        <v>BioLegend</v>
      </c>
      <c r="B2238" s="1">
        <v>19602</v>
      </c>
      <c r="C2238" s="1" t="str">
        <v>EED118440</v>
      </c>
      <c r="D2238" s="2">
        <v>45891</v>
      </c>
      <c r="E2238" s="2">
        <v>45897</v>
      </c>
      <c r="F2238" s="1">
        <v>127633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19602</v>
      </c>
      <c r="M2238" s="1">
        <f t="shared" si="103"/>
        <v>19602</v>
      </c>
      <c r="N2238" s="1">
        <f t="shared" si="104"/>
        <v>0</v>
      </c>
    </row>
    <row r="2239" spans="1:14" x14ac:dyDescent="0.25">
      <c r="A2239" s="1" t="str">
        <v>BioLegend</v>
      </c>
      <c r="B2239" s="1">
        <v>17413.439999999999</v>
      </c>
      <c r="C2239" s="1" t="str">
        <v>EED118440</v>
      </c>
      <c r="D2239" s="2">
        <v>45891</v>
      </c>
      <c r="E2239" s="2">
        <v>45897</v>
      </c>
      <c r="F2239" s="1">
        <v>134008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17413.439999999999</v>
      </c>
      <c r="M2239" s="1">
        <f t="shared" si="103"/>
        <v>17413.439999999999</v>
      </c>
      <c r="N2239" s="1">
        <f t="shared" si="104"/>
        <v>0</v>
      </c>
    </row>
    <row r="2240" spans="1:14" x14ac:dyDescent="0.25">
      <c r="A2240" s="1" t="str">
        <v>BioLegend</v>
      </c>
      <c r="B2240" s="1">
        <v>5790.4</v>
      </c>
      <c r="C2240" s="1" t="str">
        <v>EED118440</v>
      </c>
      <c r="D2240" s="2">
        <v>45891</v>
      </c>
      <c r="E2240" s="2">
        <v>45897</v>
      </c>
      <c r="F2240" s="1">
        <v>135007</v>
      </c>
      <c r="G2240" s="1">
        <v>1</v>
      </c>
      <c r="H2240" s="1">
        <v>1</v>
      </c>
      <c r="I2240" s="1">
        <v>0</v>
      </c>
      <c r="J2240" s="1" t="str">
        <v>Banglore</v>
      </c>
      <c r="K2240" s="1">
        <v>0</v>
      </c>
      <c r="L2240" s="1">
        <f t="shared" si="102"/>
        <v>5790.4</v>
      </c>
      <c r="M2240" s="1">
        <f t="shared" si="103"/>
        <v>5790.4</v>
      </c>
      <c r="N2240" s="1">
        <f t="shared" si="104"/>
        <v>0</v>
      </c>
    </row>
    <row r="2241" spans="1:14" x14ac:dyDescent="0.25">
      <c r="A2241" s="1" t="str">
        <v>BioLegend</v>
      </c>
      <c r="B2241" s="1">
        <v>7330.4</v>
      </c>
      <c r="C2241" s="1" t="str">
        <v>EED118440</v>
      </c>
      <c r="D2241" s="2">
        <v>45891</v>
      </c>
      <c r="E2241" s="2">
        <v>45897</v>
      </c>
      <c r="F2241" s="1">
        <v>135205</v>
      </c>
      <c r="G2241" s="1">
        <v>1</v>
      </c>
      <c r="H2241" s="1">
        <v>1</v>
      </c>
      <c r="I2241" s="1">
        <v>0</v>
      </c>
      <c r="J2241" s="1" t="str">
        <v>MOHALI (PUNJAB)</v>
      </c>
      <c r="K2241" s="1">
        <v>0</v>
      </c>
      <c r="L2241" s="1">
        <f t="shared" si="102"/>
        <v>7330.4</v>
      </c>
      <c r="M2241" s="1">
        <f t="shared" si="103"/>
        <v>7330.4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135224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4004</v>
      </c>
      <c r="C2243" s="1" t="str">
        <v>EED118440</v>
      </c>
      <c r="D2243" s="2">
        <v>45891</v>
      </c>
      <c r="E2243" s="2">
        <v>45897</v>
      </c>
      <c r="F2243" s="1">
        <v>156603</v>
      </c>
      <c r="G2243" s="1">
        <v>1</v>
      </c>
      <c r="H2243" s="1">
        <v>1</v>
      </c>
      <c r="I2243" s="1">
        <v>0</v>
      </c>
      <c r="J2243" s="1" t="str">
        <v>Banglore</v>
      </c>
      <c r="K2243" s="1">
        <v>0</v>
      </c>
      <c r="L2243" s="1">
        <f t="shared" ref="L2243:L2306" si="105">G2243*B2243</f>
        <v>4004</v>
      </c>
      <c r="M2243" s="1">
        <f t="shared" ref="M2243:M2306" si="106">H2243*B2243</f>
        <v>4004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9215.36</v>
      </c>
      <c r="C2244" s="1" t="str">
        <v>EED118440</v>
      </c>
      <c r="D2244" s="2">
        <v>45891</v>
      </c>
      <c r="E2244" s="2">
        <v>45897</v>
      </c>
      <c r="F2244" s="1">
        <v>157306</v>
      </c>
      <c r="G2244" s="1">
        <v>2</v>
      </c>
      <c r="H2244" s="1">
        <v>2</v>
      </c>
      <c r="I2244" s="1">
        <v>0</v>
      </c>
      <c r="J2244" s="1" t="str">
        <v>Delhi</v>
      </c>
      <c r="K2244" s="1">
        <v>0</v>
      </c>
      <c r="L2244" s="1">
        <f t="shared" si="105"/>
        <v>18430.72</v>
      </c>
      <c r="M2244" s="1">
        <f t="shared" si="106"/>
        <v>18430.72</v>
      </c>
      <c r="N2244" s="1">
        <f t="shared" si="107"/>
        <v>0</v>
      </c>
    </row>
    <row r="2245" spans="1:14" x14ac:dyDescent="0.25">
      <c r="A2245" s="1" t="str">
        <v>BioLegend</v>
      </c>
      <c r="B2245" s="1">
        <v>19096</v>
      </c>
      <c r="C2245" s="1" t="str">
        <v>EED118440</v>
      </c>
      <c r="D2245" s="2">
        <v>45891</v>
      </c>
      <c r="E2245" s="2">
        <v>45897</v>
      </c>
      <c r="F2245" s="1">
        <v>161220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19096</v>
      </c>
      <c r="M2245" s="1">
        <f t="shared" si="106"/>
        <v>19096</v>
      </c>
      <c r="N2245" s="1">
        <f t="shared" si="107"/>
        <v>0</v>
      </c>
    </row>
    <row r="2246" spans="1:14" x14ac:dyDescent="0.25">
      <c r="A2246" s="1" t="str">
        <v>BioLegend</v>
      </c>
      <c r="B2246" s="1">
        <v>16635.52</v>
      </c>
      <c r="C2246" s="1" t="str">
        <v>EED118440</v>
      </c>
      <c r="D2246" s="2">
        <v>45891</v>
      </c>
      <c r="E2246" s="2">
        <v>45897</v>
      </c>
      <c r="F2246" s="1">
        <v>300420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16635.52</v>
      </c>
      <c r="M2246" s="1">
        <f t="shared" si="106"/>
        <v>16635.52</v>
      </c>
      <c r="N2246" s="1">
        <f t="shared" si="107"/>
        <v>0</v>
      </c>
    </row>
    <row r="2247" spans="1:14" x14ac:dyDescent="0.25">
      <c r="A2247" s="1" t="str">
        <v>BioLegend</v>
      </c>
      <c r="B2247" s="1">
        <v>12566.400000000001</v>
      </c>
      <c r="C2247" s="1" t="str">
        <v>EED118440</v>
      </c>
      <c r="D2247" s="2">
        <v>45891</v>
      </c>
      <c r="E2247" s="2">
        <v>45897</v>
      </c>
      <c r="F2247" s="1">
        <v>300440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12566.400000000001</v>
      </c>
      <c r="M2247" s="1">
        <f t="shared" si="106"/>
        <v>12566.400000000001</v>
      </c>
      <c r="N2247" s="1">
        <f t="shared" si="107"/>
        <v>0</v>
      </c>
    </row>
    <row r="2248" spans="1:14" x14ac:dyDescent="0.25">
      <c r="A2248" s="1" t="str">
        <v>BioLegend</v>
      </c>
      <c r="B2248" s="1">
        <v>17473.28</v>
      </c>
      <c r="C2248" s="1" t="str">
        <v>EED118440</v>
      </c>
      <c r="D2248" s="2">
        <v>45891</v>
      </c>
      <c r="E2248" s="2">
        <v>45897</v>
      </c>
      <c r="F2248" s="1">
        <v>300518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17473.28</v>
      </c>
      <c r="M2248" s="1">
        <f t="shared" si="106"/>
        <v>17473.28</v>
      </c>
      <c r="N2248" s="1">
        <f t="shared" si="107"/>
        <v>0</v>
      </c>
    </row>
    <row r="2249" spans="1:14" x14ac:dyDescent="0.25">
      <c r="A2249" s="1" t="str">
        <v>BioLegend</v>
      </c>
      <c r="B2249" s="1">
        <v>2992</v>
      </c>
      <c r="C2249" s="1" t="str">
        <v>EED118440</v>
      </c>
      <c r="D2249" s="2">
        <v>45891</v>
      </c>
      <c r="E2249" s="2">
        <v>45897</v>
      </c>
      <c r="F2249" s="1">
        <v>301006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2992</v>
      </c>
      <c r="M2249" s="1">
        <f t="shared" si="106"/>
        <v>2992</v>
      </c>
      <c r="N2249" s="1">
        <f t="shared" si="107"/>
        <v>0</v>
      </c>
    </row>
    <row r="2250" spans="1:14" x14ac:dyDescent="0.25">
      <c r="A2250" s="1" t="str">
        <v>BioLegend</v>
      </c>
      <c r="B2250" s="1">
        <v>6776</v>
      </c>
      <c r="C2250" s="1" t="str">
        <v>EED118440</v>
      </c>
      <c r="D2250" s="2">
        <v>45891</v>
      </c>
      <c r="E2250" s="2">
        <v>45897</v>
      </c>
      <c r="F2250" s="1">
        <v>301306</v>
      </c>
      <c r="G2250" s="1">
        <v>1</v>
      </c>
      <c r="H2250" s="1">
        <v>1</v>
      </c>
      <c r="I2250" s="1">
        <v>0</v>
      </c>
      <c r="J2250" s="1" t="str">
        <v>Pune</v>
      </c>
      <c r="K2250" s="1">
        <v>0</v>
      </c>
      <c r="L2250" s="1">
        <f t="shared" si="105"/>
        <v>6776</v>
      </c>
      <c r="M2250" s="1">
        <f t="shared" si="106"/>
        <v>6776</v>
      </c>
      <c r="N2250" s="1">
        <f t="shared" si="107"/>
        <v>0</v>
      </c>
    </row>
    <row r="2251" spans="1:14" x14ac:dyDescent="0.25">
      <c r="A2251" s="1" t="str">
        <v>BioLegend</v>
      </c>
      <c r="B2251" s="1">
        <v>15642</v>
      </c>
      <c r="C2251" s="1" t="str">
        <v>EED118440</v>
      </c>
      <c r="D2251" s="2">
        <v>45891</v>
      </c>
      <c r="E2251" s="2">
        <v>45897</v>
      </c>
      <c r="F2251" s="1">
        <v>301833</v>
      </c>
      <c r="G2251" s="1">
        <v>2</v>
      </c>
      <c r="H2251" s="1">
        <v>2</v>
      </c>
      <c r="I2251" s="1">
        <v>0</v>
      </c>
      <c r="J2251" s="1" t="str">
        <v>Delhi</v>
      </c>
      <c r="K2251" s="1">
        <v>0</v>
      </c>
      <c r="L2251" s="1">
        <f t="shared" si="105"/>
        <v>31284</v>
      </c>
      <c r="M2251" s="1">
        <f t="shared" si="106"/>
        <v>31284</v>
      </c>
      <c r="N2251" s="1">
        <f t="shared" si="107"/>
        <v>0</v>
      </c>
    </row>
    <row r="2252" spans="1:14" x14ac:dyDescent="0.25">
      <c r="A2252" s="1" t="str">
        <v>BioLegend</v>
      </c>
      <c r="B2252" s="1">
        <v>28710</v>
      </c>
      <c r="C2252" s="1" t="str">
        <v>EED118440</v>
      </c>
      <c r="D2252" s="2">
        <v>45891</v>
      </c>
      <c r="E2252" s="2">
        <v>45897</v>
      </c>
      <c r="F2252" s="1">
        <v>303428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28710</v>
      </c>
      <c r="M2252" s="1">
        <f t="shared" si="106"/>
        <v>28710</v>
      </c>
      <c r="N2252" s="1">
        <f t="shared" si="107"/>
        <v>0</v>
      </c>
    </row>
    <row r="2253" spans="1:14" x14ac:dyDescent="0.25">
      <c r="A2253" s="1" t="str">
        <v>BioLegend</v>
      </c>
      <c r="B2253" s="1">
        <v>13464</v>
      </c>
      <c r="C2253" s="1" t="str">
        <v>EED118440</v>
      </c>
      <c r="D2253" s="2">
        <v>45891</v>
      </c>
      <c r="E2253" s="2">
        <v>45897</v>
      </c>
      <c r="F2253" s="1">
        <v>303529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26928</v>
      </c>
      <c r="M2253" s="1">
        <f t="shared" si="106"/>
        <v>26928</v>
      </c>
      <c r="N2253" s="1">
        <f t="shared" si="107"/>
        <v>0</v>
      </c>
    </row>
    <row r="2254" spans="1:14" x14ac:dyDescent="0.25">
      <c r="A2254" s="1" t="str">
        <v>BioLegend</v>
      </c>
      <c r="B2254" s="1">
        <v>7515.2000000000007</v>
      </c>
      <c r="C2254" s="1" t="str">
        <v>EED118440</v>
      </c>
      <c r="D2254" s="2">
        <v>45891</v>
      </c>
      <c r="E2254" s="2">
        <v>45897</v>
      </c>
      <c r="F2254" s="1">
        <v>312805</v>
      </c>
      <c r="G2254" s="1">
        <v>1</v>
      </c>
      <c r="H2254" s="1">
        <v>1</v>
      </c>
      <c r="I2254" s="1">
        <v>0</v>
      </c>
      <c r="J2254" s="1" t="str">
        <v>Gujrat</v>
      </c>
      <c r="K2254" s="1">
        <v>0</v>
      </c>
      <c r="L2254" s="1">
        <f t="shared" si="105"/>
        <v>7515.2000000000007</v>
      </c>
      <c r="M2254" s="1">
        <f t="shared" si="106"/>
        <v>7515.2000000000007</v>
      </c>
      <c r="N2254" s="1">
        <f t="shared" si="107"/>
        <v>0</v>
      </c>
    </row>
    <row r="2255" spans="1:14" x14ac:dyDescent="0.25">
      <c r="A2255" s="1" t="str">
        <v>BioLegend</v>
      </c>
      <c r="B2255" s="1">
        <v>15378.88</v>
      </c>
      <c r="C2255" s="1" t="str">
        <v>EED118440</v>
      </c>
      <c r="D2255" s="2">
        <v>45891</v>
      </c>
      <c r="E2255" s="2">
        <v>45897</v>
      </c>
      <c r="F2255" s="1">
        <v>321106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15378.88</v>
      </c>
      <c r="M2255" s="1">
        <f t="shared" si="106"/>
        <v>15378.88</v>
      </c>
      <c r="N2255" s="1">
        <f t="shared" si="107"/>
        <v>0</v>
      </c>
    </row>
    <row r="2256" spans="1:14" x14ac:dyDescent="0.25">
      <c r="A2256" s="1" t="str">
        <v>BioLegend</v>
      </c>
      <c r="B2256" s="1">
        <v>22858.879999999997</v>
      </c>
      <c r="C2256" s="1" t="str">
        <v>EED118440</v>
      </c>
      <c r="D2256" s="2">
        <v>45891</v>
      </c>
      <c r="E2256" s="2">
        <v>45897</v>
      </c>
      <c r="F2256" s="1">
        <v>327020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22858.879999999997</v>
      </c>
      <c r="M2256" s="1">
        <f t="shared" si="106"/>
        <v>22858.879999999997</v>
      </c>
      <c r="N2256" s="1">
        <f t="shared" si="107"/>
        <v>0</v>
      </c>
    </row>
    <row r="2257" spans="1:14" x14ac:dyDescent="0.25">
      <c r="A2257" s="1" t="str">
        <v>BioLegend</v>
      </c>
      <c r="B2257" s="1">
        <v>24420</v>
      </c>
      <c r="C2257" s="1" t="str">
        <v>EED118440</v>
      </c>
      <c r="D2257" s="2">
        <v>45891</v>
      </c>
      <c r="E2257" s="2">
        <v>45897</v>
      </c>
      <c r="F2257" s="1">
        <v>329714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24420</v>
      </c>
      <c r="M2257" s="1">
        <f t="shared" si="106"/>
        <v>24420</v>
      </c>
      <c r="N2257" s="1">
        <f t="shared" si="107"/>
        <v>0</v>
      </c>
    </row>
    <row r="2258" spans="1:14" x14ac:dyDescent="0.25">
      <c r="A2258" s="1" t="str">
        <v>BioLegend</v>
      </c>
      <c r="B2258" s="1">
        <v>25687.199999999997</v>
      </c>
      <c r="C2258" s="1" t="str">
        <v>EED118440</v>
      </c>
      <c r="D2258" s="2">
        <v>45891</v>
      </c>
      <c r="E2258" s="2">
        <v>45897</v>
      </c>
      <c r="F2258" s="1">
        <v>331328</v>
      </c>
      <c r="G2258" s="1">
        <v>1</v>
      </c>
      <c r="H2258" s="1">
        <v>1</v>
      </c>
      <c r="I2258" s="1">
        <v>0</v>
      </c>
      <c r="J2258" s="1" t="str">
        <v>Banglore</v>
      </c>
      <c r="K2258" s="1">
        <v>0</v>
      </c>
      <c r="L2258" s="1">
        <f t="shared" si="105"/>
        <v>25687.199999999997</v>
      </c>
      <c r="M2258" s="1">
        <f t="shared" si="106"/>
        <v>25687.199999999997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19148.8</v>
      </c>
      <c r="C2259" s="1" t="str">
        <v>EED118440</v>
      </c>
      <c r="D2259" s="2">
        <v>45891</v>
      </c>
      <c r="E2259" s="2">
        <v>45897</v>
      </c>
      <c r="F2259" s="1">
        <v>333810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19148.8</v>
      </c>
      <c r="M2259" s="1">
        <f t="shared" si="106"/>
        <v>19148.8</v>
      </c>
      <c r="N2259" s="1">
        <f t="shared" si="107"/>
        <v>0</v>
      </c>
    </row>
    <row r="2260" spans="1:14" x14ac:dyDescent="0.25">
      <c r="A2260" s="1" t="str">
        <v>BioLegend</v>
      </c>
      <c r="B2260" s="1">
        <v>12540</v>
      </c>
      <c r="C2260" s="1" t="str">
        <v>EED118440</v>
      </c>
      <c r="D2260" s="2">
        <v>45891</v>
      </c>
      <c r="E2260" s="2">
        <v>45897</v>
      </c>
      <c r="F2260" s="1">
        <v>344007</v>
      </c>
      <c r="G2260" s="1">
        <v>2</v>
      </c>
      <c r="H2260" s="1">
        <v>2</v>
      </c>
      <c r="I2260" s="1">
        <v>0</v>
      </c>
      <c r="J2260" s="1" t="str">
        <v>Delhi</v>
      </c>
      <c r="K2260" s="1">
        <v>0</v>
      </c>
      <c r="L2260" s="1">
        <f t="shared" si="105"/>
        <v>25080</v>
      </c>
      <c r="M2260" s="1">
        <f t="shared" si="106"/>
        <v>25080</v>
      </c>
      <c r="N2260" s="1">
        <f t="shared" si="107"/>
        <v>0</v>
      </c>
    </row>
    <row r="2261" spans="1:14" x14ac:dyDescent="0.25">
      <c r="A2261" s="1" t="str">
        <v>BioLegend</v>
      </c>
      <c r="B2261" s="1">
        <v>12738</v>
      </c>
      <c r="C2261" s="1" t="str">
        <v>EED118440</v>
      </c>
      <c r="D2261" s="2">
        <v>45891</v>
      </c>
      <c r="E2261" s="2">
        <v>45897</v>
      </c>
      <c r="F2261" s="1">
        <v>362533</v>
      </c>
      <c r="G2261" s="1">
        <v>2</v>
      </c>
      <c r="H2261" s="1">
        <v>2</v>
      </c>
      <c r="I2261" s="1">
        <v>0</v>
      </c>
      <c r="J2261" s="1" t="str">
        <v>Delhi</v>
      </c>
      <c r="K2261" s="1">
        <v>0</v>
      </c>
      <c r="L2261" s="1">
        <f t="shared" si="105"/>
        <v>25476</v>
      </c>
      <c r="M2261" s="1">
        <f t="shared" si="106"/>
        <v>25476</v>
      </c>
      <c r="N2261" s="1">
        <f t="shared" si="107"/>
        <v>0</v>
      </c>
    </row>
    <row r="2262" spans="1:14" x14ac:dyDescent="0.25">
      <c r="A2262" s="1" t="str">
        <v>BioLegend</v>
      </c>
      <c r="B2262" s="1">
        <v>5482.4</v>
      </c>
      <c r="C2262" s="1" t="str">
        <v>EED118440</v>
      </c>
      <c r="D2262" s="2">
        <v>45891</v>
      </c>
      <c r="E2262" s="2">
        <v>45897</v>
      </c>
      <c r="F2262" s="1">
        <v>362601</v>
      </c>
      <c r="G2262" s="1">
        <v>1</v>
      </c>
      <c r="H2262" s="1">
        <v>1</v>
      </c>
      <c r="I2262" s="1">
        <v>0</v>
      </c>
      <c r="J2262" s="1" t="str">
        <v>Banglore</v>
      </c>
      <c r="K2262" s="1">
        <v>0</v>
      </c>
      <c r="L2262" s="1">
        <f t="shared" si="105"/>
        <v>5482.4</v>
      </c>
      <c r="M2262" s="1">
        <f t="shared" si="106"/>
        <v>5482.4</v>
      </c>
      <c r="N2262" s="1">
        <f t="shared" si="107"/>
        <v>0</v>
      </c>
    </row>
    <row r="2263" spans="1:14" x14ac:dyDescent="0.25">
      <c r="A2263" s="1" t="str">
        <v>BioLegend</v>
      </c>
      <c r="B2263" s="1">
        <v>12689.599999999999</v>
      </c>
      <c r="C2263" s="1" t="str">
        <v>EED118440</v>
      </c>
      <c r="D2263" s="2">
        <v>45891</v>
      </c>
      <c r="E2263" s="2">
        <v>45897</v>
      </c>
      <c r="F2263" s="1">
        <v>367116</v>
      </c>
      <c r="G2263" s="1">
        <v>1</v>
      </c>
      <c r="H2263" s="1">
        <v>1</v>
      </c>
      <c r="I2263" s="1">
        <v>0</v>
      </c>
      <c r="J2263" s="1" t="str">
        <v>Pune</v>
      </c>
      <c r="K2263" s="1">
        <v>0</v>
      </c>
      <c r="L2263" s="1">
        <f t="shared" si="105"/>
        <v>12689.599999999999</v>
      </c>
      <c r="M2263" s="1">
        <f t="shared" si="106"/>
        <v>12689.599999999999</v>
      </c>
      <c r="N2263" s="1">
        <f t="shared" si="107"/>
        <v>0</v>
      </c>
    </row>
    <row r="2264" spans="1:14" x14ac:dyDescent="0.25">
      <c r="A2264" s="1" t="str">
        <v>BioLegend</v>
      </c>
      <c r="B2264" s="1">
        <v>17233.920000000002</v>
      </c>
      <c r="C2264" s="1" t="str">
        <v>EED118440</v>
      </c>
      <c r="D2264" s="2">
        <v>45891</v>
      </c>
      <c r="E2264" s="2">
        <v>45897</v>
      </c>
      <c r="F2264" s="1">
        <v>368514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17233.920000000002</v>
      </c>
      <c r="M2264" s="1">
        <f t="shared" si="106"/>
        <v>17233.920000000002</v>
      </c>
      <c r="N2264" s="1">
        <f t="shared" si="107"/>
        <v>0</v>
      </c>
    </row>
    <row r="2265" spans="1:14" x14ac:dyDescent="0.25">
      <c r="A2265" s="1" t="str">
        <v>BioLegend</v>
      </c>
      <c r="B2265" s="1">
        <v>15857.599999999999</v>
      </c>
      <c r="C2265" s="1" t="str">
        <v>EED118440</v>
      </c>
      <c r="D2265" s="2">
        <v>45891</v>
      </c>
      <c r="E2265" s="2">
        <v>45897</v>
      </c>
      <c r="F2265" s="1">
        <v>374204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15857.599999999999</v>
      </c>
      <c r="M2265" s="1">
        <f t="shared" si="106"/>
        <v>15857.599999999999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8993.6</v>
      </c>
      <c r="C2266" s="1" t="str">
        <v>EED118440</v>
      </c>
      <c r="D2266" s="2">
        <v>45891</v>
      </c>
      <c r="E2266" s="2">
        <v>45897</v>
      </c>
      <c r="F2266" s="1">
        <v>392305</v>
      </c>
      <c r="G2266" s="1">
        <v>1</v>
      </c>
      <c r="H2266" s="1">
        <v>1</v>
      </c>
      <c r="I2266" s="1">
        <v>0</v>
      </c>
      <c r="J2266" s="1" t="str">
        <v>Gujrat</v>
      </c>
      <c r="K2266" s="1">
        <v>0</v>
      </c>
      <c r="L2266" s="1">
        <f t="shared" si="105"/>
        <v>8993.6</v>
      </c>
      <c r="M2266" s="1">
        <f t="shared" si="106"/>
        <v>8993.6</v>
      </c>
      <c r="N2266" s="1">
        <f t="shared" si="107"/>
        <v>0</v>
      </c>
    </row>
    <row r="2267" spans="1:14" x14ac:dyDescent="0.25">
      <c r="A2267" s="1" t="str">
        <v>BioLegend</v>
      </c>
      <c r="B2267" s="1">
        <v>20046.400000000001</v>
      </c>
      <c r="C2267" s="1" t="str">
        <v>EED118440</v>
      </c>
      <c r="D2267" s="2">
        <v>45891</v>
      </c>
      <c r="E2267" s="2">
        <v>45897</v>
      </c>
      <c r="F2267" s="1">
        <v>396406</v>
      </c>
      <c r="G2267" s="1">
        <v>2</v>
      </c>
      <c r="H2267" s="1">
        <v>2</v>
      </c>
      <c r="I2267" s="1">
        <v>0</v>
      </c>
      <c r="J2267" s="1" t="str">
        <v>Delhi</v>
      </c>
      <c r="K2267" s="1">
        <v>0</v>
      </c>
      <c r="L2267" s="1">
        <f t="shared" si="105"/>
        <v>40092.800000000003</v>
      </c>
      <c r="M2267" s="1">
        <f t="shared" si="106"/>
        <v>40092.800000000003</v>
      </c>
      <c r="N2267" s="1">
        <f t="shared" si="107"/>
        <v>0</v>
      </c>
    </row>
    <row r="2268" spans="1:14" x14ac:dyDescent="0.25">
      <c r="A2268" s="1" t="str">
        <v>BioLegend</v>
      </c>
      <c r="B2268" s="1">
        <v>5667.2000000000007</v>
      </c>
      <c r="C2268" s="1" t="str">
        <v>EED118440</v>
      </c>
      <c r="D2268" s="2">
        <v>45891</v>
      </c>
      <c r="E2268" s="2">
        <v>45897</v>
      </c>
      <c r="F2268" s="1">
        <v>400212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5667.2000000000007</v>
      </c>
      <c r="M2268" s="1">
        <f t="shared" si="106"/>
        <v>5667.2000000000007</v>
      </c>
      <c r="N2268" s="1">
        <f t="shared" si="107"/>
        <v>0</v>
      </c>
    </row>
    <row r="2269" spans="1:14" x14ac:dyDescent="0.25">
      <c r="A2269" s="1" t="str">
        <v>BioLegend</v>
      </c>
      <c r="B2269" s="1">
        <v>2587.1999999999998</v>
      </c>
      <c r="C2269" s="1" t="str">
        <v>EED118440</v>
      </c>
      <c r="D2269" s="2">
        <v>45891</v>
      </c>
      <c r="E2269" s="2">
        <v>45897</v>
      </c>
      <c r="F2269" s="1">
        <v>405201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2587.1999999999998</v>
      </c>
      <c r="M2269" s="1">
        <f t="shared" si="106"/>
        <v>2587.1999999999998</v>
      </c>
      <c r="N2269" s="1">
        <f t="shared" si="107"/>
        <v>0</v>
      </c>
    </row>
    <row r="2270" spans="1:14" x14ac:dyDescent="0.25">
      <c r="A2270" s="1" t="str">
        <v>BioLegend</v>
      </c>
      <c r="B2270" s="1">
        <v>6124.7999999999993</v>
      </c>
      <c r="C2270" s="1" t="str">
        <v>EED118440</v>
      </c>
      <c r="D2270" s="2">
        <v>45891</v>
      </c>
      <c r="E2270" s="2">
        <v>45897</v>
      </c>
      <c r="F2270" s="1">
        <v>406001</v>
      </c>
      <c r="G2270" s="1">
        <v>1</v>
      </c>
      <c r="H2270" s="1">
        <v>1</v>
      </c>
      <c r="I2270" s="1">
        <v>0</v>
      </c>
      <c r="J2270" s="1" t="str">
        <v>Telangana</v>
      </c>
      <c r="K2270" s="1">
        <v>0</v>
      </c>
      <c r="L2270" s="1">
        <f t="shared" si="105"/>
        <v>6124.7999999999993</v>
      </c>
      <c r="M2270" s="1">
        <f t="shared" si="106"/>
        <v>6124.7999999999993</v>
      </c>
      <c r="N2270" s="1">
        <f t="shared" si="107"/>
        <v>0</v>
      </c>
    </row>
    <row r="2271" spans="1:14" x14ac:dyDescent="0.25">
      <c r="A2271" s="1" t="str">
        <v>BioLegend</v>
      </c>
      <c r="B2271" s="1">
        <v>1848</v>
      </c>
      <c r="C2271" s="1" t="str">
        <v>EED118440</v>
      </c>
      <c r="D2271" s="2">
        <v>45891</v>
      </c>
      <c r="E2271" s="2">
        <v>45897</v>
      </c>
      <c r="F2271" s="1">
        <v>420403</v>
      </c>
      <c r="G2271" s="1">
        <v>1</v>
      </c>
      <c r="H2271" s="1">
        <v>1</v>
      </c>
      <c r="I2271" s="1">
        <v>0</v>
      </c>
      <c r="J2271" s="1" t="str">
        <v>Pune</v>
      </c>
      <c r="K2271" s="1">
        <v>0</v>
      </c>
      <c r="L2271" s="1">
        <f t="shared" si="105"/>
        <v>1848</v>
      </c>
      <c r="M2271" s="1">
        <f t="shared" si="106"/>
        <v>1848</v>
      </c>
      <c r="N2271" s="1">
        <f t="shared" si="107"/>
        <v>0</v>
      </c>
    </row>
    <row r="2272" spans="1:14" x14ac:dyDescent="0.25">
      <c r="A2272" s="1" t="str">
        <v>BioLegend</v>
      </c>
      <c r="B2272" s="1">
        <v>14106.400000000001</v>
      </c>
      <c r="C2272" s="1" t="str">
        <v>EED118440</v>
      </c>
      <c r="D2272" s="2">
        <v>45891</v>
      </c>
      <c r="E2272" s="2">
        <v>45897</v>
      </c>
      <c r="F2272" s="1">
        <v>422302</v>
      </c>
      <c r="G2272" s="1">
        <v>1</v>
      </c>
      <c r="H2272" s="1">
        <v>1</v>
      </c>
      <c r="I2272" s="1">
        <v>0</v>
      </c>
      <c r="J2272" s="1" t="str">
        <v>Pune</v>
      </c>
      <c r="K2272" s="1">
        <v>0</v>
      </c>
      <c r="L2272" s="1">
        <f t="shared" si="105"/>
        <v>14106.400000000001</v>
      </c>
      <c r="M2272" s="1">
        <f t="shared" si="106"/>
        <v>14106.400000000001</v>
      </c>
      <c r="N2272" s="1">
        <f t="shared" si="107"/>
        <v>0</v>
      </c>
    </row>
    <row r="2273" spans="1:14" x14ac:dyDescent="0.25">
      <c r="A2273" s="1" t="str">
        <v>BioLegend</v>
      </c>
      <c r="B2273" s="1">
        <v>20046.400000000001</v>
      </c>
      <c r="C2273" s="1" t="str">
        <v>EED118440</v>
      </c>
      <c r="D2273" s="2">
        <v>45891</v>
      </c>
      <c r="E2273" s="2">
        <v>45897</v>
      </c>
      <c r="F2273" s="1">
        <v>423102</v>
      </c>
      <c r="G2273" s="1">
        <v>2</v>
      </c>
      <c r="H2273" s="1">
        <v>2</v>
      </c>
      <c r="I2273" s="1">
        <v>0</v>
      </c>
      <c r="J2273" s="1" t="str">
        <v>Delhi</v>
      </c>
      <c r="K2273" s="1">
        <v>0</v>
      </c>
      <c r="L2273" s="1">
        <f t="shared" si="105"/>
        <v>40092.800000000003</v>
      </c>
      <c r="M2273" s="1">
        <f t="shared" si="106"/>
        <v>40092.800000000003</v>
      </c>
      <c r="N2273" s="1">
        <f t="shared" si="107"/>
        <v>0</v>
      </c>
    </row>
    <row r="2274" spans="1:14" x14ac:dyDescent="0.25">
      <c r="A2274" s="1" t="str">
        <v>BioLegend</v>
      </c>
      <c r="B2274" s="1">
        <v>20636</v>
      </c>
      <c r="C2274" s="1" t="str">
        <v>EED118440</v>
      </c>
      <c r="D2274" s="2">
        <v>45891</v>
      </c>
      <c r="E2274" s="2">
        <v>45897</v>
      </c>
      <c r="F2274" s="1">
        <v>423110</v>
      </c>
      <c r="G2274" s="1">
        <v>1</v>
      </c>
      <c r="H2274" s="1">
        <v>1</v>
      </c>
      <c r="I2274" s="1">
        <v>0</v>
      </c>
      <c r="J2274" s="1" t="str">
        <v>Hyderabad</v>
      </c>
      <c r="K2274" s="1">
        <v>0</v>
      </c>
      <c r="L2274" s="1">
        <f t="shared" si="105"/>
        <v>20636</v>
      </c>
      <c r="M2274" s="1">
        <f t="shared" si="106"/>
        <v>20636</v>
      </c>
      <c r="N2274" s="1">
        <f t="shared" si="107"/>
        <v>0</v>
      </c>
    </row>
    <row r="2275" spans="1:14" x14ac:dyDescent="0.25">
      <c r="A2275" s="1" t="str">
        <v>BioLegend</v>
      </c>
      <c r="B2275" s="1">
        <v>17028</v>
      </c>
      <c r="C2275" s="1" t="str">
        <v>EED118440</v>
      </c>
      <c r="D2275" s="2">
        <v>45891</v>
      </c>
      <c r="E2275" s="2">
        <v>45897</v>
      </c>
      <c r="F2275" s="1">
        <v>424902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17028</v>
      </c>
      <c r="M2275" s="1">
        <f t="shared" si="106"/>
        <v>17028</v>
      </c>
      <c r="N2275" s="1">
        <f t="shared" si="107"/>
        <v>0</v>
      </c>
    </row>
    <row r="2276" spans="1:14" x14ac:dyDescent="0.25">
      <c r="A2276" s="1" t="str">
        <v>BioLegend</v>
      </c>
      <c r="B2276" s="1">
        <v>16612.991999999998</v>
      </c>
      <c r="C2276" s="1" t="str">
        <v>EED118440</v>
      </c>
      <c r="D2276" s="2">
        <v>45891</v>
      </c>
      <c r="E2276" s="2">
        <v>45897</v>
      </c>
      <c r="F2276" s="1">
        <v>426803</v>
      </c>
      <c r="G2276" s="1">
        <v>4</v>
      </c>
      <c r="H2276" s="1">
        <v>4</v>
      </c>
      <c r="I2276" s="1">
        <v>0</v>
      </c>
      <c r="J2276" s="1" t="str">
        <v>Delhi</v>
      </c>
      <c r="K2276" s="1">
        <v>0</v>
      </c>
      <c r="L2276" s="1">
        <f t="shared" si="105"/>
        <v>66451.967999999993</v>
      </c>
      <c r="M2276" s="1">
        <f t="shared" si="106"/>
        <v>66451.967999999993</v>
      </c>
      <c r="N2276" s="1">
        <f t="shared" si="107"/>
        <v>0</v>
      </c>
    </row>
    <row r="2277" spans="1:14" x14ac:dyDescent="0.25">
      <c r="A2277" s="1" t="str">
        <v>BioLegend</v>
      </c>
      <c r="B2277" s="1">
        <v>16612.991999999998</v>
      </c>
      <c r="C2277" s="1" t="str">
        <v>EED118440</v>
      </c>
      <c r="D2277" s="2">
        <v>45891</v>
      </c>
      <c r="E2277" s="2">
        <v>45897</v>
      </c>
      <c r="F2277" s="1">
        <v>426803</v>
      </c>
      <c r="G2277" s="1">
        <v>1</v>
      </c>
      <c r="H2277" s="1">
        <v>1</v>
      </c>
      <c r="I2277" s="1">
        <v>0</v>
      </c>
      <c r="J2277" s="1" t="str">
        <v>Delhi</v>
      </c>
      <c r="K2277" s="1">
        <v>0</v>
      </c>
      <c r="L2277" s="1">
        <f t="shared" si="105"/>
        <v>16612.991999999998</v>
      </c>
      <c r="M2277" s="1">
        <f t="shared" si="106"/>
        <v>16612.991999999998</v>
      </c>
      <c r="N2277" s="1">
        <f t="shared" si="107"/>
        <v>0</v>
      </c>
    </row>
    <row r="2278" spans="1:14" x14ac:dyDescent="0.25">
      <c r="A2278" s="1" t="str">
        <v>BioLegend</v>
      </c>
      <c r="B2278" s="1">
        <v>7458</v>
      </c>
      <c r="C2278" s="1" t="str">
        <v>EED118440</v>
      </c>
      <c r="D2278" s="2">
        <v>45891</v>
      </c>
      <c r="E2278" s="2">
        <v>45897</v>
      </c>
      <c r="F2278" s="1">
        <v>480005</v>
      </c>
      <c r="G2278" s="1">
        <v>2</v>
      </c>
      <c r="H2278" s="1">
        <v>2</v>
      </c>
      <c r="I2278" s="1">
        <v>0</v>
      </c>
      <c r="J2278" s="1" t="str">
        <v>MOHALI (PUNJAB)</v>
      </c>
      <c r="K2278" s="1">
        <v>0</v>
      </c>
      <c r="L2278" s="1">
        <f t="shared" si="105"/>
        <v>14916</v>
      </c>
      <c r="M2278" s="1">
        <f t="shared" si="106"/>
        <v>14916</v>
      </c>
      <c r="N2278" s="1">
        <f t="shared" si="107"/>
        <v>0</v>
      </c>
    </row>
    <row r="2279" spans="1:14" x14ac:dyDescent="0.25">
      <c r="A2279" s="1" t="str">
        <v>BioLegend</v>
      </c>
      <c r="B2279" s="1">
        <v>56628</v>
      </c>
      <c r="C2279" s="1" t="str">
        <v>EED118440</v>
      </c>
      <c r="D2279" s="2">
        <v>45891</v>
      </c>
      <c r="E2279" s="2">
        <v>45897</v>
      </c>
      <c r="F2279" s="1">
        <v>480048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56628</v>
      </c>
      <c r="M2279" s="1">
        <f t="shared" si="106"/>
        <v>56628</v>
      </c>
      <c r="N2279" s="1">
        <f t="shared" si="107"/>
        <v>0</v>
      </c>
    </row>
    <row r="2280" spans="1:14" x14ac:dyDescent="0.25">
      <c r="A2280" s="1" t="str">
        <v>BioLegend</v>
      </c>
      <c r="B2280" s="1">
        <v>16994.560000000001</v>
      </c>
      <c r="C2280" s="1" t="str">
        <v>EED118440</v>
      </c>
      <c r="D2280" s="2">
        <v>45891</v>
      </c>
      <c r="E2280" s="2">
        <v>45897</v>
      </c>
      <c r="F2280" s="1">
        <v>502512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16994.560000000001</v>
      </c>
      <c r="M2280" s="1">
        <f t="shared" si="106"/>
        <v>16994.560000000001</v>
      </c>
      <c r="N2280" s="1">
        <f t="shared" si="107"/>
        <v>0</v>
      </c>
    </row>
    <row r="2281" spans="1:14" x14ac:dyDescent="0.25">
      <c r="A2281" s="1" t="str">
        <v>BioLegend</v>
      </c>
      <c r="B2281" s="1">
        <v>22858.879999999997</v>
      </c>
      <c r="C2281" s="1" t="str">
        <v>EED118440</v>
      </c>
      <c r="D2281" s="2">
        <v>45891</v>
      </c>
      <c r="E2281" s="2">
        <v>45897</v>
      </c>
      <c r="F2281" s="1">
        <v>502926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22858.879999999997</v>
      </c>
      <c r="M2281" s="1">
        <f t="shared" si="106"/>
        <v>22858.879999999997</v>
      </c>
      <c r="N2281" s="1">
        <f t="shared" si="107"/>
        <v>0</v>
      </c>
    </row>
    <row r="2282" spans="1:14" x14ac:dyDescent="0.25">
      <c r="A2282" s="1" t="str">
        <v>BioLegend</v>
      </c>
      <c r="B2282" s="1">
        <v>14600.96</v>
      </c>
      <c r="C2282" s="1" t="str">
        <v>EED118440</v>
      </c>
      <c r="D2282" s="2">
        <v>45891</v>
      </c>
      <c r="E2282" s="2">
        <v>45897</v>
      </c>
      <c r="F2282" s="1">
        <v>505824</v>
      </c>
      <c r="G2282" s="1">
        <v>2</v>
      </c>
      <c r="H2282" s="1">
        <v>2</v>
      </c>
      <c r="I2282" s="1">
        <v>0</v>
      </c>
      <c r="J2282" s="1" t="str">
        <v>Delhi</v>
      </c>
      <c r="K2282" s="1">
        <v>0</v>
      </c>
      <c r="L2282" s="1">
        <f t="shared" si="105"/>
        <v>29201.919999999998</v>
      </c>
      <c r="M2282" s="1">
        <f t="shared" si="106"/>
        <v>29201.919999999998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18876</v>
      </c>
      <c r="C2283" s="1" t="str">
        <v>EED118440</v>
      </c>
      <c r="D2283" s="2">
        <v>45891</v>
      </c>
      <c r="E2283" s="2">
        <v>45897</v>
      </c>
      <c r="F2283" s="1">
        <v>506341</v>
      </c>
      <c r="G2283" s="1">
        <v>2</v>
      </c>
      <c r="H2283" s="1">
        <v>2</v>
      </c>
      <c r="I2283" s="1">
        <v>0</v>
      </c>
      <c r="J2283" s="1" t="str">
        <v>Delhi</v>
      </c>
      <c r="K2283" s="1">
        <v>0</v>
      </c>
      <c r="L2283" s="1">
        <f t="shared" si="105"/>
        <v>37752</v>
      </c>
      <c r="M2283" s="1">
        <f t="shared" si="106"/>
        <v>37752</v>
      </c>
      <c r="N2283" s="1">
        <f t="shared" si="107"/>
        <v>0</v>
      </c>
    </row>
    <row r="2284" spans="1:14" x14ac:dyDescent="0.25">
      <c r="A2284" s="1" t="str">
        <v>BioLegend</v>
      </c>
      <c r="B2284" s="1">
        <v>12327.04</v>
      </c>
      <c r="C2284" s="1" t="str">
        <v>EED118440</v>
      </c>
      <c r="D2284" s="2">
        <v>45891</v>
      </c>
      <c r="E2284" s="2">
        <v>45897</v>
      </c>
      <c r="F2284" s="1">
        <v>574804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12327.04</v>
      </c>
      <c r="M2284" s="1">
        <f t="shared" si="106"/>
        <v>12327.04</v>
      </c>
      <c r="N2284" s="1">
        <f t="shared" si="107"/>
        <v>0</v>
      </c>
    </row>
    <row r="2285" spans="1:14" x14ac:dyDescent="0.25">
      <c r="A2285" s="1" t="str">
        <v>BioLegend</v>
      </c>
      <c r="B2285" s="1">
        <v>17679.2</v>
      </c>
      <c r="C2285" s="1" t="str">
        <v>EED118440</v>
      </c>
      <c r="D2285" s="2">
        <v>45891</v>
      </c>
      <c r="E2285" s="2">
        <v>45897</v>
      </c>
      <c r="F2285" s="1">
        <v>693504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17679.2</v>
      </c>
      <c r="M2285" s="1">
        <f t="shared" si="106"/>
        <v>17679.2</v>
      </c>
      <c r="N2285" s="1">
        <f t="shared" si="107"/>
        <v>0</v>
      </c>
    </row>
    <row r="2286" spans="1:14" x14ac:dyDescent="0.25">
      <c r="A2286" s="1" t="str">
        <v>BioLegend</v>
      </c>
      <c r="B2286" s="1">
        <v>24045.120000000003</v>
      </c>
      <c r="C2286" s="1" t="str">
        <v>EED118440</v>
      </c>
      <c r="D2286" s="2">
        <v>45891</v>
      </c>
      <c r="E2286" s="2">
        <v>45897</v>
      </c>
      <c r="F2286" s="1">
        <v>696806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24045.120000000003</v>
      </c>
      <c r="M2286" s="1">
        <f t="shared" si="106"/>
        <v>24045.120000000003</v>
      </c>
      <c r="N2286" s="1">
        <f t="shared" si="107"/>
        <v>0</v>
      </c>
    </row>
    <row r="2287" spans="1:14" x14ac:dyDescent="0.25">
      <c r="A2287" s="1" t="str">
        <v>BioLegend</v>
      </c>
      <c r="B2287" s="1">
        <v>6702.08</v>
      </c>
      <c r="C2287" s="1" t="str">
        <v>EED118440</v>
      </c>
      <c r="D2287" s="2">
        <v>45891</v>
      </c>
      <c r="E2287" s="2">
        <v>45897</v>
      </c>
      <c r="F2287" s="1">
        <v>791904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6702.08</v>
      </c>
      <c r="M2287" s="1">
        <f t="shared" si="106"/>
        <v>6702.08</v>
      </c>
      <c r="N2287" s="1">
        <f t="shared" si="107"/>
        <v>0</v>
      </c>
    </row>
    <row r="2288" spans="1:14" x14ac:dyDescent="0.25">
      <c r="A2288" s="1" t="str">
        <v>Mabtech</v>
      </c>
      <c r="B2288" s="1">
        <v>14080</v>
      </c>
      <c r="C2288" s="1">
        <v>44720</v>
      </c>
      <c r="D2288" s="2">
        <v>45895</v>
      </c>
      <c r="E2288" s="2">
        <v>45898</v>
      </c>
      <c r="F2288" s="1" t="str">
        <v>3660-1</v>
      </c>
      <c r="G2288" s="1">
        <v>4</v>
      </c>
      <c r="H2288" s="1">
        <v>4</v>
      </c>
      <c r="I2288" s="1">
        <v>0</v>
      </c>
      <c r="J2288" s="1" t="str">
        <v>Delhi</v>
      </c>
      <c r="K2288" s="1">
        <v>0</v>
      </c>
      <c r="L2288" s="1">
        <f t="shared" si="105"/>
        <v>56320</v>
      </c>
      <c r="M2288" s="1">
        <f t="shared" si="106"/>
        <v>56320</v>
      </c>
      <c r="N2288" s="1">
        <f t="shared" si="107"/>
        <v>0</v>
      </c>
    </row>
    <row r="2289" spans="1:14" x14ac:dyDescent="0.25">
      <c r="A2289" s="1" t="str">
        <v>Mabtech</v>
      </c>
      <c r="B2289" s="1">
        <v>22484</v>
      </c>
      <c r="C2289" s="1">
        <v>44720</v>
      </c>
      <c r="D2289" s="2">
        <v>45895</v>
      </c>
      <c r="E2289" s="2">
        <v>45898</v>
      </c>
      <c r="F2289" s="1" t="str">
        <v>3317-1H-6</v>
      </c>
      <c r="G2289" s="1">
        <v>1</v>
      </c>
      <c r="H2289" s="1">
        <v>1</v>
      </c>
      <c r="I2289" s="1">
        <v>0</v>
      </c>
      <c r="J2289" s="1" t="str">
        <v>Gujrat</v>
      </c>
      <c r="K2289" s="1">
        <v>0</v>
      </c>
      <c r="L2289" s="1">
        <f t="shared" si="105"/>
        <v>22484</v>
      </c>
      <c r="M2289" s="1">
        <f t="shared" si="106"/>
        <v>22484</v>
      </c>
      <c r="N2289" s="1">
        <f t="shared" si="107"/>
        <v>0</v>
      </c>
    </row>
    <row r="2290" spans="1:14" x14ac:dyDescent="0.25">
      <c r="A2290" s="1" t="str">
        <v>BioXcell</v>
      </c>
      <c r="B2290" s="1">
        <v>7972.7999999999993</v>
      </c>
      <c r="C2290" s="1">
        <v>178148</v>
      </c>
      <c r="D2290" s="2">
        <v>45898</v>
      </c>
      <c r="E2290" s="2">
        <v>45901</v>
      </c>
      <c r="F2290" s="1" t="str">
        <v>BE0046</v>
      </c>
      <c r="G2290" s="1">
        <v>1</v>
      </c>
      <c r="H2290" s="1">
        <v>1</v>
      </c>
      <c r="I2290" s="1">
        <v>0</v>
      </c>
      <c r="J2290" s="1" t="str">
        <v>Kolkata</v>
      </c>
      <c r="K2290" s="1">
        <v>0</v>
      </c>
      <c r="L2290" s="1">
        <f t="shared" si="105"/>
        <v>7972.7999999999993</v>
      </c>
      <c r="M2290" s="1">
        <f t="shared" si="106"/>
        <v>7972.7999999999993</v>
      </c>
      <c r="N2290" s="1">
        <f t="shared" si="107"/>
        <v>0</v>
      </c>
    </row>
    <row r="2291" spans="1:14" x14ac:dyDescent="0.25">
      <c r="A2291" s="1" t="str">
        <v>BioXcell</v>
      </c>
      <c r="B2291" s="1">
        <v>13516.8</v>
      </c>
      <c r="C2291" s="1">
        <v>178148</v>
      </c>
      <c r="D2291" s="2">
        <v>45898</v>
      </c>
      <c r="E2291" s="2">
        <v>45901</v>
      </c>
      <c r="F2291" s="1" t="str">
        <v>CP147</v>
      </c>
      <c r="G2291" s="1">
        <v>1</v>
      </c>
      <c r="H2291" s="1">
        <v>1</v>
      </c>
      <c r="I2291" s="1">
        <v>0</v>
      </c>
      <c r="J2291" s="1" t="str">
        <v>Banglore</v>
      </c>
      <c r="K2291" s="1">
        <v>0</v>
      </c>
      <c r="L2291" s="1">
        <f t="shared" si="105"/>
        <v>13516.8</v>
      </c>
      <c r="M2291" s="1">
        <f t="shared" si="106"/>
        <v>13516.8</v>
      </c>
      <c r="N2291" s="1">
        <f t="shared" si="107"/>
        <v>0</v>
      </c>
    </row>
    <row r="2292" spans="1:14" x14ac:dyDescent="0.25">
      <c r="A2292" s="1" t="str">
        <v>Sartorius</v>
      </c>
      <c r="B2292" s="1">
        <v>16000</v>
      </c>
      <c r="C2292" s="1" t="str">
        <v>251519302131</v>
      </c>
      <c r="D2292" s="2">
        <v>45895</v>
      </c>
      <c r="E2292" s="2">
        <v>45901</v>
      </c>
      <c r="F2292" s="1" t="str">
        <v>VS0122</v>
      </c>
      <c r="G2292" s="1">
        <v>3</v>
      </c>
      <c r="H2292" s="1">
        <v>3</v>
      </c>
      <c r="I2292" s="1">
        <v>0</v>
      </c>
      <c r="J2292" s="1" t="str">
        <v>DELHI</v>
      </c>
      <c r="K2292" s="1">
        <v>0</v>
      </c>
      <c r="L2292" s="1">
        <f t="shared" si="105"/>
        <v>48000</v>
      </c>
      <c r="M2292" s="1">
        <f t="shared" si="106"/>
        <v>48000</v>
      </c>
      <c r="N2292" s="1">
        <f t="shared" si="107"/>
        <v>0</v>
      </c>
    </row>
    <row r="2293" spans="1:14" x14ac:dyDescent="0.25">
      <c r="A2293" s="1" t="str">
        <v>TargetMol</v>
      </c>
      <c r="B2293" s="1">
        <v>2059.1999999999998</v>
      </c>
      <c r="C2293" s="1" t="str">
        <v>INV250826-062</v>
      </c>
      <c r="D2293" s="2">
        <v>45895</v>
      </c>
      <c r="E2293" s="2">
        <v>45902</v>
      </c>
      <c r="F2293" s="1" t="str">
        <v>T17109</v>
      </c>
      <c r="G2293" s="1">
        <v>1</v>
      </c>
      <c r="H2293" s="1">
        <v>1</v>
      </c>
      <c r="I2293" s="1">
        <v>0</v>
      </c>
      <c r="J2293" s="1" t="str">
        <v>Hyderabad</v>
      </c>
      <c r="K2293" s="1">
        <v>0</v>
      </c>
      <c r="L2293" s="1">
        <f t="shared" si="105"/>
        <v>2059.1999999999998</v>
      </c>
      <c r="M2293" s="1">
        <f t="shared" si="106"/>
        <v>2059.1999999999998</v>
      </c>
      <c r="N2293" s="1">
        <f t="shared" si="107"/>
        <v>0</v>
      </c>
    </row>
    <row r="2294" spans="1:14" x14ac:dyDescent="0.25">
      <c r="A2294" s="1" t="str">
        <v>TargetMol</v>
      </c>
      <c r="B2294" s="1">
        <v>8606.4</v>
      </c>
      <c r="C2294" s="1" t="str">
        <v>INV250826-062</v>
      </c>
      <c r="D2294" s="2">
        <v>45895</v>
      </c>
      <c r="E2294" s="2">
        <v>45902</v>
      </c>
      <c r="F2294" s="1" t="str">
        <v>T1726</v>
      </c>
      <c r="G2294" s="1">
        <v>1</v>
      </c>
      <c r="H2294" s="1">
        <v>1</v>
      </c>
      <c r="I2294" s="1">
        <v>0</v>
      </c>
      <c r="J2294" s="1" t="str">
        <v>Delhi</v>
      </c>
      <c r="K2294" s="1">
        <v>0</v>
      </c>
      <c r="L2294" s="1">
        <f t="shared" si="105"/>
        <v>8606.4</v>
      </c>
      <c r="M2294" s="1">
        <f t="shared" si="106"/>
        <v>8606.4</v>
      </c>
      <c r="N2294" s="1">
        <f t="shared" si="107"/>
        <v>0</v>
      </c>
    </row>
    <row r="2295" spans="1:14" x14ac:dyDescent="0.25">
      <c r="A2295" s="1" t="str">
        <v>TargetMol</v>
      </c>
      <c r="B2295" s="1">
        <v>10190.4</v>
      </c>
      <c r="C2295" s="1" t="str">
        <v>INV250826-062</v>
      </c>
      <c r="D2295" s="2">
        <v>45895</v>
      </c>
      <c r="E2295" s="2">
        <v>45902</v>
      </c>
      <c r="F2295" s="1" t="str">
        <v>T3494</v>
      </c>
      <c r="G2295" s="1">
        <v>1</v>
      </c>
      <c r="H2295" s="1">
        <v>1</v>
      </c>
      <c r="I2295" s="1">
        <v>0</v>
      </c>
      <c r="J2295" s="1" t="str">
        <v>Delhi</v>
      </c>
      <c r="K2295" s="1">
        <v>0</v>
      </c>
      <c r="L2295" s="1">
        <f t="shared" si="105"/>
        <v>10190.4</v>
      </c>
      <c r="M2295" s="1">
        <f t="shared" si="106"/>
        <v>10190.4</v>
      </c>
      <c r="N2295" s="1">
        <f t="shared" si="107"/>
        <v>0</v>
      </c>
    </row>
    <row r="2296" spans="1:14" x14ac:dyDescent="0.25">
      <c r="A2296" s="1" t="str">
        <v>TargetMol</v>
      </c>
      <c r="B2296" s="1">
        <v>6758.4</v>
      </c>
      <c r="C2296" s="1" t="str">
        <v>INV250826-063</v>
      </c>
      <c r="D2296" s="2">
        <v>45895</v>
      </c>
      <c r="E2296" s="2">
        <v>45902</v>
      </c>
      <c r="F2296" s="1" t="str">
        <v>T19978</v>
      </c>
      <c r="G2296" s="1">
        <v>3</v>
      </c>
      <c r="H2296" s="1">
        <v>3</v>
      </c>
      <c r="I2296" s="1">
        <v>0</v>
      </c>
      <c r="J2296" s="1" t="str">
        <v>Mumbai</v>
      </c>
      <c r="K2296" s="1">
        <v>0</v>
      </c>
      <c r="L2296" s="1">
        <f t="shared" si="105"/>
        <v>20275.199999999997</v>
      </c>
      <c r="M2296" s="1">
        <f t="shared" si="106"/>
        <v>20275.199999999997</v>
      </c>
      <c r="N2296" s="1">
        <f t="shared" si="107"/>
        <v>0</v>
      </c>
    </row>
    <row r="2297" spans="1:14" x14ac:dyDescent="0.25">
      <c r="A2297" s="1" t="str">
        <v>TargetMol</v>
      </c>
      <c r="B2297" s="1">
        <v>52316</v>
      </c>
      <c r="C2297" s="1" t="str">
        <v>INV250826-064</v>
      </c>
      <c r="D2297" s="2">
        <v>45895</v>
      </c>
      <c r="E2297" s="2">
        <v>45902</v>
      </c>
      <c r="F2297" s="1" t="str">
        <v>T203509</v>
      </c>
      <c r="G2297" s="1">
        <v>1</v>
      </c>
      <c r="H2297" s="1">
        <v>1</v>
      </c>
      <c r="I2297" s="1">
        <v>0</v>
      </c>
      <c r="J2297" s="1" t="str">
        <v>Faridabad</v>
      </c>
      <c r="K2297" s="1">
        <v>0</v>
      </c>
      <c r="L2297" s="1">
        <f t="shared" si="105"/>
        <v>52316</v>
      </c>
      <c r="M2297" s="1">
        <f t="shared" si="106"/>
        <v>52316</v>
      </c>
      <c r="N2297" s="1">
        <f t="shared" si="107"/>
        <v>0</v>
      </c>
    </row>
    <row r="2298" spans="1:14" x14ac:dyDescent="0.25">
      <c r="A2298" s="1" t="str">
        <v>Boster</v>
      </c>
      <c r="B2298" s="1">
        <v>22792</v>
      </c>
      <c r="C2298" s="1">
        <v>66072</v>
      </c>
      <c r="D2298" s="2">
        <v>45894</v>
      </c>
      <c r="E2298" s="2">
        <v>45902</v>
      </c>
      <c r="F2298" s="1" t="str">
        <v>M00202S232</v>
      </c>
      <c r="G2298" s="1">
        <v>5</v>
      </c>
      <c r="H2298" s="1">
        <v>5</v>
      </c>
      <c r="I2298" s="1">
        <v>0</v>
      </c>
      <c r="J2298" s="1" t="str">
        <v>Banglore</v>
      </c>
      <c r="K2298" s="1">
        <v>0</v>
      </c>
      <c r="L2298" s="1">
        <f t="shared" si="105"/>
        <v>113960</v>
      </c>
      <c r="M2298" s="1">
        <f t="shared" si="106"/>
        <v>113960</v>
      </c>
      <c r="N2298" s="1">
        <f t="shared" si="107"/>
        <v>0</v>
      </c>
    </row>
    <row r="2299" spans="1:14" x14ac:dyDescent="0.25">
      <c r="A2299" s="1" t="str">
        <v>CHROMACHEMIE</v>
      </c>
      <c r="B2299" s="1">
        <v>4666.75</v>
      </c>
      <c r="C2299" s="1" t="str">
        <v>26BGST338403</v>
      </c>
      <c r="D2299" s="2">
        <v>45899</v>
      </c>
      <c r="E2299" s="2">
        <v>45902</v>
      </c>
      <c r="F2299" s="1" t="str">
        <v>NLM-467-5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4666.75</v>
      </c>
      <c r="M2299" s="1">
        <f t="shared" si="106"/>
        <v>4666.75</v>
      </c>
      <c r="N2299" s="1">
        <f t="shared" si="107"/>
        <v>0</v>
      </c>
    </row>
    <row r="2300" spans="1:14" x14ac:dyDescent="0.25">
      <c r="A2300" s="1" t="str">
        <v>Dharmacon</v>
      </c>
      <c r="B2300" s="1">
        <v>32912</v>
      </c>
      <c r="C2300" s="1" t="str">
        <v>O081825IN3312394G</v>
      </c>
      <c r="D2300" s="2">
        <v>45891</v>
      </c>
      <c r="E2300" s="2">
        <v>45902</v>
      </c>
      <c r="F2300" s="1" t="str">
        <v>L-168245-00-0005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32912</v>
      </c>
      <c r="M2300" s="1">
        <f t="shared" si="106"/>
        <v>32912</v>
      </c>
      <c r="N2300" s="1">
        <f t="shared" si="107"/>
        <v>0</v>
      </c>
    </row>
    <row r="2301" spans="1:14" x14ac:dyDescent="0.25">
      <c r="A2301" s="1" t="str">
        <v>Dharmacon</v>
      </c>
      <c r="B2301" s="1">
        <v>38808</v>
      </c>
      <c r="C2301" s="1" t="str">
        <v>O081825IN3312394G</v>
      </c>
      <c r="D2301" s="2">
        <v>45891</v>
      </c>
      <c r="E2301" s="2">
        <v>45902</v>
      </c>
      <c r="F2301" s="1" t="str">
        <v>D-001810-10-20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38808</v>
      </c>
      <c r="M2301" s="1">
        <f t="shared" si="106"/>
        <v>38808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L-006243-03-0005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16858.16</v>
      </c>
      <c r="C2303" s="1" t="str">
        <v>O081825IN3312394G</v>
      </c>
      <c r="D2303" s="2">
        <v>45891</v>
      </c>
      <c r="E2303" s="2">
        <v>45902</v>
      </c>
      <c r="F2303" s="1" t="str">
        <v>CTM- 1172705</v>
      </c>
      <c r="G2303" s="1">
        <v>1</v>
      </c>
      <c r="H2303" s="1">
        <v>1</v>
      </c>
      <c r="I2303" s="1">
        <v>0</v>
      </c>
      <c r="J2303" s="1" t="str">
        <v>Kerala</v>
      </c>
      <c r="K2303" s="1">
        <v>0</v>
      </c>
      <c r="L2303" s="1">
        <f t="shared" si="105"/>
        <v>16858.16</v>
      </c>
      <c r="M2303" s="1">
        <f t="shared" si="106"/>
        <v>16858.16</v>
      </c>
      <c r="N2303" s="1">
        <f t="shared" si="107"/>
        <v>0</v>
      </c>
    </row>
    <row r="2304" spans="1:14" x14ac:dyDescent="0.25">
      <c r="A2304" s="1" t="str">
        <v>Dharmacon</v>
      </c>
      <c r="B2304" s="1">
        <v>9280.48</v>
      </c>
      <c r="C2304" s="1" t="str">
        <v>O081825IN3312394G</v>
      </c>
      <c r="D2304" s="2">
        <v>45891</v>
      </c>
      <c r="E2304" s="2">
        <v>45902</v>
      </c>
      <c r="F2304" s="1" t="str">
        <v>CTM- 1172779</v>
      </c>
      <c r="G2304" s="1">
        <v>1</v>
      </c>
      <c r="H2304" s="1">
        <v>1</v>
      </c>
      <c r="I2304" s="1">
        <v>0</v>
      </c>
      <c r="J2304" s="1" t="str">
        <v>MOHALI (PUNJAB)</v>
      </c>
      <c r="K2304" s="1">
        <v>0</v>
      </c>
      <c r="L2304" s="1">
        <f t="shared" si="105"/>
        <v>9280.48</v>
      </c>
      <c r="M2304" s="1">
        <f t="shared" si="106"/>
        <v>9280.48</v>
      </c>
      <c r="N2304" s="1">
        <f t="shared" si="107"/>
        <v>0</v>
      </c>
    </row>
    <row r="2305" spans="1:14" x14ac:dyDescent="0.25">
      <c r="A2305" s="1" t="str">
        <v>Dharmacon</v>
      </c>
      <c r="B2305" s="1">
        <v>9280.48</v>
      </c>
      <c r="C2305" s="1" t="str">
        <v>O081825IN3312394G</v>
      </c>
      <c r="D2305" s="2">
        <v>45891</v>
      </c>
      <c r="E2305" s="2">
        <v>45902</v>
      </c>
      <c r="F2305" s="1" t="str">
        <v>CTM- 1172777</v>
      </c>
      <c r="G2305" s="1">
        <v>1</v>
      </c>
      <c r="H2305" s="1">
        <v>1</v>
      </c>
      <c r="I2305" s="1">
        <v>0</v>
      </c>
      <c r="J2305" s="1" t="str">
        <v>MOHALI (PUNJAB)</v>
      </c>
      <c r="K2305" s="1">
        <v>0</v>
      </c>
      <c r="L2305" s="1">
        <f t="shared" si="105"/>
        <v>9280.48</v>
      </c>
      <c r="M2305" s="1">
        <f t="shared" si="106"/>
        <v>9280.48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L-010533-00-0005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26659.599999999999</v>
      </c>
      <c r="C2307" s="1" t="str">
        <v>O081825IN3312394G</v>
      </c>
      <c r="D2307" s="2">
        <v>45891</v>
      </c>
      <c r="E2307" s="2">
        <v>45902</v>
      </c>
      <c r="F2307" s="1" t="str">
        <v>CTM- 1172776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26659.599999999999</v>
      </c>
      <c r="M2307" s="1">
        <f t="shared" ref="M2307:M2370" si="109">H2307*B2307</f>
        <v>26659.599999999999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70752</v>
      </c>
      <c r="C2309" s="1" t="str">
        <v>O081825IN3312394G</v>
      </c>
      <c r="D2309" s="2">
        <v>45891</v>
      </c>
      <c r="E2309" s="2">
        <v>45902</v>
      </c>
      <c r="F2309" s="1" t="str">
        <v>LQ-008560-00-0010</v>
      </c>
      <c r="G2309" s="1">
        <v>1</v>
      </c>
      <c r="H2309" s="1">
        <v>1</v>
      </c>
      <c r="I2309" s="1">
        <v>0</v>
      </c>
      <c r="J2309" s="1" t="str">
        <v>Delhi</v>
      </c>
      <c r="K2309" s="1">
        <v>0</v>
      </c>
      <c r="L2309" s="1">
        <f t="shared" si="108"/>
        <v>70752</v>
      </c>
      <c r="M2309" s="1">
        <f t="shared" si="109"/>
        <v>70752</v>
      </c>
      <c r="N2309" s="1">
        <f t="shared" si="110"/>
        <v>0</v>
      </c>
    </row>
    <row r="2310" spans="1:14" x14ac:dyDescent="0.25">
      <c r="A2310" s="1" t="str">
        <v>Dharmacon</v>
      </c>
      <c r="B2310" s="1">
        <v>55000</v>
      </c>
      <c r="C2310" s="1" t="str">
        <v>O081825IN3312394G</v>
      </c>
      <c r="D2310" s="2">
        <v>45891</v>
      </c>
      <c r="E2310" s="2">
        <v>45902</v>
      </c>
      <c r="F2310" s="1" t="str">
        <v>LQ-005881-00-0005</v>
      </c>
      <c r="G2310" s="1">
        <v>2</v>
      </c>
      <c r="H2310" s="1">
        <v>2</v>
      </c>
      <c r="I2310" s="1">
        <v>0</v>
      </c>
      <c r="J2310" s="1" t="str">
        <v>Gujrat</v>
      </c>
      <c r="K2310" s="1">
        <v>0</v>
      </c>
      <c r="L2310" s="1">
        <f t="shared" si="108"/>
        <v>110000</v>
      </c>
      <c r="M2310" s="1">
        <f t="shared" si="109"/>
        <v>110000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L-005463-01-0005</v>
      </c>
      <c r="G2311" s="1">
        <v>1</v>
      </c>
      <c r="H2311" s="1">
        <v>1</v>
      </c>
      <c r="I2311" s="1">
        <v>0</v>
      </c>
      <c r="J2311" s="1" t="str">
        <v>Banglore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L-005462-00-0005</v>
      </c>
      <c r="G2312" s="1">
        <v>1</v>
      </c>
      <c r="H2312" s="1">
        <v>1</v>
      </c>
      <c r="I2312" s="1">
        <v>0</v>
      </c>
      <c r="J2312" s="1" t="str">
        <v>Banglore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68464</v>
      </c>
      <c r="C2313" s="1" t="str">
        <v>O081825IN3312394G</v>
      </c>
      <c r="D2313" s="2">
        <v>45891</v>
      </c>
      <c r="E2313" s="2">
        <v>45902</v>
      </c>
      <c r="F2313" s="1" t="str">
        <v>TLP5917</v>
      </c>
      <c r="G2313" s="1">
        <v>2</v>
      </c>
      <c r="H2313" s="1">
        <v>2</v>
      </c>
      <c r="I2313" s="1">
        <v>0</v>
      </c>
      <c r="J2313" s="1" t="str">
        <v>Mumbai</v>
      </c>
      <c r="K2313" s="1">
        <v>0</v>
      </c>
      <c r="L2313" s="1">
        <f t="shared" si="108"/>
        <v>136928</v>
      </c>
      <c r="M2313" s="1">
        <f t="shared" si="109"/>
        <v>136928</v>
      </c>
      <c r="N2313" s="1">
        <f t="shared" si="110"/>
        <v>0</v>
      </c>
    </row>
    <row r="2314" spans="1:14" x14ac:dyDescent="0.25">
      <c r="A2314" s="1" t="str">
        <v>Dharmacon</v>
      </c>
      <c r="B2314" s="1">
        <v>100496</v>
      </c>
      <c r="C2314" s="1" t="str">
        <v>O081825IN3312394G</v>
      </c>
      <c r="D2314" s="2">
        <v>45891</v>
      </c>
      <c r="E2314" s="2">
        <v>45902</v>
      </c>
      <c r="F2314" s="1" t="str">
        <v>TLP5913</v>
      </c>
      <c r="G2314" s="1">
        <v>1</v>
      </c>
      <c r="H2314" s="1">
        <v>1</v>
      </c>
      <c r="I2314" s="1">
        <v>0</v>
      </c>
      <c r="J2314" s="1" t="str">
        <v>Mumbai</v>
      </c>
      <c r="K2314" s="1">
        <v>0</v>
      </c>
      <c r="L2314" s="1">
        <f t="shared" si="108"/>
        <v>100496</v>
      </c>
      <c r="M2314" s="1">
        <f t="shared" si="109"/>
        <v>100496</v>
      </c>
      <c r="N2314" s="1">
        <f t="shared" si="110"/>
        <v>0</v>
      </c>
    </row>
    <row r="2315" spans="1:14" x14ac:dyDescent="0.25">
      <c r="A2315" s="1" t="str">
        <v>Dharmacon</v>
      </c>
      <c r="B2315" s="1">
        <v>17688</v>
      </c>
      <c r="C2315" s="1" t="str">
        <v>O081825IN3312394G</v>
      </c>
      <c r="D2315" s="2">
        <v>45891</v>
      </c>
      <c r="E2315" s="2">
        <v>45902</v>
      </c>
      <c r="F2315" s="1" t="str">
        <v>C-300595-03-0005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17688</v>
      </c>
      <c r="M2315" s="1">
        <f t="shared" si="109"/>
        <v>17688</v>
      </c>
      <c r="N2315" s="1">
        <f t="shared" si="110"/>
        <v>0</v>
      </c>
    </row>
    <row r="2316" spans="1:14" x14ac:dyDescent="0.25">
      <c r="A2316" s="1" t="str">
        <v>Dharmacon</v>
      </c>
      <c r="B2316" s="1">
        <v>17688</v>
      </c>
      <c r="C2316" s="1" t="str">
        <v>O081825IN3312394G</v>
      </c>
      <c r="D2316" s="2">
        <v>45891</v>
      </c>
      <c r="E2316" s="2">
        <v>45902</v>
      </c>
      <c r="F2316" s="1" t="str">
        <v>IH-300595-05-0005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17688</v>
      </c>
      <c r="M2316" s="1">
        <f t="shared" si="109"/>
        <v>17688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CN-001000-01-05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IN-001005-01-05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C-300596-03-0005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IH-300596-05-0005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25608</v>
      </c>
      <c r="C2321" s="1" t="str">
        <v>O081825IN3312394G</v>
      </c>
      <c r="D2321" s="2">
        <v>45891</v>
      </c>
      <c r="E2321" s="2">
        <v>45902</v>
      </c>
      <c r="F2321" s="1" t="str">
        <v>M-017570-02-0005</v>
      </c>
      <c r="G2321" s="1">
        <v>1</v>
      </c>
      <c r="H2321" s="1">
        <v>1</v>
      </c>
      <c r="I2321" s="1">
        <v>0</v>
      </c>
      <c r="J2321" s="1" t="str">
        <v>DELHI</v>
      </c>
      <c r="K2321" s="1">
        <v>0</v>
      </c>
      <c r="L2321" s="1">
        <f t="shared" si="108"/>
        <v>25608</v>
      </c>
      <c r="M2321" s="1">
        <f t="shared" si="109"/>
        <v>25608</v>
      </c>
      <c r="N2321" s="1">
        <f t="shared" si="110"/>
        <v>0</v>
      </c>
    </row>
    <row r="2322" spans="1:14" x14ac:dyDescent="0.25">
      <c r="A2322" s="1" t="str">
        <v>Dharmacon</v>
      </c>
      <c r="B2322" s="1">
        <v>24816</v>
      </c>
      <c r="C2322" s="1" t="str">
        <v>O081825IN3312394G</v>
      </c>
      <c r="D2322" s="2">
        <v>45891</v>
      </c>
      <c r="E2322" s="2">
        <v>45902</v>
      </c>
      <c r="F2322" s="1" t="str">
        <v>RHS4533- EG9611</v>
      </c>
      <c r="G2322" s="1">
        <v>1</v>
      </c>
      <c r="H2322" s="1">
        <v>1</v>
      </c>
      <c r="I2322" s="1">
        <v>0</v>
      </c>
      <c r="J2322" s="1" t="str">
        <v>Delhi</v>
      </c>
      <c r="K2322" s="1">
        <v>0</v>
      </c>
      <c r="L2322" s="1">
        <f t="shared" si="108"/>
        <v>24816</v>
      </c>
      <c r="M2322" s="1">
        <f t="shared" si="109"/>
        <v>24816</v>
      </c>
      <c r="N2322" s="1">
        <f t="shared" si="110"/>
        <v>0</v>
      </c>
    </row>
    <row r="2323" spans="1:14" x14ac:dyDescent="0.25">
      <c r="A2323" s="1" t="str">
        <v>Dharmacon</v>
      </c>
      <c r="B2323" s="1">
        <v>4840</v>
      </c>
      <c r="C2323" s="1" t="str">
        <v>O081825IN3312394G</v>
      </c>
      <c r="D2323" s="2">
        <v>45891</v>
      </c>
      <c r="E2323" s="2">
        <v>45902</v>
      </c>
      <c r="F2323" s="1" t="str">
        <v>YSC1049</v>
      </c>
      <c r="G2323" s="1">
        <v>1</v>
      </c>
      <c r="H2323" s="1">
        <v>1</v>
      </c>
      <c r="I2323" s="1">
        <v>0</v>
      </c>
      <c r="J2323" s="1" t="str">
        <v>Lucknow</v>
      </c>
      <c r="K2323" s="1">
        <v>0</v>
      </c>
      <c r="L2323" s="1">
        <f t="shared" si="108"/>
        <v>4840</v>
      </c>
      <c r="M2323" s="1">
        <f t="shared" si="109"/>
        <v>4840</v>
      </c>
      <c r="N2323" s="1">
        <f t="shared" si="110"/>
        <v>0</v>
      </c>
    </row>
    <row r="2324" spans="1:14" x14ac:dyDescent="0.25">
      <c r="A2324" s="1" t="str">
        <v>Dharmacon</v>
      </c>
      <c r="B2324" s="1">
        <v>4840</v>
      </c>
      <c r="C2324" s="1" t="str">
        <v>O081825IN3312394G</v>
      </c>
      <c r="D2324" s="2">
        <v>45891</v>
      </c>
      <c r="E2324" s="2">
        <v>45902</v>
      </c>
      <c r="F2324" s="1" t="str">
        <v>YSC1059</v>
      </c>
      <c r="G2324" s="1">
        <v>1</v>
      </c>
      <c r="H2324" s="1">
        <v>1</v>
      </c>
      <c r="I2324" s="1">
        <v>0</v>
      </c>
      <c r="J2324" s="1" t="str">
        <v>Lucknow</v>
      </c>
      <c r="K2324" s="1">
        <v>0</v>
      </c>
      <c r="L2324" s="1">
        <f t="shared" si="108"/>
        <v>4840</v>
      </c>
      <c r="M2324" s="1">
        <f t="shared" si="109"/>
        <v>4840</v>
      </c>
      <c r="N2324" s="1">
        <f t="shared" si="110"/>
        <v>0</v>
      </c>
    </row>
    <row r="2325" spans="1:14" x14ac:dyDescent="0.25">
      <c r="A2325" s="1" t="str">
        <v>Dharmacon</v>
      </c>
      <c r="B2325" s="1">
        <v>34584</v>
      </c>
      <c r="C2325" s="1" t="str">
        <v>O081825IN3312394G</v>
      </c>
      <c r="D2325" s="2">
        <v>45891</v>
      </c>
      <c r="E2325" s="2">
        <v>45902</v>
      </c>
      <c r="F2325" s="1" t="str">
        <v>T-2002-03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34584</v>
      </c>
      <c r="M2325" s="1">
        <f t="shared" si="109"/>
        <v>34584</v>
      </c>
      <c r="N2325" s="1">
        <f t="shared" si="110"/>
        <v>0</v>
      </c>
    </row>
    <row r="2326" spans="1:14" x14ac:dyDescent="0.25">
      <c r="A2326" s="1" t="str">
        <v>Dharmacon</v>
      </c>
      <c r="B2326" s="1">
        <v>34584</v>
      </c>
      <c r="C2326" s="1" t="str">
        <v>O081825IN3312394G</v>
      </c>
      <c r="D2326" s="2">
        <v>45891</v>
      </c>
      <c r="E2326" s="2">
        <v>45902</v>
      </c>
      <c r="F2326" s="1" t="str">
        <v>T-2001-03</v>
      </c>
      <c r="G2326" s="1">
        <v>2</v>
      </c>
      <c r="H2326" s="1">
        <v>2</v>
      </c>
      <c r="I2326" s="1">
        <v>0</v>
      </c>
      <c r="J2326" s="1" t="str">
        <v>MOHALI (PUNJAB)</v>
      </c>
      <c r="K2326" s="1">
        <v>0</v>
      </c>
      <c r="L2326" s="1">
        <f t="shared" si="108"/>
        <v>69168</v>
      </c>
      <c r="M2326" s="1">
        <f t="shared" si="109"/>
        <v>69168</v>
      </c>
      <c r="N2326" s="1">
        <f t="shared" si="110"/>
        <v>0</v>
      </c>
    </row>
    <row r="2327" spans="1:14" x14ac:dyDescent="0.25">
      <c r="A2327" s="1" t="str">
        <v>Dharmacon</v>
      </c>
      <c r="B2327" s="1">
        <v>20856</v>
      </c>
      <c r="C2327" s="1" t="str">
        <v>O081825IN3312394G</v>
      </c>
      <c r="D2327" s="2">
        <v>45891</v>
      </c>
      <c r="E2327" s="2">
        <v>45902</v>
      </c>
      <c r="F2327" s="1" t="str">
        <v>T-2001-02</v>
      </c>
      <c r="G2327" s="1">
        <v>1</v>
      </c>
      <c r="H2327" s="1">
        <v>1</v>
      </c>
      <c r="I2327" s="1">
        <v>0</v>
      </c>
      <c r="J2327" s="1" t="str">
        <v>Faridabad</v>
      </c>
      <c r="K2327" s="1">
        <v>0</v>
      </c>
      <c r="L2327" s="1">
        <f t="shared" si="108"/>
        <v>20856</v>
      </c>
      <c r="M2327" s="1">
        <f t="shared" si="109"/>
        <v>20856</v>
      </c>
      <c r="N2327" s="1">
        <f t="shared" si="110"/>
        <v>0</v>
      </c>
    </row>
    <row r="2328" spans="1:14" x14ac:dyDescent="0.25">
      <c r="A2328" s="1" t="str">
        <v>BioLegend</v>
      </c>
      <c r="B2328" s="1">
        <v>4743.2</v>
      </c>
      <c r="C2328" s="1" t="str">
        <v>EED118648</v>
      </c>
      <c r="D2328" s="2">
        <v>45898</v>
      </c>
      <c r="E2328" s="2">
        <v>45903</v>
      </c>
      <c r="F2328" s="1">
        <v>100236</v>
      </c>
      <c r="G2328" s="1">
        <v>1</v>
      </c>
      <c r="H2328" s="1">
        <v>1</v>
      </c>
      <c r="I2328" s="1">
        <v>0</v>
      </c>
      <c r="J2328" s="1" t="str">
        <v>Kerala</v>
      </c>
      <c r="K2328" s="1">
        <v>0</v>
      </c>
      <c r="L2328" s="1">
        <f t="shared" si="108"/>
        <v>4743.2</v>
      </c>
      <c r="M2328" s="1">
        <f t="shared" si="109"/>
        <v>4743.2</v>
      </c>
      <c r="N2328" s="1">
        <f t="shared" si="110"/>
        <v>0</v>
      </c>
    </row>
    <row r="2329" spans="1:14" x14ac:dyDescent="0.25">
      <c r="A2329" s="1" t="str">
        <v>BioLegend</v>
      </c>
      <c r="B2329" s="1">
        <v>15972</v>
      </c>
      <c r="C2329" s="1" t="str">
        <v>EED118648</v>
      </c>
      <c r="D2329" s="2">
        <v>45898</v>
      </c>
      <c r="E2329" s="2">
        <v>45903</v>
      </c>
      <c r="F2329" s="1">
        <v>100443</v>
      </c>
      <c r="G2329" s="1">
        <v>1</v>
      </c>
      <c r="H2329" s="1">
        <v>1</v>
      </c>
      <c r="I2329" s="1">
        <v>0</v>
      </c>
      <c r="J2329" s="1" t="str">
        <v>Kerala</v>
      </c>
      <c r="K2329" s="1">
        <v>0</v>
      </c>
      <c r="L2329" s="1">
        <f t="shared" si="108"/>
        <v>15972</v>
      </c>
      <c r="M2329" s="1">
        <f t="shared" si="109"/>
        <v>15972</v>
      </c>
      <c r="N2329" s="1">
        <f t="shared" si="110"/>
        <v>0</v>
      </c>
    </row>
    <row r="2330" spans="1:14" x14ac:dyDescent="0.25">
      <c r="A2330" s="1" t="str">
        <v>BioLegend</v>
      </c>
      <c r="B2330" s="1">
        <v>2279.1999999999998</v>
      </c>
      <c r="C2330" s="1" t="str">
        <v>EED118648</v>
      </c>
      <c r="D2330" s="2">
        <v>45898</v>
      </c>
      <c r="E2330" s="2">
        <v>45903</v>
      </c>
      <c r="F2330" s="1">
        <v>100707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2279.1999999999998</v>
      </c>
      <c r="M2330" s="1">
        <f t="shared" si="109"/>
        <v>2279.1999999999998</v>
      </c>
      <c r="N2330" s="1">
        <f t="shared" si="110"/>
        <v>0</v>
      </c>
    </row>
    <row r="2331" spans="1:14" x14ac:dyDescent="0.25">
      <c r="A2331" s="1" t="str">
        <v>BioLegend</v>
      </c>
      <c r="B2331" s="1">
        <v>8377.6</v>
      </c>
      <c r="C2331" s="1" t="str">
        <v>EED118648</v>
      </c>
      <c r="D2331" s="2">
        <v>45898</v>
      </c>
      <c r="E2331" s="2">
        <v>45903</v>
      </c>
      <c r="F2331" s="1">
        <v>101837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8377.6</v>
      </c>
      <c r="M2331" s="1">
        <f t="shared" si="109"/>
        <v>8377.6</v>
      </c>
      <c r="N2331" s="1">
        <f t="shared" si="110"/>
        <v>0</v>
      </c>
    </row>
    <row r="2332" spans="1:14" x14ac:dyDescent="0.25">
      <c r="A2332" s="1" t="str">
        <v>BioLegend</v>
      </c>
      <c r="B2332" s="1">
        <v>6283.2000000000007</v>
      </c>
      <c r="C2332" s="1" t="str">
        <v>EED118648</v>
      </c>
      <c r="D2332" s="2">
        <v>45898</v>
      </c>
      <c r="E2332" s="2">
        <v>45903</v>
      </c>
      <c r="F2332" s="1">
        <v>103083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6283.2000000000007</v>
      </c>
      <c r="M2332" s="1">
        <f t="shared" si="109"/>
        <v>6283.2000000000007</v>
      </c>
      <c r="N2332" s="1">
        <f t="shared" si="110"/>
        <v>0</v>
      </c>
    </row>
    <row r="2333" spans="1:14" x14ac:dyDescent="0.25">
      <c r="A2333" s="1" t="str">
        <v>BioLegend</v>
      </c>
      <c r="B2333" s="1">
        <v>6221.6</v>
      </c>
      <c r="C2333" s="1" t="str">
        <v>EED118648</v>
      </c>
      <c r="D2333" s="2">
        <v>45898</v>
      </c>
      <c r="E2333" s="2">
        <v>45903</v>
      </c>
      <c r="F2333" s="1">
        <v>104419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6221.6</v>
      </c>
      <c r="M2333" s="1">
        <f t="shared" si="109"/>
        <v>6221.6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107675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7515.2000000000007</v>
      </c>
      <c r="C2335" s="1" t="str">
        <v>EED118648</v>
      </c>
      <c r="D2335" s="2">
        <v>45898</v>
      </c>
      <c r="E2335" s="2">
        <v>45903</v>
      </c>
      <c r="F2335" s="1">
        <v>113603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7515.2000000000007</v>
      </c>
      <c r="M2335" s="1">
        <f t="shared" si="109"/>
        <v>7515.2000000000007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22792</v>
      </c>
      <c r="C2336" s="1" t="str">
        <v>EED118648</v>
      </c>
      <c r="D2336" s="2">
        <v>45898</v>
      </c>
      <c r="E2336" s="2">
        <v>45903</v>
      </c>
      <c r="F2336" s="1">
        <v>126408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22792</v>
      </c>
      <c r="M2336" s="1">
        <f t="shared" si="109"/>
        <v>22792</v>
      </c>
      <c r="N2336" s="1">
        <f t="shared" si="110"/>
        <v>0</v>
      </c>
    </row>
    <row r="2337" spans="1:14" x14ac:dyDescent="0.25">
      <c r="A2337" s="1" t="str">
        <v>BioLegend</v>
      </c>
      <c r="B2337" s="1">
        <v>3080</v>
      </c>
      <c r="C2337" s="1" t="str">
        <v>EED118648</v>
      </c>
      <c r="D2337" s="2">
        <v>45898</v>
      </c>
      <c r="E2337" s="2">
        <v>45903</v>
      </c>
      <c r="F2337" s="1">
        <v>300406</v>
      </c>
      <c r="G2337" s="1">
        <v>1</v>
      </c>
      <c r="H2337" s="1">
        <v>1</v>
      </c>
      <c r="I2337" s="1">
        <v>0</v>
      </c>
      <c r="J2337" s="1" t="str">
        <v>Delhi</v>
      </c>
      <c r="K2337" s="1">
        <v>0</v>
      </c>
      <c r="L2337" s="1">
        <f t="shared" si="108"/>
        <v>3080</v>
      </c>
      <c r="M2337" s="1">
        <f t="shared" si="109"/>
        <v>3080</v>
      </c>
      <c r="N2337" s="1">
        <f t="shared" si="110"/>
        <v>0</v>
      </c>
    </row>
    <row r="2338" spans="1:14" x14ac:dyDescent="0.25">
      <c r="A2338" s="1" t="str">
        <v>BioLegend</v>
      </c>
      <c r="B2338" s="1">
        <v>17987.2</v>
      </c>
      <c r="C2338" s="1" t="str">
        <v>EED118648</v>
      </c>
      <c r="D2338" s="2">
        <v>45898</v>
      </c>
      <c r="E2338" s="2">
        <v>45903</v>
      </c>
      <c r="F2338" s="1">
        <v>300518</v>
      </c>
      <c r="G2338" s="1">
        <v>1</v>
      </c>
      <c r="H2338" s="1">
        <v>1</v>
      </c>
      <c r="I2338" s="1">
        <v>0</v>
      </c>
      <c r="J2338" s="1" t="str">
        <v>Delhi</v>
      </c>
      <c r="K2338" s="1">
        <v>0</v>
      </c>
      <c r="L2338" s="1">
        <f t="shared" si="108"/>
        <v>17987.2</v>
      </c>
      <c r="M2338" s="1">
        <f t="shared" si="109"/>
        <v>17987.2</v>
      </c>
      <c r="N2338" s="1">
        <f t="shared" si="110"/>
        <v>0</v>
      </c>
    </row>
    <row r="2339" spans="1:14" x14ac:dyDescent="0.25">
      <c r="A2339" s="1" t="str">
        <v>BioLegend</v>
      </c>
      <c r="B2339" s="1">
        <v>25806</v>
      </c>
      <c r="C2339" s="1" t="str">
        <v>EED118648</v>
      </c>
      <c r="D2339" s="2">
        <v>45898</v>
      </c>
      <c r="E2339" s="2">
        <v>45903</v>
      </c>
      <c r="F2339" s="1">
        <v>302242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25806</v>
      </c>
      <c r="M2339" s="1">
        <f t="shared" si="109"/>
        <v>25806</v>
      </c>
      <c r="N2339" s="1">
        <f t="shared" si="110"/>
        <v>0</v>
      </c>
    </row>
    <row r="2340" spans="1:14" x14ac:dyDescent="0.25">
      <c r="A2340" s="1" t="str">
        <v>BioLegend</v>
      </c>
      <c r="B2340" s="1">
        <v>25146</v>
      </c>
      <c r="C2340" s="1" t="str">
        <v>EED118648</v>
      </c>
      <c r="D2340" s="2">
        <v>45898</v>
      </c>
      <c r="E2340" s="2">
        <v>45903</v>
      </c>
      <c r="F2340" s="1">
        <v>302330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25146</v>
      </c>
      <c r="M2340" s="1">
        <f t="shared" si="109"/>
        <v>25146</v>
      </c>
      <c r="N2340" s="1">
        <f t="shared" si="110"/>
        <v>0</v>
      </c>
    </row>
    <row r="2341" spans="1:14" x14ac:dyDescent="0.25">
      <c r="A2341" s="1" t="str">
        <v>BioLegend</v>
      </c>
      <c r="B2341" s="1">
        <v>6776</v>
      </c>
      <c r="C2341" s="1" t="str">
        <v>EED118648</v>
      </c>
      <c r="D2341" s="2">
        <v>45898</v>
      </c>
      <c r="E2341" s="2">
        <v>45903</v>
      </c>
      <c r="F2341" s="1">
        <v>302610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6776</v>
      </c>
      <c r="M2341" s="1">
        <f t="shared" si="109"/>
        <v>6776</v>
      </c>
      <c r="N2341" s="1">
        <f t="shared" si="110"/>
        <v>0</v>
      </c>
    </row>
    <row r="2342" spans="1:14" x14ac:dyDescent="0.25">
      <c r="A2342" s="1" t="str">
        <v>BioLegend</v>
      </c>
      <c r="B2342" s="1">
        <v>15523.2</v>
      </c>
      <c r="C2342" s="1" t="str">
        <v>EED118648</v>
      </c>
      <c r="D2342" s="2">
        <v>45898</v>
      </c>
      <c r="E2342" s="2">
        <v>45903</v>
      </c>
      <c r="F2342" s="1">
        <v>303706</v>
      </c>
      <c r="G2342" s="1">
        <v>1</v>
      </c>
      <c r="H2342" s="1">
        <v>1</v>
      </c>
      <c r="I2342" s="1">
        <v>0</v>
      </c>
      <c r="J2342" s="1" t="str">
        <v>Tamilnadu</v>
      </c>
      <c r="K2342" s="1">
        <v>0</v>
      </c>
      <c r="L2342" s="1">
        <f t="shared" si="108"/>
        <v>15523.2</v>
      </c>
      <c r="M2342" s="1">
        <f t="shared" si="109"/>
        <v>15523.2</v>
      </c>
      <c r="N2342" s="1">
        <f t="shared" si="110"/>
        <v>0</v>
      </c>
    </row>
    <row r="2343" spans="1:14" x14ac:dyDescent="0.25">
      <c r="A2343" s="1" t="str">
        <v>BioLegend</v>
      </c>
      <c r="B2343" s="1">
        <v>16139.2</v>
      </c>
      <c r="C2343" s="1" t="str">
        <v>EED118648</v>
      </c>
      <c r="D2343" s="2">
        <v>45898</v>
      </c>
      <c r="E2343" s="2">
        <v>45903</v>
      </c>
      <c r="F2343" s="1">
        <v>311106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16139.2</v>
      </c>
      <c r="M2343" s="1">
        <f t="shared" si="109"/>
        <v>16139.2</v>
      </c>
      <c r="N2343" s="1">
        <f t="shared" si="110"/>
        <v>0</v>
      </c>
    </row>
    <row r="2344" spans="1:14" x14ac:dyDescent="0.25">
      <c r="A2344" s="1" t="str">
        <v>BioLegend</v>
      </c>
      <c r="B2344" s="1">
        <v>23223.199999999997</v>
      </c>
      <c r="C2344" s="1" t="str">
        <v>EED118648</v>
      </c>
      <c r="D2344" s="2">
        <v>45898</v>
      </c>
      <c r="E2344" s="2">
        <v>45903</v>
      </c>
      <c r="F2344" s="1">
        <v>320208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23223.199999999997</v>
      </c>
      <c r="M2344" s="1">
        <f t="shared" si="109"/>
        <v>23223.199999999997</v>
      </c>
      <c r="N2344" s="1">
        <f t="shared" si="110"/>
        <v>0</v>
      </c>
    </row>
    <row r="2345" spans="1:14" x14ac:dyDescent="0.25">
      <c r="A2345" s="1" t="str">
        <v>BioLegend</v>
      </c>
      <c r="B2345" s="1">
        <v>29436</v>
      </c>
      <c r="C2345" s="1" t="str">
        <v>EED118648</v>
      </c>
      <c r="D2345" s="2">
        <v>45898</v>
      </c>
      <c r="E2345" s="2">
        <v>45903</v>
      </c>
      <c r="F2345" s="1">
        <v>329930</v>
      </c>
      <c r="G2345" s="1">
        <v>1</v>
      </c>
      <c r="H2345" s="1">
        <v>1</v>
      </c>
      <c r="I2345" s="1">
        <v>0</v>
      </c>
      <c r="J2345" s="1" t="str">
        <v>VARANASI</v>
      </c>
      <c r="K2345" s="1">
        <v>0</v>
      </c>
      <c r="L2345" s="1">
        <f t="shared" si="108"/>
        <v>29436</v>
      </c>
      <c r="M2345" s="1">
        <f t="shared" si="109"/>
        <v>29436</v>
      </c>
      <c r="N2345" s="1">
        <f t="shared" si="110"/>
        <v>0</v>
      </c>
    </row>
    <row r="2346" spans="1:14" x14ac:dyDescent="0.25">
      <c r="A2346" s="1" t="str">
        <v>BioLegend</v>
      </c>
      <c r="B2346" s="1">
        <v>12504.8</v>
      </c>
      <c r="C2346" s="1" t="str">
        <v>EED118648</v>
      </c>
      <c r="D2346" s="2">
        <v>45898</v>
      </c>
      <c r="E2346" s="2">
        <v>45903</v>
      </c>
      <c r="F2346" s="1">
        <v>349128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12504.8</v>
      </c>
      <c r="M2346" s="1">
        <f t="shared" si="109"/>
        <v>12504.8</v>
      </c>
      <c r="N2346" s="1">
        <f t="shared" si="110"/>
        <v>0</v>
      </c>
    </row>
    <row r="2347" spans="1:14" x14ac:dyDescent="0.25">
      <c r="A2347" s="1" t="str">
        <v>BioLegend</v>
      </c>
      <c r="B2347" s="1">
        <v>11888.8</v>
      </c>
      <c r="C2347" s="1" t="str">
        <v>EED118648</v>
      </c>
      <c r="D2347" s="2">
        <v>45898</v>
      </c>
      <c r="E2347" s="2">
        <v>45903</v>
      </c>
      <c r="F2347" s="1">
        <v>399711</v>
      </c>
      <c r="G2347" s="1">
        <v>1</v>
      </c>
      <c r="H2347" s="1">
        <v>1</v>
      </c>
      <c r="I2347" s="1">
        <v>0</v>
      </c>
      <c r="J2347" s="1" t="str">
        <v>Kolkata</v>
      </c>
      <c r="K2347" s="1">
        <v>0</v>
      </c>
      <c r="L2347" s="1">
        <f t="shared" si="108"/>
        <v>11888.8</v>
      </c>
      <c r="M2347" s="1">
        <f t="shared" si="109"/>
        <v>11888.8</v>
      </c>
      <c r="N2347" s="1">
        <f t="shared" si="110"/>
        <v>0</v>
      </c>
    </row>
    <row r="2348" spans="1:14" x14ac:dyDescent="0.25">
      <c r="A2348" s="1" t="str">
        <v>BioLegend</v>
      </c>
      <c r="B2348" s="1">
        <v>5482.4</v>
      </c>
      <c r="C2348" s="1" t="str">
        <v>EED118648</v>
      </c>
      <c r="D2348" s="2">
        <v>45898</v>
      </c>
      <c r="E2348" s="2">
        <v>45903</v>
      </c>
      <c r="F2348" s="1">
        <v>420201</v>
      </c>
      <c r="G2348" s="1">
        <v>4</v>
      </c>
      <c r="H2348" s="1">
        <v>4</v>
      </c>
      <c r="I2348" s="1">
        <v>0</v>
      </c>
      <c r="J2348" s="1" t="str">
        <v>Banglore</v>
      </c>
      <c r="K2348" s="1">
        <v>0</v>
      </c>
      <c r="L2348" s="1">
        <f t="shared" si="108"/>
        <v>21929.599999999999</v>
      </c>
      <c r="M2348" s="1">
        <f t="shared" si="109"/>
        <v>21929.599999999999</v>
      </c>
      <c r="N2348" s="1">
        <f t="shared" si="110"/>
        <v>0</v>
      </c>
    </row>
    <row r="2349" spans="1:14" x14ac:dyDescent="0.25">
      <c r="A2349" s="1" t="str">
        <v>BioLegend</v>
      </c>
      <c r="B2349" s="1">
        <v>3634.3999999999996</v>
      </c>
      <c r="C2349" s="1" t="str">
        <v>EED118648</v>
      </c>
      <c r="D2349" s="2">
        <v>45898</v>
      </c>
      <c r="E2349" s="2">
        <v>45903</v>
      </c>
      <c r="F2349" s="1">
        <v>420404</v>
      </c>
      <c r="G2349" s="1">
        <v>4</v>
      </c>
      <c r="H2349" s="1">
        <v>4</v>
      </c>
      <c r="I2349" s="1">
        <v>0</v>
      </c>
      <c r="J2349" s="1" t="str">
        <v>Banglore</v>
      </c>
      <c r="K2349" s="1">
        <v>0</v>
      </c>
      <c r="L2349" s="1">
        <f t="shared" si="108"/>
        <v>14537.599999999999</v>
      </c>
      <c r="M2349" s="1">
        <f t="shared" si="109"/>
        <v>14537.599999999999</v>
      </c>
      <c r="N2349" s="1">
        <f t="shared" si="110"/>
        <v>0</v>
      </c>
    </row>
    <row r="2350" spans="1:14" x14ac:dyDescent="0.25">
      <c r="A2350" s="1" t="str">
        <v>BioLegend</v>
      </c>
      <c r="B2350" s="1">
        <v>6591.2000000000007</v>
      </c>
      <c r="C2350" s="1" t="str">
        <v>EED118648</v>
      </c>
      <c r="D2350" s="2">
        <v>45898</v>
      </c>
      <c r="E2350" s="2">
        <v>45903</v>
      </c>
      <c r="F2350" s="1">
        <v>503851</v>
      </c>
      <c r="G2350" s="1">
        <v>1</v>
      </c>
      <c r="H2350" s="1">
        <v>1</v>
      </c>
      <c r="I2350" s="1">
        <v>0</v>
      </c>
      <c r="J2350" s="1" t="str">
        <v>Kerala</v>
      </c>
      <c r="K2350" s="1">
        <v>0</v>
      </c>
      <c r="L2350" s="1">
        <f t="shared" si="108"/>
        <v>6591.2000000000007</v>
      </c>
      <c r="M2350" s="1">
        <f t="shared" si="109"/>
        <v>6591.2000000000007</v>
      </c>
      <c r="N2350" s="1">
        <f t="shared" si="110"/>
        <v>0</v>
      </c>
    </row>
    <row r="2351" spans="1:14" x14ac:dyDescent="0.25">
      <c r="A2351" s="1" t="str">
        <v>BioLegend</v>
      </c>
      <c r="B2351" s="1">
        <v>7946.4</v>
      </c>
      <c r="C2351" s="1" t="str">
        <v>EED118648</v>
      </c>
      <c r="D2351" s="2">
        <v>45898</v>
      </c>
      <c r="E2351" s="2">
        <v>45903</v>
      </c>
      <c r="F2351" s="1">
        <v>504131</v>
      </c>
      <c r="G2351" s="1">
        <v>1</v>
      </c>
      <c r="H2351" s="1">
        <v>1</v>
      </c>
      <c r="I2351" s="1">
        <v>0</v>
      </c>
      <c r="J2351" s="1" t="str">
        <v>Kerala</v>
      </c>
      <c r="K2351" s="1">
        <v>0</v>
      </c>
      <c r="L2351" s="1">
        <f t="shared" si="108"/>
        <v>7946.4</v>
      </c>
      <c r="M2351" s="1">
        <f t="shared" si="109"/>
        <v>7946.4</v>
      </c>
      <c r="N2351" s="1">
        <f t="shared" si="110"/>
        <v>0</v>
      </c>
    </row>
    <row r="2352" spans="1:14" x14ac:dyDescent="0.25">
      <c r="A2352" s="1" t="str">
        <v>BioLegend</v>
      </c>
      <c r="B2352" s="1">
        <v>10841.6</v>
      </c>
      <c r="C2352" s="1" t="str">
        <v>EED118648</v>
      </c>
      <c r="D2352" s="2">
        <v>45898</v>
      </c>
      <c r="E2352" s="2">
        <v>45903</v>
      </c>
      <c r="F2352" s="1">
        <v>517005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10841.6</v>
      </c>
      <c r="M2352" s="1">
        <f t="shared" si="109"/>
        <v>10841.6</v>
      </c>
      <c r="N2352" s="1">
        <f t="shared" si="110"/>
        <v>0</v>
      </c>
    </row>
    <row r="2353" spans="1:14" x14ac:dyDescent="0.25">
      <c r="A2353" s="1" t="str">
        <v>BioLegend</v>
      </c>
      <c r="B2353" s="1">
        <v>22792</v>
      </c>
      <c r="C2353" s="1" t="str">
        <v>EED118648</v>
      </c>
      <c r="D2353" s="2">
        <v>45898</v>
      </c>
      <c r="E2353" s="2">
        <v>45903</v>
      </c>
      <c r="F2353" s="1">
        <v>626812</v>
      </c>
      <c r="G2353" s="1">
        <v>5</v>
      </c>
      <c r="H2353" s="1">
        <v>0</v>
      </c>
      <c r="I2353" s="1">
        <v>5</v>
      </c>
      <c r="J2353" s="1" t="str">
        <v>Banglore</v>
      </c>
      <c r="K2353" s="1" t="str">
        <v>Stock</v>
      </c>
      <c r="L2353" s="1">
        <f t="shared" si="108"/>
        <v>113960</v>
      </c>
      <c r="M2353" s="1">
        <f t="shared" si="109"/>
        <v>0</v>
      </c>
      <c r="N2353" s="1">
        <f t="shared" si="110"/>
        <v>113960</v>
      </c>
    </row>
    <row r="2354" spans="1:14" x14ac:dyDescent="0.25">
      <c r="A2354" s="1" t="str">
        <v>BioLegend</v>
      </c>
      <c r="B2354" s="1">
        <v>431.20000000000005</v>
      </c>
      <c r="C2354" s="1" t="str">
        <v>EED118648</v>
      </c>
      <c r="D2354" s="2">
        <v>45898</v>
      </c>
      <c r="E2354" s="2">
        <v>45903</v>
      </c>
      <c r="F2354" s="1">
        <v>740379</v>
      </c>
      <c r="G2354" s="1">
        <v>1</v>
      </c>
      <c r="H2354" s="1">
        <v>1</v>
      </c>
      <c r="I2354" s="1">
        <v>0</v>
      </c>
      <c r="J2354" s="1" t="str">
        <v>Delhi</v>
      </c>
      <c r="K2354" s="1">
        <v>0</v>
      </c>
      <c r="L2354" s="1">
        <f t="shared" si="108"/>
        <v>431.20000000000005</v>
      </c>
      <c r="M2354" s="1">
        <f t="shared" si="109"/>
        <v>431.20000000000005</v>
      </c>
      <c r="N2354" s="1">
        <f t="shared" si="110"/>
        <v>0</v>
      </c>
    </row>
    <row r="2355" spans="1:14" x14ac:dyDescent="0.25">
      <c r="A2355" s="1" t="str">
        <v>BioLegend</v>
      </c>
      <c r="B2355" s="1">
        <v>18110.400000000001</v>
      </c>
      <c r="C2355" s="1" t="str">
        <v>EED118648</v>
      </c>
      <c r="D2355" s="2">
        <v>45898</v>
      </c>
      <c r="E2355" s="2">
        <v>45903</v>
      </c>
      <c r="F2355" s="1">
        <v>740830</v>
      </c>
      <c r="G2355" s="1">
        <v>1</v>
      </c>
      <c r="H2355" s="1">
        <v>1</v>
      </c>
      <c r="I2355" s="1">
        <v>0</v>
      </c>
      <c r="J2355" s="1" t="str">
        <v>Delhi</v>
      </c>
      <c r="K2355" s="1">
        <v>0</v>
      </c>
      <c r="L2355" s="1">
        <f t="shared" si="108"/>
        <v>18110.400000000001</v>
      </c>
      <c r="M2355" s="1">
        <f t="shared" si="109"/>
        <v>18110.400000000001</v>
      </c>
      <c r="N2355" s="1">
        <f t="shared" si="110"/>
        <v>0</v>
      </c>
    </row>
    <row r="2356" spans="1:14" x14ac:dyDescent="0.25">
      <c r="A2356" s="1" t="str">
        <v>BioLegend</v>
      </c>
      <c r="B2356" s="1">
        <v>3634.3999999999996</v>
      </c>
      <c r="C2356" s="1" t="str">
        <v>EED118648</v>
      </c>
      <c r="D2356" s="2">
        <v>45898</v>
      </c>
      <c r="E2356" s="2">
        <v>45903</v>
      </c>
      <c r="F2356" s="1">
        <v>740831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3634.3999999999996</v>
      </c>
      <c r="M2356" s="1">
        <f t="shared" si="109"/>
        <v>3634.3999999999996</v>
      </c>
      <c r="N2356" s="1">
        <f t="shared" si="110"/>
        <v>0</v>
      </c>
    </row>
    <row r="2357" spans="1:14" x14ac:dyDescent="0.25">
      <c r="A2357" s="1" t="str">
        <v>BioLegend</v>
      </c>
      <c r="B2357" s="1">
        <v>7268.7999999999993</v>
      </c>
      <c r="C2357" s="1" t="str">
        <v>EED118648</v>
      </c>
      <c r="D2357" s="2">
        <v>45898</v>
      </c>
      <c r="E2357" s="2">
        <v>45903</v>
      </c>
      <c r="F2357" s="1">
        <v>740832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7268.7999999999993</v>
      </c>
      <c r="M2357" s="1">
        <f t="shared" si="109"/>
        <v>7268.7999999999993</v>
      </c>
      <c r="N2357" s="1">
        <f t="shared" si="110"/>
        <v>0</v>
      </c>
    </row>
    <row r="2358" spans="1:14" x14ac:dyDescent="0.25">
      <c r="A2358" s="1" t="str">
        <v>BioLegend</v>
      </c>
      <c r="B2358" s="1">
        <v>7268.7999999999993</v>
      </c>
      <c r="C2358" s="1" t="str">
        <v>EED118648</v>
      </c>
      <c r="D2358" s="2">
        <v>45898</v>
      </c>
      <c r="E2358" s="2">
        <v>45903</v>
      </c>
      <c r="F2358" s="1">
        <v>740833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7268.7999999999993</v>
      </c>
      <c r="M2358" s="1">
        <f t="shared" si="109"/>
        <v>7268.7999999999993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740834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740835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740836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740837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740838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740840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740843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740844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65111.199999999997</v>
      </c>
      <c r="C2367" s="1" t="str">
        <v>EED118648</v>
      </c>
      <c r="D2367" s="2">
        <v>45898</v>
      </c>
      <c r="E2367" s="2">
        <v>45903</v>
      </c>
      <c r="F2367" s="1">
        <v>741032</v>
      </c>
      <c r="G2367" s="1">
        <v>2</v>
      </c>
      <c r="H2367" s="1">
        <v>2</v>
      </c>
      <c r="I2367" s="1">
        <v>0</v>
      </c>
      <c r="J2367" s="1" t="str">
        <v>Banglore</v>
      </c>
      <c r="K2367" s="1">
        <v>0</v>
      </c>
      <c r="L2367" s="1">
        <f t="shared" si="108"/>
        <v>130222.39999999999</v>
      </c>
      <c r="M2367" s="1">
        <f t="shared" si="109"/>
        <v>130222.39999999999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741446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15972</v>
      </c>
      <c r="C2369" s="1" t="str">
        <v>EED118504</v>
      </c>
      <c r="D2369" s="2">
        <v>45894</v>
      </c>
      <c r="E2369" s="2">
        <v>45903</v>
      </c>
      <c r="F2369" s="1">
        <v>103134</v>
      </c>
      <c r="G2369" s="1">
        <v>1</v>
      </c>
      <c r="H2369" s="1">
        <v>1</v>
      </c>
      <c r="I2369" s="1">
        <v>0</v>
      </c>
      <c r="J2369" s="1" t="str">
        <v>Banglore</v>
      </c>
      <c r="K2369" s="1">
        <v>0</v>
      </c>
      <c r="L2369" s="1">
        <f t="shared" si="108"/>
        <v>15972</v>
      </c>
      <c r="M2369" s="1">
        <f t="shared" si="109"/>
        <v>15972</v>
      </c>
      <c r="N2369" s="1">
        <f t="shared" si="110"/>
        <v>0</v>
      </c>
    </row>
    <row r="2370" spans="1:14" x14ac:dyDescent="0.25">
      <c r="A2370" s="1" t="str">
        <v>BioLegend</v>
      </c>
      <c r="B2370" s="1">
        <v>19896.8</v>
      </c>
      <c r="C2370" s="1" t="str">
        <v>EED118504</v>
      </c>
      <c r="D2370" s="2">
        <v>45894</v>
      </c>
      <c r="E2370" s="2">
        <v>45903</v>
      </c>
      <c r="F2370" s="1">
        <v>121220</v>
      </c>
      <c r="G2370" s="1">
        <v>2</v>
      </c>
      <c r="H2370" s="1">
        <v>2</v>
      </c>
      <c r="I2370" s="1">
        <v>0</v>
      </c>
      <c r="J2370" s="1" t="str">
        <v>Delhi</v>
      </c>
      <c r="K2370" s="1">
        <v>0</v>
      </c>
      <c r="L2370" s="1">
        <f t="shared" si="108"/>
        <v>39793.599999999999</v>
      </c>
      <c r="M2370" s="1">
        <f t="shared" si="109"/>
        <v>39793.599999999999</v>
      </c>
      <c r="N2370" s="1">
        <f t="shared" si="110"/>
        <v>0</v>
      </c>
    </row>
    <row r="2371" spans="1:14" x14ac:dyDescent="0.25">
      <c r="A2371" s="1" t="str">
        <v>BioLegend</v>
      </c>
      <c r="B2371" s="1">
        <v>14660.8</v>
      </c>
      <c r="C2371" s="1" t="str">
        <v>EED118504</v>
      </c>
      <c r="D2371" s="2">
        <v>45894</v>
      </c>
      <c r="E2371" s="2">
        <v>45903</v>
      </c>
      <c r="F2371" s="1">
        <v>300106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14660.8</v>
      </c>
      <c r="M2371" s="1">
        <f t="shared" ref="M2371:M2434" si="112">H2371*B2371</f>
        <v>14660.8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3388</v>
      </c>
      <c r="C2372" s="1" t="str">
        <v>EED118504</v>
      </c>
      <c r="D2372" s="2">
        <v>45894</v>
      </c>
      <c r="E2372" s="2">
        <v>45903</v>
      </c>
      <c r="F2372" s="1">
        <v>300306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6776</v>
      </c>
      <c r="M2372" s="1">
        <f t="shared" si="112"/>
        <v>6776</v>
      </c>
      <c r="N2372" s="1">
        <f t="shared" si="113"/>
        <v>0</v>
      </c>
    </row>
    <row r="2373" spans="1:14" x14ac:dyDescent="0.25">
      <c r="A2373" s="1" t="str">
        <v>BioLegend</v>
      </c>
      <c r="B2373" s="1">
        <v>26796</v>
      </c>
      <c r="C2373" s="1" t="str">
        <v>EED118504</v>
      </c>
      <c r="D2373" s="2">
        <v>45894</v>
      </c>
      <c r="E2373" s="2">
        <v>45903</v>
      </c>
      <c r="F2373" s="1">
        <v>302632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53592</v>
      </c>
      <c r="M2373" s="1">
        <f t="shared" si="112"/>
        <v>53592</v>
      </c>
      <c r="N2373" s="1">
        <f t="shared" si="113"/>
        <v>0</v>
      </c>
    </row>
    <row r="2374" spans="1:14" x14ac:dyDescent="0.25">
      <c r="A2374" s="1" t="str">
        <v>BioLegend</v>
      </c>
      <c r="B2374" s="1">
        <v>26796</v>
      </c>
      <c r="C2374" s="1" t="str">
        <v>EED118504</v>
      </c>
      <c r="D2374" s="2">
        <v>45894</v>
      </c>
      <c r="E2374" s="2">
        <v>45903</v>
      </c>
      <c r="F2374" s="1">
        <v>302632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26796</v>
      </c>
      <c r="M2374" s="1">
        <f t="shared" si="112"/>
        <v>26796</v>
      </c>
      <c r="N2374" s="1">
        <f t="shared" si="113"/>
        <v>0</v>
      </c>
    </row>
    <row r="2375" spans="1:14" x14ac:dyDescent="0.25">
      <c r="A2375" s="1" t="str">
        <v>BioLegend</v>
      </c>
      <c r="B2375" s="1">
        <v>28710</v>
      </c>
      <c r="C2375" s="1" t="str">
        <v>EED118504</v>
      </c>
      <c r="D2375" s="2">
        <v>45894</v>
      </c>
      <c r="E2375" s="2">
        <v>45903</v>
      </c>
      <c r="F2375" s="1">
        <v>302830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57420</v>
      </c>
      <c r="M2375" s="1">
        <f t="shared" si="112"/>
        <v>57420</v>
      </c>
      <c r="N2375" s="1">
        <f t="shared" si="113"/>
        <v>0</v>
      </c>
    </row>
    <row r="2376" spans="1:14" x14ac:dyDescent="0.25">
      <c r="A2376" s="1" t="str">
        <v>BioLegend</v>
      </c>
      <c r="B2376" s="1">
        <v>17987.2</v>
      </c>
      <c r="C2376" s="1" t="str">
        <v>EED118504</v>
      </c>
      <c r="D2376" s="2">
        <v>45894</v>
      </c>
      <c r="E2376" s="2">
        <v>45903</v>
      </c>
      <c r="F2376" s="1">
        <v>304014</v>
      </c>
      <c r="G2376" s="1">
        <v>1</v>
      </c>
      <c r="H2376" s="1">
        <v>1</v>
      </c>
      <c r="I2376" s="1">
        <v>0</v>
      </c>
      <c r="J2376" s="1" t="str">
        <v>Banglore</v>
      </c>
      <c r="K2376" s="1">
        <v>0</v>
      </c>
      <c r="L2376" s="1">
        <f t="shared" si="111"/>
        <v>17987.2</v>
      </c>
      <c r="M2376" s="1">
        <f t="shared" si="112"/>
        <v>17987.2</v>
      </c>
      <c r="N2376" s="1">
        <f t="shared" si="113"/>
        <v>0</v>
      </c>
    </row>
    <row r="2377" spans="1:14" x14ac:dyDescent="0.25">
      <c r="A2377" s="1" t="str">
        <v>BioLegend</v>
      </c>
      <c r="B2377" s="1">
        <v>20944</v>
      </c>
      <c r="C2377" s="1" t="str">
        <v>EED118504</v>
      </c>
      <c r="D2377" s="2">
        <v>45894</v>
      </c>
      <c r="E2377" s="2">
        <v>45903</v>
      </c>
      <c r="F2377" s="1">
        <v>304028</v>
      </c>
      <c r="G2377" s="1">
        <v>4</v>
      </c>
      <c r="H2377" s="1">
        <v>4</v>
      </c>
      <c r="I2377" s="1">
        <v>0</v>
      </c>
      <c r="J2377" s="1" t="str">
        <v>Delhi</v>
      </c>
      <c r="K2377" s="1">
        <v>0</v>
      </c>
      <c r="L2377" s="1">
        <f t="shared" si="111"/>
        <v>83776</v>
      </c>
      <c r="M2377" s="1">
        <f t="shared" si="112"/>
        <v>83776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28710</v>
      </c>
      <c r="C2378" s="1" t="str">
        <v>EED118504</v>
      </c>
      <c r="D2378" s="2">
        <v>45894</v>
      </c>
      <c r="E2378" s="2">
        <v>45903</v>
      </c>
      <c r="F2378" s="1">
        <v>304134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57420</v>
      </c>
      <c r="M2378" s="1">
        <f t="shared" si="112"/>
        <v>57420</v>
      </c>
      <c r="N2378" s="1">
        <f t="shared" si="113"/>
        <v>0</v>
      </c>
    </row>
    <row r="2379" spans="1:14" x14ac:dyDescent="0.25">
      <c r="A2379" s="1" t="str">
        <v>BioLegend</v>
      </c>
      <c r="B2379" s="1">
        <v>8808.7999999999993</v>
      </c>
      <c r="C2379" s="1" t="str">
        <v>EED118504</v>
      </c>
      <c r="D2379" s="2">
        <v>45894</v>
      </c>
      <c r="E2379" s="2">
        <v>45903</v>
      </c>
      <c r="F2379" s="1">
        <v>304145</v>
      </c>
      <c r="G2379" s="1">
        <v>1</v>
      </c>
      <c r="H2379" s="1">
        <v>1</v>
      </c>
      <c r="I2379" s="1">
        <v>0</v>
      </c>
      <c r="J2379" s="1" t="str">
        <v>Kanpur</v>
      </c>
      <c r="K2379" s="1">
        <v>0</v>
      </c>
      <c r="L2379" s="1">
        <f t="shared" si="111"/>
        <v>8808.7999999999993</v>
      </c>
      <c r="M2379" s="1">
        <f t="shared" si="112"/>
        <v>8808.7999999999993</v>
      </c>
      <c r="N2379" s="1">
        <f t="shared" si="113"/>
        <v>0</v>
      </c>
    </row>
    <row r="2380" spans="1:14" x14ac:dyDescent="0.25">
      <c r="A2380" s="1" t="str">
        <v>BioLegend</v>
      </c>
      <c r="B2380" s="1">
        <v>19465.599999999999</v>
      </c>
      <c r="C2380" s="1" t="str">
        <v>EED118504</v>
      </c>
      <c r="D2380" s="2">
        <v>45894</v>
      </c>
      <c r="E2380" s="2">
        <v>45903</v>
      </c>
      <c r="F2380" s="1">
        <v>304810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38931.199999999997</v>
      </c>
      <c r="M2380" s="1">
        <f t="shared" si="112"/>
        <v>38931.199999999997</v>
      </c>
      <c r="N2380" s="1">
        <f t="shared" si="113"/>
        <v>0</v>
      </c>
    </row>
    <row r="2381" spans="1:14" x14ac:dyDescent="0.25">
      <c r="A2381" s="1" t="str">
        <v>BioLegend</v>
      </c>
      <c r="B2381" s="1">
        <v>18048.8</v>
      </c>
      <c r="C2381" s="1" t="str">
        <v>EED118504</v>
      </c>
      <c r="D2381" s="2">
        <v>45894</v>
      </c>
      <c r="E2381" s="2">
        <v>45903</v>
      </c>
      <c r="F2381" s="1">
        <v>307608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18048.8</v>
      </c>
      <c r="M2381" s="1">
        <f t="shared" si="112"/>
        <v>18048.8</v>
      </c>
      <c r="N2381" s="1">
        <f t="shared" si="113"/>
        <v>0</v>
      </c>
    </row>
    <row r="2382" spans="1:14" x14ac:dyDescent="0.25">
      <c r="A2382" s="1" t="str">
        <v>BioLegend</v>
      </c>
      <c r="B2382" s="1">
        <v>25806</v>
      </c>
      <c r="C2382" s="1" t="str">
        <v>EED118504</v>
      </c>
      <c r="D2382" s="2">
        <v>45894</v>
      </c>
      <c r="E2382" s="2">
        <v>45903</v>
      </c>
      <c r="F2382" s="1">
        <v>309218</v>
      </c>
      <c r="G2382" s="1">
        <v>1</v>
      </c>
      <c r="H2382" s="1">
        <v>1</v>
      </c>
      <c r="I2382" s="1">
        <v>0</v>
      </c>
      <c r="J2382" s="1" t="str">
        <v>Delhi</v>
      </c>
      <c r="K2382" s="1">
        <v>0</v>
      </c>
      <c r="L2382" s="1">
        <f t="shared" si="111"/>
        <v>25806</v>
      </c>
      <c r="M2382" s="1">
        <f t="shared" si="112"/>
        <v>25806</v>
      </c>
      <c r="N2382" s="1">
        <f t="shared" si="113"/>
        <v>0</v>
      </c>
    </row>
    <row r="2383" spans="1:14" x14ac:dyDescent="0.25">
      <c r="A2383" s="1" t="str">
        <v>BioLegend</v>
      </c>
      <c r="B2383" s="1">
        <v>25146</v>
      </c>
      <c r="C2383" s="1" t="str">
        <v>EED118504</v>
      </c>
      <c r="D2383" s="2">
        <v>45894</v>
      </c>
      <c r="E2383" s="2">
        <v>45903</v>
      </c>
      <c r="F2383" s="1">
        <v>310930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25146</v>
      </c>
      <c r="M2383" s="1">
        <f t="shared" si="112"/>
        <v>25146</v>
      </c>
      <c r="N2383" s="1">
        <f t="shared" si="113"/>
        <v>0</v>
      </c>
    </row>
    <row r="2384" spans="1:14" x14ac:dyDescent="0.25">
      <c r="A2384" s="1" t="str">
        <v>BioLegend</v>
      </c>
      <c r="B2384" s="1">
        <v>1724.8000000000002</v>
      </c>
      <c r="C2384" s="1" t="str">
        <v>EED118504</v>
      </c>
      <c r="D2384" s="2">
        <v>45894</v>
      </c>
      <c r="E2384" s="2">
        <v>45903</v>
      </c>
      <c r="F2384" s="1">
        <v>317307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1724.8000000000002</v>
      </c>
      <c r="M2384" s="1">
        <f t="shared" si="112"/>
        <v>1724.8000000000002</v>
      </c>
      <c r="N2384" s="1">
        <f t="shared" si="113"/>
        <v>0</v>
      </c>
    </row>
    <row r="2385" spans="1:14" x14ac:dyDescent="0.25">
      <c r="A2385" s="1" t="str">
        <v>BioLegend</v>
      </c>
      <c r="B2385" s="1">
        <v>2032.8000000000002</v>
      </c>
      <c r="C2385" s="1" t="str">
        <v>EED118504</v>
      </c>
      <c r="D2385" s="2">
        <v>45894</v>
      </c>
      <c r="E2385" s="2">
        <v>45903</v>
      </c>
      <c r="F2385" s="1">
        <v>317415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2032.8000000000002</v>
      </c>
      <c r="M2385" s="1">
        <f t="shared" si="112"/>
        <v>2032.8000000000002</v>
      </c>
      <c r="N2385" s="1">
        <f t="shared" si="113"/>
        <v>0</v>
      </c>
    </row>
    <row r="2386" spans="1:14" x14ac:dyDescent="0.25">
      <c r="A2386" s="1" t="str">
        <v>BioLegend</v>
      </c>
      <c r="B2386" s="1">
        <v>16324</v>
      </c>
      <c r="C2386" s="1" t="str">
        <v>EED118504</v>
      </c>
      <c r="D2386" s="2">
        <v>45894</v>
      </c>
      <c r="E2386" s="2">
        <v>45903</v>
      </c>
      <c r="F2386" s="1">
        <v>317426</v>
      </c>
      <c r="G2386" s="1">
        <v>2</v>
      </c>
      <c r="H2386" s="1">
        <v>2</v>
      </c>
      <c r="I2386" s="1">
        <v>0</v>
      </c>
      <c r="J2386" s="1" t="str">
        <v>Banglore</v>
      </c>
      <c r="K2386" s="1">
        <v>0</v>
      </c>
      <c r="L2386" s="1">
        <f t="shared" si="111"/>
        <v>32648</v>
      </c>
      <c r="M2386" s="1">
        <f t="shared" si="112"/>
        <v>32648</v>
      </c>
      <c r="N2386" s="1">
        <f t="shared" si="113"/>
        <v>0</v>
      </c>
    </row>
    <row r="2387" spans="1:14" x14ac:dyDescent="0.25">
      <c r="A2387" s="1" t="str">
        <v>BioLegend</v>
      </c>
      <c r="B2387" s="1">
        <v>26862</v>
      </c>
      <c r="C2387" s="1" t="str">
        <v>EED118504</v>
      </c>
      <c r="D2387" s="2">
        <v>45894</v>
      </c>
      <c r="E2387" s="2">
        <v>45903</v>
      </c>
      <c r="F2387" s="1">
        <v>318340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53724</v>
      </c>
      <c r="M2387" s="1">
        <f t="shared" si="112"/>
        <v>53724</v>
      </c>
      <c r="N2387" s="1">
        <f t="shared" si="113"/>
        <v>0</v>
      </c>
    </row>
    <row r="2388" spans="1:14" x14ac:dyDescent="0.25">
      <c r="A2388" s="1" t="str">
        <v>BioLegend</v>
      </c>
      <c r="B2388" s="1">
        <v>26532</v>
      </c>
      <c r="C2388" s="1" t="str">
        <v>EED118504</v>
      </c>
      <c r="D2388" s="2">
        <v>45894</v>
      </c>
      <c r="E2388" s="2">
        <v>45903</v>
      </c>
      <c r="F2388" s="1">
        <v>329932</v>
      </c>
      <c r="G2388" s="1">
        <v>4</v>
      </c>
      <c r="H2388" s="1">
        <v>4</v>
      </c>
      <c r="I2388" s="1">
        <v>0</v>
      </c>
      <c r="J2388" s="1" t="str">
        <v>Banglore</v>
      </c>
      <c r="K2388" s="1">
        <v>0</v>
      </c>
      <c r="L2388" s="1">
        <f t="shared" si="111"/>
        <v>106128</v>
      </c>
      <c r="M2388" s="1">
        <f t="shared" si="112"/>
        <v>106128</v>
      </c>
      <c r="N2388" s="1">
        <f t="shared" si="113"/>
        <v>0</v>
      </c>
    </row>
    <row r="2389" spans="1:14" x14ac:dyDescent="0.25">
      <c r="A2389" s="1" t="str">
        <v>BioLegend</v>
      </c>
      <c r="B2389" s="1">
        <v>17987.2</v>
      </c>
      <c r="C2389" s="1" t="str">
        <v>EED118504</v>
      </c>
      <c r="D2389" s="2">
        <v>45894</v>
      </c>
      <c r="E2389" s="2">
        <v>45903</v>
      </c>
      <c r="F2389" s="1">
        <v>331806</v>
      </c>
      <c r="G2389" s="1">
        <v>1</v>
      </c>
      <c r="H2389" s="1">
        <v>1</v>
      </c>
      <c r="I2389" s="1">
        <v>0</v>
      </c>
      <c r="J2389" s="1" t="str">
        <v>Delhi</v>
      </c>
      <c r="K2389" s="1">
        <v>0</v>
      </c>
      <c r="L2389" s="1">
        <f t="shared" si="111"/>
        <v>17987.2</v>
      </c>
      <c r="M2389" s="1">
        <f t="shared" si="112"/>
        <v>17987.2</v>
      </c>
      <c r="N2389" s="1">
        <f t="shared" si="113"/>
        <v>0</v>
      </c>
    </row>
    <row r="2390" spans="1:14" x14ac:dyDescent="0.25">
      <c r="A2390" s="1" t="str">
        <v>BioLegend</v>
      </c>
      <c r="B2390" s="1">
        <v>14907.2</v>
      </c>
      <c r="C2390" s="1" t="str">
        <v>EED118504</v>
      </c>
      <c r="D2390" s="2">
        <v>45894</v>
      </c>
      <c r="E2390" s="2">
        <v>45903</v>
      </c>
      <c r="F2390" s="1">
        <v>344704</v>
      </c>
      <c r="G2390" s="1">
        <v>2</v>
      </c>
      <c r="H2390" s="1">
        <v>2</v>
      </c>
      <c r="I2390" s="1">
        <v>0</v>
      </c>
      <c r="J2390" s="1" t="str">
        <v>Delhi</v>
      </c>
      <c r="K2390" s="1">
        <v>0</v>
      </c>
      <c r="L2390" s="1">
        <f t="shared" si="111"/>
        <v>29814.400000000001</v>
      </c>
      <c r="M2390" s="1">
        <f t="shared" si="112"/>
        <v>29814.400000000001</v>
      </c>
      <c r="N2390" s="1">
        <f t="shared" si="113"/>
        <v>0</v>
      </c>
    </row>
    <row r="2391" spans="1:14" x14ac:dyDescent="0.25">
      <c r="A2391" s="1" t="str">
        <v>BioLegend</v>
      </c>
      <c r="B2391" s="1">
        <v>10841.6</v>
      </c>
      <c r="C2391" s="1" t="str">
        <v>EED118504</v>
      </c>
      <c r="D2391" s="2">
        <v>45894</v>
      </c>
      <c r="E2391" s="2">
        <v>45903</v>
      </c>
      <c r="F2391" s="1">
        <v>344709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10841.6</v>
      </c>
      <c r="M2391" s="1">
        <f t="shared" si="112"/>
        <v>10841.6</v>
      </c>
      <c r="N2391" s="1">
        <f t="shared" si="113"/>
        <v>0</v>
      </c>
    </row>
    <row r="2392" spans="1:14" x14ac:dyDescent="0.25">
      <c r="A2392" s="1" t="str">
        <v>BioLegend</v>
      </c>
      <c r="B2392" s="1">
        <v>24578.400000000001</v>
      </c>
      <c r="C2392" s="1" t="str">
        <v>EED118504</v>
      </c>
      <c r="D2392" s="2">
        <v>45894</v>
      </c>
      <c r="E2392" s="2">
        <v>45903</v>
      </c>
      <c r="F2392" s="1">
        <v>345052</v>
      </c>
      <c r="G2392" s="1">
        <v>1</v>
      </c>
      <c r="H2392" s="1">
        <v>1</v>
      </c>
      <c r="I2392" s="1">
        <v>0</v>
      </c>
      <c r="J2392" s="1" t="str">
        <v>Banglore</v>
      </c>
      <c r="K2392" s="1">
        <v>0</v>
      </c>
      <c r="L2392" s="1">
        <f t="shared" si="111"/>
        <v>24578.400000000001</v>
      </c>
      <c r="M2392" s="1">
        <f t="shared" si="112"/>
        <v>24578.400000000001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17925.599999999999</v>
      </c>
      <c r="C2393" s="1" t="str">
        <v>EED118504</v>
      </c>
      <c r="D2393" s="2">
        <v>45894</v>
      </c>
      <c r="E2393" s="2">
        <v>45903</v>
      </c>
      <c r="F2393" s="1">
        <v>352308</v>
      </c>
      <c r="G2393" s="1">
        <v>1</v>
      </c>
      <c r="H2393" s="1">
        <v>1</v>
      </c>
      <c r="I2393" s="1">
        <v>0</v>
      </c>
      <c r="J2393" s="1" t="str">
        <v>Chandigarh</v>
      </c>
      <c r="K2393" s="1">
        <v>0</v>
      </c>
      <c r="L2393" s="1">
        <f t="shared" si="111"/>
        <v>17925.599999999999</v>
      </c>
      <c r="M2393" s="1">
        <f t="shared" si="112"/>
        <v>17925.599999999999</v>
      </c>
      <c r="N2393" s="1">
        <f t="shared" si="113"/>
        <v>0</v>
      </c>
    </row>
    <row r="2394" spans="1:14" x14ac:dyDescent="0.25">
      <c r="A2394" s="1" t="str">
        <v>BioLegend</v>
      </c>
      <c r="B2394" s="1">
        <v>28710</v>
      </c>
      <c r="C2394" s="1" t="str">
        <v>EED118504</v>
      </c>
      <c r="D2394" s="2">
        <v>45894</v>
      </c>
      <c r="E2394" s="2">
        <v>45903</v>
      </c>
      <c r="F2394" s="1">
        <v>353232</v>
      </c>
      <c r="G2394" s="1">
        <v>2</v>
      </c>
      <c r="H2394" s="1">
        <v>2</v>
      </c>
      <c r="I2394" s="1">
        <v>0</v>
      </c>
      <c r="J2394" s="1" t="str">
        <v>Banglore</v>
      </c>
      <c r="K2394" s="1">
        <v>0</v>
      </c>
      <c r="L2394" s="1">
        <f t="shared" si="111"/>
        <v>57420</v>
      </c>
      <c r="M2394" s="1">
        <f t="shared" si="112"/>
        <v>57420</v>
      </c>
      <c r="N2394" s="1">
        <f t="shared" si="113"/>
        <v>0</v>
      </c>
    </row>
    <row r="2395" spans="1:14" x14ac:dyDescent="0.25">
      <c r="A2395" s="1" t="str">
        <v>BioLegend</v>
      </c>
      <c r="B2395" s="1">
        <v>11272.8</v>
      </c>
      <c r="C2395" s="1" t="str">
        <v>EED118504</v>
      </c>
      <c r="D2395" s="2">
        <v>45894</v>
      </c>
      <c r="E2395" s="2">
        <v>45903</v>
      </c>
      <c r="F2395" s="1">
        <v>353271</v>
      </c>
      <c r="G2395" s="1">
        <v>1</v>
      </c>
      <c r="H2395" s="1">
        <v>1</v>
      </c>
      <c r="I2395" s="1">
        <v>0</v>
      </c>
      <c r="J2395" s="1" t="str">
        <v>Kanpur</v>
      </c>
      <c r="K2395" s="1">
        <v>0</v>
      </c>
      <c r="L2395" s="1">
        <f t="shared" si="111"/>
        <v>11272.8</v>
      </c>
      <c r="M2395" s="1">
        <f t="shared" si="112"/>
        <v>11272.8</v>
      </c>
      <c r="N2395" s="1">
        <f t="shared" si="113"/>
        <v>0</v>
      </c>
    </row>
    <row r="2396" spans="1:14" x14ac:dyDescent="0.25">
      <c r="A2396" s="1" t="str">
        <v>BioLegend</v>
      </c>
      <c r="B2396" s="1">
        <v>25146</v>
      </c>
      <c r="C2396" s="1" t="str">
        <v>EED118504</v>
      </c>
      <c r="D2396" s="2">
        <v>45894</v>
      </c>
      <c r="E2396" s="2">
        <v>45903</v>
      </c>
      <c r="F2396" s="1">
        <v>356418</v>
      </c>
      <c r="G2396" s="1">
        <v>3</v>
      </c>
      <c r="H2396" s="1">
        <v>3</v>
      </c>
      <c r="I2396" s="1">
        <v>0</v>
      </c>
      <c r="J2396" s="1" t="str">
        <v>Banglore</v>
      </c>
      <c r="K2396" s="1">
        <v>0</v>
      </c>
      <c r="L2396" s="1">
        <f t="shared" si="111"/>
        <v>75438</v>
      </c>
      <c r="M2396" s="1">
        <f t="shared" si="112"/>
        <v>75438</v>
      </c>
      <c r="N2396" s="1">
        <f t="shared" si="113"/>
        <v>0</v>
      </c>
    </row>
    <row r="2397" spans="1:14" x14ac:dyDescent="0.25">
      <c r="A2397" s="1" t="str">
        <v>BioLegend</v>
      </c>
      <c r="B2397" s="1">
        <v>20820.8</v>
      </c>
      <c r="C2397" s="1" t="str">
        <v>EED118504</v>
      </c>
      <c r="D2397" s="2">
        <v>45894</v>
      </c>
      <c r="E2397" s="2">
        <v>45903</v>
      </c>
      <c r="F2397" s="1">
        <v>362605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20820.8</v>
      </c>
      <c r="M2397" s="1">
        <f t="shared" si="112"/>
        <v>20820.8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25317.599999999999</v>
      </c>
      <c r="C2398" s="1" t="str">
        <v>EED118504</v>
      </c>
      <c r="D2398" s="2">
        <v>45894</v>
      </c>
      <c r="E2398" s="2">
        <v>45903</v>
      </c>
      <c r="F2398" s="1">
        <v>369332</v>
      </c>
      <c r="G2398" s="1">
        <v>1</v>
      </c>
      <c r="H2398" s="1">
        <v>1</v>
      </c>
      <c r="I2398" s="1">
        <v>0</v>
      </c>
      <c r="J2398" s="1" t="str">
        <v>Banglore</v>
      </c>
      <c r="K2398" s="1">
        <v>0</v>
      </c>
      <c r="L2398" s="1">
        <f t="shared" si="111"/>
        <v>25317.599999999999</v>
      </c>
      <c r="M2398" s="1">
        <f t="shared" si="112"/>
        <v>25317.599999999999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11580.8</v>
      </c>
      <c r="C2399" s="1" t="str">
        <v>EED118504</v>
      </c>
      <c r="D2399" s="2">
        <v>45894</v>
      </c>
      <c r="E2399" s="2">
        <v>45903</v>
      </c>
      <c r="F2399" s="1">
        <v>369347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11580.8</v>
      </c>
      <c r="M2399" s="1">
        <f t="shared" si="112"/>
        <v>11580.8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25194.400000000001</v>
      </c>
      <c r="C2400" s="1" t="str">
        <v>EED118504</v>
      </c>
      <c r="D2400" s="2">
        <v>45894</v>
      </c>
      <c r="E2400" s="2">
        <v>45903</v>
      </c>
      <c r="F2400" s="1">
        <v>372706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25194.400000000001</v>
      </c>
      <c r="M2400" s="1">
        <f t="shared" si="112"/>
        <v>25194.400000000001</v>
      </c>
      <c r="N2400" s="1">
        <f t="shared" si="113"/>
        <v>0</v>
      </c>
    </row>
    <row r="2401" spans="1:14" x14ac:dyDescent="0.25">
      <c r="A2401" s="1" t="str">
        <v>BioLegend</v>
      </c>
      <c r="B2401" s="1">
        <v>6529.6</v>
      </c>
      <c r="C2401" s="1" t="str">
        <v>EED118504</v>
      </c>
      <c r="D2401" s="2">
        <v>45894</v>
      </c>
      <c r="E2401" s="2">
        <v>45903</v>
      </c>
      <c r="F2401" s="1">
        <v>400108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6529.6</v>
      </c>
      <c r="M2401" s="1">
        <f t="shared" si="112"/>
        <v>6529.6</v>
      </c>
      <c r="N2401" s="1">
        <f t="shared" si="113"/>
        <v>0</v>
      </c>
    </row>
    <row r="2402" spans="1:14" x14ac:dyDescent="0.25">
      <c r="A2402" s="1" t="str">
        <v>BioLegend</v>
      </c>
      <c r="B2402" s="1">
        <v>3757.6000000000004</v>
      </c>
      <c r="C2402" s="1" t="str">
        <v>EED118504</v>
      </c>
      <c r="D2402" s="2">
        <v>45894</v>
      </c>
      <c r="E2402" s="2">
        <v>45903</v>
      </c>
      <c r="F2402" s="1">
        <v>400113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3757.6000000000004</v>
      </c>
      <c r="M2402" s="1">
        <f t="shared" si="112"/>
        <v>3757.6000000000004</v>
      </c>
      <c r="N2402" s="1">
        <f t="shared" si="113"/>
        <v>0</v>
      </c>
    </row>
    <row r="2403" spans="1:14" x14ac:dyDescent="0.25">
      <c r="A2403" s="1" t="str">
        <v>BioLegend</v>
      </c>
      <c r="B2403" s="1">
        <v>5420.8</v>
      </c>
      <c r="C2403" s="1" t="str">
        <v>EED118504</v>
      </c>
      <c r="D2403" s="2">
        <v>45894</v>
      </c>
      <c r="E2403" s="2">
        <v>45903</v>
      </c>
      <c r="F2403" s="1">
        <v>400120</v>
      </c>
      <c r="G2403" s="1">
        <v>2</v>
      </c>
      <c r="H2403" s="1">
        <v>2</v>
      </c>
      <c r="I2403" s="1">
        <v>0</v>
      </c>
      <c r="J2403" s="1" t="str">
        <v>Banglore</v>
      </c>
      <c r="K2403" s="1">
        <v>0</v>
      </c>
      <c r="L2403" s="1">
        <f t="shared" si="111"/>
        <v>10841.6</v>
      </c>
      <c r="M2403" s="1">
        <f t="shared" si="112"/>
        <v>10841.6</v>
      </c>
      <c r="N2403" s="1">
        <f t="shared" si="113"/>
        <v>0</v>
      </c>
    </row>
    <row r="2404" spans="1:14" x14ac:dyDescent="0.25">
      <c r="A2404" s="1" t="str">
        <v>BioLegend</v>
      </c>
      <c r="B2404" s="1">
        <v>6529.6</v>
      </c>
      <c r="C2404" s="1" t="str">
        <v>EED118504</v>
      </c>
      <c r="D2404" s="2">
        <v>45894</v>
      </c>
      <c r="E2404" s="2">
        <v>45903</v>
      </c>
      <c r="F2404" s="1">
        <v>400125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6529.6</v>
      </c>
      <c r="M2404" s="1">
        <f t="shared" si="112"/>
        <v>6529.6</v>
      </c>
      <c r="N2404" s="1">
        <f t="shared" si="113"/>
        <v>0</v>
      </c>
    </row>
    <row r="2405" spans="1:14" x14ac:dyDescent="0.25">
      <c r="A2405" s="1" t="str">
        <v>BioLegend</v>
      </c>
      <c r="B2405" s="1">
        <v>11026.4</v>
      </c>
      <c r="C2405" s="1" t="str">
        <v>EED118504</v>
      </c>
      <c r="D2405" s="2">
        <v>45894</v>
      </c>
      <c r="E2405" s="2">
        <v>45903</v>
      </c>
      <c r="F2405" s="1">
        <v>400128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11026.4</v>
      </c>
      <c r="M2405" s="1">
        <f t="shared" si="112"/>
        <v>11026.4</v>
      </c>
      <c r="N2405" s="1">
        <f t="shared" si="113"/>
        <v>0</v>
      </c>
    </row>
    <row r="2406" spans="1:14" x14ac:dyDescent="0.25">
      <c r="A2406" s="1" t="str">
        <v>BioLegend</v>
      </c>
      <c r="B2406" s="1">
        <v>5112.8</v>
      </c>
      <c r="C2406" s="1" t="str">
        <v>EED118504</v>
      </c>
      <c r="D2406" s="2">
        <v>45894</v>
      </c>
      <c r="E2406" s="2">
        <v>45903</v>
      </c>
      <c r="F2406" s="1">
        <v>400143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5112.8</v>
      </c>
      <c r="M2406" s="1">
        <f t="shared" si="112"/>
        <v>5112.8</v>
      </c>
      <c r="N2406" s="1">
        <f t="shared" si="113"/>
        <v>0</v>
      </c>
    </row>
    <row r="2407" spans="1:14" x14ac:dyDescent="0.25">
      <c r="A2407" s="1" t="str">
        <v>BioLegend</v>
      </c>
      <c r="B2407" s="1">
        <v>23628</v>
      </c>
      <c r="C2407" s="1" t="str">
        <v>EED118504</v>
      </c>
      <c r="D2407" s="2">
        <v>45894</v>
      </c>
      <c r="E2407" s="2">
        <v>45903</v>
      </c>
      <c r="F2407" s="1">
        <v>400158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23628</v>
      </c>
      <c r="M2407" s="1">
        <f t="shared" si="112"/>
        <v>23628</v>
      </c>
      <c r="N2407" s="1">
        <f t="shared" si="113"/>
        <v>0</v>
      </c>
    </row>
    <row r="2408" spans="1:14" x14ac:dyDescent="0.25">
      <c r="A2408" s="1" t="str">
        <v>BioLegend</v>
      </c>
      <c r="B2408" s="1">
        <v>27258</v>
      </c>
      <c r="C2408" s="1" t="str">
        <v>EED118504</v>
      </c>
      <c r="D2408" s="2">
        <v>45894</v>
      </c>
      <c r="E2408" s="2">
        <v>45903</v>
      </c>
      <c r="F2408" s="1">
        <v>400162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27258</v>
      </c>
      <c r="M2408" s="1">
        <f t="shared" si="112"/>
        <v>27258</v>
      </c>
      <c r="N2408" s="1">
        <f t="shared" si="113"/>
        <v>0</v>
      </c>
    </row>
    <row r="2409" spans="1:14" x14ac:dyDescent="0.25">
      <c r="A2409" s="1" t="str">
        <v>BioLegend</v>
      </c>
      <c r="B2409" s="1">
        <v>25410</v>
      </c>
      <c r="C2409" s="1" t="str">
        <v>EED118504</v>
      </c>
      <c r="D2409" s="2">
        <v>45894</v>
      </c>
      <c r="E2409" s="2">
        <v>45903</v>
      </c>
      <c r="F2409" s="1">
        <v>400172</v>
      </c>
      <c r="G2409" s="1">
        <v>2</v>
      </c>
      <c r="H2409" s="1">
        <v>2</v>
      </c>
      <c r="I2409" s="1">
        <v>0</v>
      </c>
      <c r="J2409" s="1" t="str">
        <v>Banglore</v>
      </c>
      <c r="K2409" s="1">
        <v>0</v>
      </c>
      <c r="L2409" s="1">
        <f t="shared" si="111"/>
        <v>50820</v>
      </c>
      <c r="M2409" s="1">
        <f t="shared" si="112"/>
        <v>50820</v>
      </c>
      <c r="N2409" s="1">
        <f t="shared" si="113"/>
        <v>0</v>
      </c>
    </row>
    <row r="2410" spans="1:14" x14ac:dyDescent="0.25">
      <c r="A2410" s="1" t="str">
        <v>BioLegend</v>
      </c>
      <c r="B2410" s="1">
        <v>2895.2</v>
      </c>
      <c r="C2410" s="1" t="str">
        <v>EED118504</v>
      </c>
      <c r="D2410" s="2">
        <v>45894</v>
      </c>
      <c r="E2410" s="2">
        <v>45903</v>
      </c>
      <c r="F2410" s="1">
        <v>400209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2895.2</v>
      </c>
      <c r="M2410" s="1">
        <f t="shared" si="112"/>
        <v>2895.2</v>
      </c>
      <c r="N2410" s="1">
        <f t="shared" si="113"/>
        <v>0</v>
      </c>
    </row>
    <row r="2411" spans="1:14" x14ac:dyDescent="0.25">
      <c r="A2411" s="1" t="str">
        <v>BioLegend</v>
      </c>
      <c r="B2411" s="1">
        <v>2217.6</v>
      </c>
      <c r="C2411" s="1" t="str">
        <v>EED118504</v>
      </c>
      <c r="D2411" s="2">
        <v>45894</v>
      </c>
      <c r="E2411" s="2">
        <v>45903</v>
      </c>
      <c r="F2411" s="1">
        <v>400219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2217.6</v>
      </c>
      <c r="M2411" s="1">
        <f t="shared" si="112"/>
        <v>2217.6</v>
      </c>
      <c r="N2411" s="1">
        <f t="shared" si="113"/>
        <v>0</v>
      </c>
    </row>
    <row r="2412" spans="1:14" x14ac:dyDescent="0.25">
      <c r="A2412" s="1" t="str">
        <v>BioLegend</v>
      </c>
      <c r="B2412" s="1">
        <v>5852</v>
      </c>
      <c r="C2412" s="1" t="str">
        <v>EED118504</v>
      </c>
      <c r="D2412" s="2">
        <v>45894</v>
      </c>
      <c r="E2412" s="2">
        <v>45903</v>
      </c>
      <c r="F2412" s="1">
        <v>400220</v>
      </c>
      <c r="G2412" s="1">
        <v>2</v>
      </c>
      <c r="H2412" s="1">
        <v>2</v>
      </c>
      <c r="I2412" s="1">
        <v>0</v>
      </c>
      <c r="J2412" s="1" t="str">
        <v>Banglore</v>
      </c>
      <c r="K2412" s="1">
        <v>0</v>
      </c>
      <c r="L2412" s="1">
        <f t="shared" si="111"/>
        <v>11704</v>
      </c>
      <c r="M2412" s="1">
        <f t="shared" si="112"/>
        <v>11704</v>
      </c>
      <c r="N2412" s="1">
        <f t="shared" si="113"/>
        <v>0</v>
      </c>
    </row>
    <row r="2413" spans="1:14" x14ac:dyDescent="0.25">
      <c r="A2413" s="1" t="str">
        <v>BioLegend</v>
      </c>
      <c r="B2413" s="1">
        <v>10890</v>
      </c>
      <c r="C2413" s="1" t="str">
        <v>EED118504</v>
      </c>
      <c r="D2413" s="2">
        <v>45894</v>
      </c>
      <c r="E2413" s="2">
        <v>45903</v>
      </c>
      <c r="F2413" s="1">
        <v>400259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10890</v>
      </c>
      <c r="M2413" s="1">
        <f t="shared" si="112"/>
        <v>10890</v>
      </c>
      <c r="N2413" s="1">
        <f t="shared" si="113"/>
        <v>0</v>
      </c>
    </row>
    <row r="2414" spans="1:14" x14ac:dyDescent="0.25">
      <c r="A2414" s="1" t="str">
        <v>BioLegend</v>
      </c>
      <c r="B2414" s="1">
        <v>11888.8</v>
      </c>
      <c r="C2414" s="1" t="str">
        <v>EED118504</v>
      </c>
      <c r="D2414" s="2">
        <v>45894</v>
      </c>
      <c r="E2414" s="2">
        <v>45903</v>
      </c>
      <c r="F2414" s="1">
        <v>400334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11888.8</v>
      </c>
      <c r="M2414" s="1">
        <f t="shared" si="112"/>
        <v>11888.8</v>
      </c>
      <c r="N2414" s="1">
        <f t="shared" si="113"/>
        <v>0</v>
      </c>
    </row>
    <row r="2415" spans="1:14" x14ac:dyDescent="0.25">
      <c r="A2415" s="1" t="str">
        <v>BioLegend</v>
      </c>
      <c r="B2415" s="1">
        <v>14106.400000000001</v>
      </c>
      <c r="C2415" s="1" t="str">
        <v>EED118504</v>
      </c>
      <c r="D2415" s="2">
        <v>45894</v>
      </c>
      <c r="E2415" s="2">
        <v>45903</v>
      </c>
      <c r="F2415" s="1">
        <v>422302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28212.800000000003</v>
      </c>
      <c r="M2415" s="1">
        <f t="shared" si="112"/>
        <v>28212.800000000003</v>
      </c>
      <c r="N2415" s="1">
        <f t="shared" si="113"/>
        <v>0</v>
      </c>
    </row>
    <row r="2416" spans="1:14" x14ac:dyDescent="0.25">
      <c r="A2416" s="1" t="str">
        <v>BioLegend</v>
      </c>
      <c r="B2416" s="1">
        <v>6899.2000000000007</v>
      </c>
      <c r="C2416" s="1" t="str">
        <v>EED118504</v>
      </c>
      <c r="D2416" s="2">
        <v>45894</v>
      </c>
      <c r="E2416" s="2">
        <v>45903</v>
      </c>
      <c r="F2416" s="1">
        <v>423303</v>
      </c>
      <c r="G2416" s="1">
        <v>1</v>
      </c>
      <c r="H2416" s="1">
        <v>1</v>
      </c>
      <c r="I2416" s="1">
        <v>0</v>
      </c>
      <c r="J2416" s="1" t="str">
        <v>BANGALORE</v>
      </c>
      <c r="K2416" s="1">
        <v>0</v>
      </c>
      <c r="L2416" s="1">
        <f t="shared" si="111"/>
        <v>6899.2000000000007</v>
      </c>
      <c r="M2416" s="1">
        <f t="shared" si="112"/>
        <v>6899.2000000000007</v>
      </c>
      <c r="N2416" s="1">
        <f t="shared" si="113"/>
        <v>0</v>
      </c>
    </row>
    <row r="2417" spans="1:14" x14ac:dyDescent="0.25">
      <c r="A2417" s="1" t="str">
        <v>BioLegend</v>
      </c>
      <c r="B2417" s="1">
        <v>6666</v>
      </c>
      <c r="C2417" s="1" t="str">
        <v>EED118504</v>
      </c>
      <c r="D2417" s="2">
        <v>45894</v>
      </c>
      <c r="E2417" s="2">
        <v>45903</v>
      </c>
      <c r="F2417" s="1">
        <v>423801</v>
      </c>
      <c r="G2417" s="1">
        <v>1</v>
      </c>
      <c r="H2417" s="1">
        <v>1</v>
      </c>
      <c r="I2417" s="1">
        <v>0</v>
      </c>
      <c r="J2417" s="1" t="str">
        <v>BANGALORE</v>
      </c>
      <c r="K2417" s="1">
        <v>0</v>
      </c>
      <c r="L2417" s="1">
        <f t="shared" si="111"/>
        <v>6666</v>
      </c>
      <c r="M2417" s="1">
        <f t="shared" si="112"/>
        <v>6666</v>
      </c>
      <c r="N2417" s="1">
        <f t="shared" si="113"/>
        <v>0</v>
      </c>
    </row>
    <row r="2418" spans="1:14" x14ac:dyDescent="0.25">
      <c r="A2418" s="1" t="str">
        <v>BioLegend</v>
      </c>
      <c r="B2418" s="1">
        <v>10164</v>
      </c>
      <c r="C2418" s="1" t="str">
        <v>EED118504</v>
      </c>
      <c r="D2418" s="2">
        <v>45894</v>
      </c>
      <c r="E2418" s="2">
        <v>45903</v>
      </c>
      <c r="F2418" s="1">
        <v>424401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10164</v>
      </c>
      <c r="M2418" s="1">
        <f t="shared" si="112"/>
        <v>10164</v>
      </c>
      <c r="N2418" s="1">
        <f t="shared" si="113"/>
        <v>0</v>
      </c>
    </row>
    <row r="2419" spans="1:14" x14ac:dyDescent="0.25">
      <c r="A2419" s="1" t="str">
        <v>BioLegend</v>
      </c>
      <c r="B2419" s="1">
        <v>6283.2000000000007</v>
      </c>
      <c r="C2419" s="1" t="str">
        <v>EED118504</v>
      </c>
      <c r="D2419" s="2">
        <v>45894</v>
      </c>
      <c r="E2419" s="2">
        <v>45903</v>
      </c>
      <c r="F2419" s="1">
        <v>424601</v>
      </c>
      <c r="G2419" s="1">
        <v>1</v>
      </c>
      <c r="H2419" s="1">
        <v>1</v>
      </c>
      <c r="I2419" s="1">
        <v>0</v>
      </c>
      <c r="J2419" s="1" t="str">
        <v>Kanpur</v>
      </c>
      <c r="K2419" s="1">
        <v>0</v>
      </c>
      <c r="L2419" s="1">
        <f t="shared" si="111"/>
        <v>6283.2000000000007</v>
      </c>
      <c r="M2419" s="1">
        <f t="shared" si="112"/>
        <v>6283.2000000000007</v>
      </c>
      <c r="N2419" s="1">
        <f t="shared" si="113"/>
        <v>0</v>
      </c>
    </row>
    <row r="2420" spans="1:14" x14ac:dyDescent="0.25">
      <c r="A2420" s="1" t="str">
        <v>BioLegend</v>
      </c>
      <c r="B2420" s="1">
        <v>39732</v>
      </c>
      <c r="C2420" s="1" t="str">
        <v>EED118504</v>
      </c>
      <c r="D2420" s="2">
        <v>45894</v>
      </c>
      <c r="E2420" s="2">
        <v>45903</v>
      </c>
      <c r="F2420" s="1">
        <v>574806</v>
      </c>
      <c r="G2420" s="1">
        <v>1</v>
      </c>
      <c r="H2420" s="1">
        <v>1</v>
      </c>
      <c r="I2420" s="1">
        <v>0</v>
      </c>
      <c r="J2420" s="1" t="str">
        <v>Pune</v>
      </c>
      <c r="K2420" s="1">
        <v>0</v>
      </c>
      <c r="L2420" s="1">
        <f t="shared" si="111"/>
        <v>39732</v>
      </c>
      <c r="M2420" s="1">
        <f t="shared" si="112"/>
        <v>39732</v>
      </c>
      <c r="N2420" s="1">
        <f t="shared" si="113"/>
        <v>0</v>
      </c>
    </row>
    <row r="2421" spans="1:14" x14ac:dyDescent="0.25">
      <c r="A2421" s="1" t="str">
        <v>BioLegend</v>
      </c>
      <c r="B2421" s="1">
        <v>12628</v>
      </c>
      <c r="C2421" s="1" t="str">
        <v>EED118504</v>
      </c>
      <c r="D2421" s="2">
        <v>45894</v>
      </c>
      <c r="E2421" s="2">
        <v>45903</v>
      </c>
      <c r="F2421" s="1">
        <v>606555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12628</v>
      </c>
      <c r="M2421" s="1">
        <f t="shared" si="112"/>
        <v>12628</v>
      </c>
      <c r="N2421" s="1">
        <f t="shared" si="113"/>
        <v>0</v>
      </c>
    </row>
    <row r="2422" spans="1:14" x14ac:dyDescent="0.25">
      <c r="A2422" s="1" t="str">
        <v>BioLegend</v>
      </c>
      <c r="B2422" s="1">
        <v>8993.6</v>
      </c>
      <c r="C2422" s="1" t="str">
        <v>EED118504</v>
      </c>
      <c r="D2422" s="2">
        <v>45894</v>
      </c>
      <c r="E2422" s="2">
        <v>45903</v>
      </c>
      <c r="F2422" s="1">
        <v>633507</v>
      </c>
      <c r="G2422" s="1">
        <v>1</v>
      </c>
      <c r="H2422" s="1">
        <v>1</v>
      </c>
      <c r="I2422" s="1">
        <v>0</v>
      </c>
      <c r="J2422" s="1" t="str">
        <v>Delhi</v>
      </c>
      <c r="K2422" s="1">
        <v>0</v>
      </c>
      <c r="L2422" s="1">
        <f t="shared" si="111"/>
        <v>8993.6</v>
      </c>
      <c r="M2422" s="1">
        <f t="shared" si="112"/>
        <v>8993.6</v>
      </c>
      <c r="N2422" s="1">
        <f t="shared" si="113"/>
        <v>0</v>
      </c>
    </row>
    <row r="2423" spans="1:14" x14ac:dyDescent="0.25">
      <c r="A2423" s="1" t="str">
        <v>BioLegend</v>
      </c>
      <c r="B2423" s="1">
        <v>9055.2000000000007</v>
      </c>
      <c r="C2423" s="1" t="str">
        <v>EED118504</v>
      </c>
      <c r="D2423" s="2">
        <v>45894</v>
      </c>
      <c r="E2423" s="2">
        <v>45903</v>
      </c>
      <c r="F2423" s="1">
        <v>675503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9055.2000000000007</v>
      </c>
      <c r="M2423" s="1">
        <f t="shared" si="112"/>
        <v>9055.2000000000007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6529.6</v>
      </c>
      <c r="C2424" s="1" t="str">
        <v>EED118504</v>
      </c>
      <c r="D2424" s="2">
        <v>45894</v>
      </c>
      <c r="E2424" s="2">
        <v>45903</v>
      </c>
      <c r="F2424" s="1">
        <v>834602</v>
      </c>
      <c r="G2424" s="1">
        <v>1</v>
      </c>
      <c r="H2424" s="1">
        <v>1</v>
      </c>
      <c r="I2424" s="1">
        <v>0</v>
      </c>
      <c r="J2424" s="1" t="str">
        <v>Banglore</v>
      </c>
      <c r="K2424" s="1">
        <v>0</v>
      </c>
      <c r="L2424" s="1">
        <f t="shared" si="111"/>
        <v>6529.6</v>
      </c>
      <c r="M2424" s="1">
        <f t="shared" si="112"/>
        <v>6529.6</v>
      </c>
      <c r="N2424" s="1">
        <f t="shared" si="113"/>
        <v>0</v>
      </c>
    </row>
    <row r="2425" spans="1:14" x14ac:dyDescent="0.25">
      <c r="A2425" s="1" t="str">
        <v>BioLegend</v>
      </c>
      <c r="B2425" s="1">
        <v>9486.4</v>
      </c>
      <c r="C2425" s="1" t="str">
        <v>EED118504</v>
      </c>
      <c r="D2425" s="2">
        <v>45894</v>
      </c>
      <c r="E2425" s="2">
        <v>45903</v>
      </c>
      <c r="F2425" s="1">
        <v>936905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9486.4</v>
      </c>
      <c r="M2425" s="1">
        <f t="shared" si="112"/>
        <v>9486.4</v>
      </c>
      <c r="N2425" s="1">
        <f t="shared" si="113"/>
        <v>0</v>
      </c>
    </row>
    <row r="2426" spans="1:14" x14ac:dyDescent="0.25">
      <c r="A2426" s="1" t="str">
        <v>BioLegend</v>
      </c>
      <c r="B2426" s="1">
        <v>2217.6</v>
      </c>
      <c r="C2426" s="1" t="str">
        <v>EED118651</v>
      </c>
      <c r="D2426" s="2">
        <v>45898</v>
      </c>
      <c r="E2426" s="2">
        <v>45904</v>
      </c>
      <c r="F2426" s="1">
        <v>100203</v>
      </c>
      <c r="G2426" s="1">
        <v>1</v>
      </c>
      <c r="H2426" s="1">
        <v>1</v>
      </c>
      <c r="I2426" s="1">
        <v>0</v>
      </c>
      <c r="J2426" s="1" t="str">
        <v>Delhi</v>
      </c>
      <c r="K2426" s="1">
        <v>0</v>
      </c>
      <c r="L2426" s="1">
        <f t="shared" si="111"/>
        <v>2217.6</v>
      </c>
      <c r="M2426" s="1">
        <f t="shared" si="112"/>
        <v>2217.6</v>
      </c>
      <c r="N2426" s="1">
        <f t="shared" si="113"/>
        <v>0</v>
      </c>
    </row>
    <row r="2427" spans="1:14" x14ac:dyDescent="0.25">
      <c r="A2427" s="1" t="str">
        <v>BioLegend</v>
      </c>
      <c r="B2427" s="1">
        <v>6468</v>
      </c>
      <c r="C2427" s="1" t="str">
        <v>EED118651</v>
      </c>
      <c r="D2427" s="2">
        <v>45898</v>
      </c>
      <c r="E2427" s="2">
        <v>45904</v>
      </c>
      <c r="F2427" s="1">
        <v>100221</v>
      </c>
      <c r="G2427" s="1">
        <v>1</v>
      </c>
      <c r="H2427" s="1">
        <v>1</v>
      </c>
      <c r="I2427" s="1">
        <v>0</v>
      </c>
      <c r="J2427" s="1" t="str">
        <v>Faridabad</v>
      </c>
      <c r="K2427" s="1">
        <v>0</v>
      </c>
      <c r="L2427" s="1">
        <f t="shared" si="111"/>
        <v>6468</v>
      </c>
      <c r="M2427" s="1">
        <f t="shared" si="112"/>
        <v>6468</v>
      </c>
      <c r="N2427" s="1">
        <f t="shared" si="113"/>
        <v>0</v>
      </c>
    </row>
    <row r="2428" spans="1:14" x14ac:dyDescent="0.25">
      <c r="A2428" s="1" t="str">
        <v>BioLegend</v>
      </c>
      <c r="B2428" s="1">
        <v>19602</v>
      </c>
      <c r="C2428" s="1" t="str">
        <v>EED118651</v>
      </c>
      <c r="D2428" s="2">
        <v>45898</v>
      </c>
      <c r="E2428" s="2">
        <v>45904</v>
      </c>
      <c r="F2428" s="1">
        <v>100241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19602</v>
      </c>
      <c r="M2428" s="1">
        <f t="shared" si="112"/>
        <v>19602</v>
      </c>
      <c r="N2428" s="1">
        <f t="shared" si="113"/>
        <v>0</v>
      </c>
    </row>
    <row r="2429" spans="1:14" x14ac:dyDescent="0.25">
      <c r="A2429" s="1" t="str">
        <v>BioLegend</v>
      </c>
      <c r="B2429" s="1">
        <v>7268.7999999999993</v>
      </c>
      <c r="C2429" s="1" t="str">
        <v>EED118651</v>
      </c>
      <c r="D2429" s="2">
        <v>45898</v>
      </c>
      <c r="E2429" s="2">
        <v>45904</v>
      </c>
      <c r="F2429" s="1">
        <v>100433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7268.7999999999993</v>
      </c>
      <c r="M2429" s="1">
        <f t="shared" si="112"/>
        <v>7268.7999999999993</v>
      </c>
      <c r="N2429" s="1">
        <f t="shared" si="113"/>
        <v>0</v>
      </c>
    </row>
    <row r="2430" spans="1:14" x14ac:dyDescent="0.25">
      <c r="A2430" s="1" t="str">
        <v>BioLegend</v>
      </c>
      <c r="B2430" s="1">
        <v>20394</v>
      </c>
      <c r="C2430" s="1" t="str">
        <v>EED118651</v>
      </c>
      <c r="D2430" s="2">
        <v>45898</v>
      </c>
      <c r="E2430" s="2">
        <v>45904</v>
      </c>
      <c r="F2430" s="1">
        <v>100451</v>
      </c>
      <c r="G2430" s="1">
        <v>1</v>
      </c>
      <c r="H2430" s="1">
        <v>1</v>
      </c>
      <c r="I2430" s="1">
        <v>0</v>
      </c>
      <c r="J2430" s="1" t="str">
        <v>Faridabad</v>
      </c>
      <c r="K2430" s="1">
        <v>0</v>
      </c>
      <c r="L2430" s="1">
        <f t="shared" si="111"/>
        <v>20394</v>
      </c>
      <c r="M2430" s="1">
        <f t="shared" si="112"/>
        <v>20394</v>
      </c>
      <c r="N2430" s="1">
        <f t="shared" si="113"/>
        <v>0</v>
      </c>
    </row>
    <row r="2431" spans="1:14" x14ac:dyDescent="0.25">
      <c r="A2431" s="1" t="str">
        <v>BioLegend</v>
      </c>
      <c r="B2431" s="1">
        <v>18018</v>
      </c>
      <c r="C2431" s="1" t="str">
        <v>EED118651</v>
      </c>
      <c r="D2431" s="2">
        <v>45898</v>
      </c>
      <c r="E2431" s="2">
        <v>45904</v>
      </c>
      <c r="F2431" s="1">
        <v>100548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18018</v>
      </c>
      <c r="M2431" s="1">
        <f t="shared" si="112"/>
        <v>18018</v>
      </c>
      <c r="N2431" s="1">
        <f t="shared" si="113"/>
        <v>0</v>
      </c>
    </row>
    <row r="2432" spans="1:14" x14ac:dyDescent="0.25">
      <c r="A2432" s="1" t="str">
        <v>BioLegend</v>
      </c>
      <c r="B2432" s="1">
        <v>10890</v>
      </c>
      <c r="C2432" s="1" t="str">
        <v>EED118651</v>
      </c>
      <c r="D2432" s="2">
        <v>45898</v>
      </c>
      <c r="E2432" s="2">
        <v>45904</v>
      </c>
      <c r="F2432" s="1">
        <v>100737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10890</v>
      </c>
      <c r="M2432" s="1">
        <f t="shared" si="112"/>
        <v>10890</v>
      </c>
      <c r="N2432" s="1">
        <f t="shared" si="113"/>
        <v>0</v>
      </c>
    </row>
    <row r="2433" spans="1:14" x14ac:dyDescent="0.25">
      <c r="A2433" s="1" t="str">
        <v>BioLegend</v>
      </c>
      <c r="B2433" s="1">
        <v>13794</v>
      </c>
      <c r="C2433" s="1" t="str">
        <v>EED118651</v>
      </c>
      <c r="D2433" s="2">
        <v>45898</v>
      </c>
      <c r="E2433" s="2">
        <v>45904</v>
      </c>
      <c r="F2433" s="1">
        <v>100741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13794</v>
      </c>
      <c r="M2433" s="1">
        <f t="shared" si="112"/>
        <v>13794</v>
      </c>
      <c r="N2433" s="1">
        <f t="shared" si="113"/>
        <v>0</v>
      </c>
    </row>
    <row r="2434" spans="1:14" x14ac:dyDescent="0.25">
      <c r="A2434" s="1" t="str">
        <v>BioLegend</v>
      </c>
      <c r="B2434" s="1">
        <v>15312</v>
      </c>
      <c r="C2434" s="1" t="str">
        <v>EED118651</v>
      </c>
      <c r="D2434" s="2">
        <v>45898</v>
      </c>
      <c r="E2434" s="2">
        <v>45904</v>
      </c>
      <c r="F2434" s="1">
        <v>100752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15312</v>
      </c>
      <c r="M2434" s="1">
        <f t="shared" si="112"/>
        <v>15312</v>
      </c>
      <c r="N2434" s="1">
        <f t="shared" si="113"/>
        <v>0</v>
      </c>
    </row>
    <row r="2435" spans="1:14" x14ac:dyDescent="0.25">
      <c r="A2435" s="1" t="str">
        <v>BioLegend</v>
      </c>
      <c r="B2435" s="1">
        <v>2895.2</v>
      </c>
      <c r="C2435" s="1" t="str">
        <v>EED118651</v>
      </c>
      <c r="D2435" s="2">
        <v>45898</v>
      </c>
      <c r="E2435" s="2">
        <v>45904</v>
      </c>
      <c r="F2435" s="1">
        <v>101205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2895.2</v>
      </c>
      <c r="M2435" s="1">
        <f t="shared" ref="M2435:M2498" si="115">H2435*B2435</f>
        <v>2895.2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19650.400000000001</v>
      </c>
      <c r="C2436" s="1" t="str">
        <v>EED118651</v>
      </c>
      <c r="D2436" s="2">
        <v>45898</v>
      </c>
      <c r="E2436" s="2">
        <v>45904</v>
      </c>
      <c r="F2436" s="1">
        <v>102030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19650.400000000001</v>
      </c>
      <c r="M2436" s="1">
        <f t="shared" si="115"/>
        <v>19650.400000000001</v>
      </c>
      <c r="N2436" s="1">
        <f t="shared" si="116"/>
        <v>0</v>
      </c>
    </row>
    <row r="2437" spans="1:14" x14ac:dyDescent="0.25">
      <c r="A2437" s="1" t="str">
        <v>BioLegend</v>
      </c>
      <c r="B2437" s="1">
        <v>13244</v>
      </c>
      <c r="C2437" s="1" t="str">
        <v>EED118651</v>
      </c>
      <c r="D2437" s="2">
        <v>45898</v>
      </c>
      <c r="E2437" s="2">
        <v>45904</v>
      </c>
      <c r="F2437" s="1">
        <v>103030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13244</v>
      </c>
      <c r="M2437" s="1">
        <f t="shared" si="115"/>
        <v>13244</v>
      </c>
      <c r="N2437" s="1">
        <f t="shared" si="116"/>
        <v>0</v>
      </c>
    </row>
    <row r="2438" spans="1:14" x14ac:dyDescent="0.25">
      <c r="A2438" s="1" t="str">
        <v>BioLegend</v>
      </c>
      <c r="B2438" s="1">
        <v>15972</v>
      </c>
      <c r="C2438" s="1" t="str">
        <v>EED118651</v>
      </c>
      <c r="D2438" s="2">
        <v>45898</v>
      </c>
      <c r="E2438" s="2">
        <v>45904</v>
      </c>
      <c r="F2438" s="1">
        <v>103134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15972</v>
      </c>
      <c r="M2438" s="1">
        <f t="shared" si="115"/>
        <v>15972</v>
      </c>
      <c r="N2438" s="1">
        <f t="shared" si="116"/>
        <v>0</v>
      </c>
    </row>
    <row r="2439" spans="1:14" x14ac:dyDescent="0.25">
      <c r="A2439" s="1" t="str">
        <v>BioLegend</v>
      </c>
      <c r="B2439" s="1">
        <v>9856</v>
      </c>
      <c r="C2439" s="1" t="str">
        <v>EED118651</v>
      </c>
      <c r="D2439" s="2">
        <v>45898</v>
      </c>
      <c r="E2439" s="2">
        <v>45904</v>
      </c>
      <c r="F2439" s="1">
        <v>103191</v>
      </c>
      <c r="G2439" s="1">
        <v>1</v>
      </c>
      <c r="H2439" s="1">
        <v>1</v>
      </c>
      <c r="I2439" s="1">
        <v>0</v>
      </c>
      <c r="J2439" s="1" t="str">
        <v>Faridabad</v>
      </c>
      <c r="K2439" s="1">
        <v>0</v>
      </c>
      <c r="L2439" s="1">
        <f t="shared" si="114"/>
        <v>9856</v>
      </c>
      <c r="M2439" s="1">
        <f t="shared" si="115"/>
        <v>9856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103248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13244</v>
      </c>
      <c r="C2441" s="1" t="str">
        <v>EED118651</v>
      </c>
      <c r="D2441" s="2">
        <v>45898</v>
      </c>
      <c r="E2441" s="2">
        <v>45904</v>
      </c>
      <c r="F2441" s="1">
        <v>104426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13244</v>
      </c>
      <c r="M2441" s="1">
        <f t="shared" si="115"/>
        <v>13244</v>
      </c>
      <c r="N2441" s="1">
        <f t="shared" si="116"/>
        <v>0</v>
      </c>
    </row>
    <row r="2442" spans="1:14" x14ac:dyDescent="0.25">
      <c r="A2442" s="1" t="str">
        <v>BioLegend</v>
      </c>
      <c r="B2442" s="1">
        <v>5790.4</v>
      </c>
      <c r="C2442" s="1" t="str">
        <v>EED118651</v>
      </c>
      <c r="D2442" s="2">
        <v>45898</v>
      </c>
      <c r="E2442" s="2">
        <v>45904</v>
      </c>
      <c r="F2442" s="1">
        <v>105013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5790.4</v>
      </c>
      <c r="M2442" s="1">
        <f t="shared" si="115"/>
        <v>5790.4</v>
      </c>
      <c r="N2442" s="1">
        <f t="shared" si="116"/>
        <v>0</v>
      </c>
    </row>
    <row r="2443" spans="1:14" x14ac:dyDescent="0.25">
      <c r="A2443" s="1" t="str">
        <v>BioLegend</v>
      </c>
      <c r="B2443" s="1">
        <v>17371.2</v>
      </c>
      <c r="C2443" s="1" t="str">
        <v>EED118651</v>
      </c>
      <c r="D2443" s="2">
        <v>45898</v>
      </c>
      <c r="E2443" s="2">
        <v>45904</v>
      </c>
      <c r="F2443" s="1">
        <v>105116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17371.2</v>
      </c>
      <c r="M2443" s="1">
        <f t="shared" si="115"/>
        <v>17371.2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107622</v>
      </c>
      <c r="G2444" s="1">
        <v>2</v>
      </c>
      <c r="H2444" s="1">
        <v>2</v>
      </c>
      <c r="I2444" s="1">
        <v>0</v>
      </c>
      <c r="J2444" s="1" t="str">
        <v>Delhi</v>
      </c>
      <c r="K2444" s="1">
        <v>0</v>
      </c>
      <c r="L2444" s="1">
        <f t="shared" si="114"/>
        <v>26488</v>
      </c>
      <c r="M2444" s="1">
        <f t="shared" si="115"/>
        <v>26488</v>
      </c>
      <c r="N2444" s="1">
        <f t="shared" si="116"/>
        <v>0</v>
      </c>
    </row>
    <row r="2445" spans="1:14" x14ac:dyDescent="0.25">
      <c r="A2445" s="1" t="str">
        <v>BioLegend</v>
      </c>
      <c r="B2445" s="1">
        <v>23223.199999999997</v>
      </c>
      <c r="C2445" s="1" t="str">
        <v>EED118651</v>
      </c>
      <c r="D2445" s="2">
        <v>45898</v>
      </c>
      <c r="E2445" s="2">
        <v>45904</v>
      </c>
      <c r="F2445" s="1">
        <v>114118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23223.199999999997</v>
      </c>
      <c r="M2445" s="1">
        <f t="shared" si="115"/>
        <v>23223.199999999997</v>
      </c>
      <c r="N2445" s="1">
        <f t="shared" si="116"/>
        <v>0</v>
      </c>
    </row>
    <row r="2446" spans="1:14" x14ac:dyDescent="0.25">
      <c r="A2446" s="1" t="str">
        <v>BioLegend</v>
      </c>
      <c r="B2446" s="1">
        <v>5913.6</v>
      </c>
      <c r="C2446" s="1" t="str">
        <v>EED118651</v>
      </c>
      <c r="D2446" s="2">
        <v>45898</v>
      </c>
      <c r="E2446" s="2">
        <v>45904</v>
      </c>
      <c r="F2446" s="1">
        <v>116605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5913.6</v>
      </c>
      <c r="M2446" s="1">
        <f t="shared" si="115"/>
        <v>5913.6</v>
      </c>
      <c r="N2446" s="1">
        <f t="shared" si="116"/>
        <v>0</v>
      </c>
    </row>
    <row r="2447" spans="1:14" x14ac:dyDescent="0.25">
      <c r="A2447" s="1" t="str">
        <v>BioLegend</v>
      </c>
      <c r="B2447" s="1">
        <v>17987.2</v>
      </c>
      <c r="C2447" s="1" t="str">
        <v>EED118651</v>
      </c>
      <c r="D2447" s="2">
        <v>45898</v>
      </c>
      <c r="E2447" s="2">
        <v>45904</v>
      </c>
      <c r="F2447" s="1">
        <v>117324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17987.2</v>
      </c>
      <c r="M2447" s="1">
        <f t="shared" si="115"/>
        <v>17987.2</v>
      </c>
      <c r="N2447" s="1">
        <f t="shared" si="116"/>
        <v>0</v>
      </c>
    </row>
    <row r="2448" spans="1:14" x14ac:dyDescent="0.25">
      <c r="A2448" s="1" t="str">
        <v>BioLegend</v>
      </c>
      <c r="B2448" s="1">
        <v>18876</v>
      </c>
      <c r="C2448" s="1" t="str">
        <v>EED118651</v>
      </c>
      <c r="D2448" s="2">
        <v>45898</v>
      </c>
      <c r="E2448" s="2">
        <v>45904</v>
      </c>
      <c r="F2448" s="1">
        <v>117336</v>
      </c>
      <c r="G2448" s="1">
        <v>2</v>
      </c>
      <c r="H2448" s="1">
        <v>2</v>
      </c>
      <c r="I2448" s="1">
        <v>0</v>
      </c>
      <c r="J2448" s="1" t="str">
        <v>Delhi</v>
      </c>
      <c r="K2448" s="1">
        <v>0</v>
      </c>
      <c r="L2448" s="1">
        <f t="shared" si="114"/>
        <v>37752</v>
      </c>
      <c r="M2448" s="1">
        <f t="shared" si="115"/>
        <v>37752</v>
      </c>
      <c r="N2448" s="1">
        <f t="shared" si="116"/>
        <v>0</v>
      </c>
    </row>
    <row r="2449" spans="1:14" x14ac:dyDescent="0.25">
      <c r="A2449" s="1" t="str">
        <v>BioLegend</v>
      </c>
      <c r="B2449" s="1">
        <v>17820</v>
      </c>
      <c r="C2449" s="1" t="str">
        <v>EED118651</v>
      </c>
      <c r="D2449" s="2">
        <v>45898</v>
      </c>
      <c r="E2449" s="2">
        <v>45904</v>
      </c>
      <c r="F2449" s="1">
        <v>121527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17820</v>
      </c>
      <c r="M2449" s="1">
        <f t="shared" si="115"/>
        <v>17820</v>
      </c>
      <c r="N2449" s="1">
        <f t="shared" si="116"/>
        <v>0</v>
      </c>
    </row>
    <row r="2450" spans="1:14" x14ac:dyDescent="0.25">
      <c r="A2450" s="1" t="str">
        <v>BioLegend</v>
      </c>
      <c r="B2450" s="1">
        <v>18150</v>
      </c>
      <c r="C2450" s="1" t="str">
        <v>EED118651</v>
      </c>
      <c r="D2450" s="2">
        <v>45898</v>
      </c>
      <c r="E2450" s="2">
        <v>45904</v>
      </c>
      <c r="F2450" s="1">
        <v>123147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18150</v>
      </c>
      <c r="M2450" s="1">
        <f t="shared" si="115"/>
        <v>18150</v>
      </c>
      <c r="N2450" s="1">
        <f t="shared" si="116"/>
        <v>0</v>
      </c>
    </row>
    <row r="2451" spans="1:14" x14ac:dyDescent="0.25">
      <c r="A2451" s="1" t="str">
        <v>BioLegend</v>
      </c>
      <c r="B2451" s="1">
        <v>18150</v>
      </c>
      <c r="C2451" s="1" t="str">
        <v>EED118651</v>
      </c>
      <c r="D2451" s="2">
        <v>45898</v>
      </c>
      <c r="E2451" s="2">
        <v>45904</v>
      </c>
      <c r="F2451" s="1">
        <v>123147</v>
      </c>
      <c r="G2451" s="1">
        <v>1</v>
      </c>
      <c r="H2451" s="1">
        <v>1</v>
      </c>
      <c r="I2451" s="1">
        <v>0</v>
      </c>
      <c r="J2451" s="1" t="str">
        <v>Faridabad</v>
      </c>
      <c r="K2451" s="1">
        <v>0</v>
      </c>
      <c r="L2451" s="1">
        <f t="shared" si="114"/>
        <v>18150</v>
      </c>
      <c r="M2451" s="1">
        <f t="shared" si="115"/>
        <v>18150</v>
      </c>
      <c r="N2451" s="1">
        <f t="shared" si="116"/>
        <v>0</v>
      </c>
    </row>
    <row r="2452" spans="1:14" x14ac:dyDescent="0.25">
      <c r="A2452" s="1" t="str">
        <v>BioLegend</v>
      </c>
      <c r="B2452" s="1">
        <v>18876</v>
      </c>
      <c r="C2452" s="1" t="str">
        <v>EED118651</v>
      </c>
      <c r="D2452" s="2">
        <v>45898</v>
      </c>
      <c r="E2452" s="2">
        <v>45904</v>
      </c>
      <c r="F2452" s="1">
        <v>124321</v>
      </c>
      <c r="G2452" s="1">
        <v>2</v>
      </c>
      <c r="H2452" s="1">
        <v>2</v>
      </c>
      <c r="I2452" s="1">
        <v>0</v>
      </c>
      <c r="J2452" s="1" t="str">
        <v>Delhi</v>
      </c>
      <c r="K2452" s="1">
        <v>0</v>
      </c>
      <c r="L2452" s="1">
        <f t="shared" si="114"/>
        <v>37752</v>
      </c>
      <c r="M2452" s="1">
        <f t="shared" si="115"/>
        <v>37752</v>
      </c>
      <c r="N2452" s="1">
        <f t="shared" si="116"/>
        <v>0</v>
      </c>
    </row>
    <row r="2453" spans="1:14" x14ac:dyDescent="0.25">
      <c r="A2453" s="1" t="str">
        <v>BioLegend</v>
      </c>
      <c r="B2453" s="1">
        <v>8685.6</v>
      </c>
      <c r="C2453" s="1" t="str">
        <v>EED118651</v>
      </c>
      <c r="D2453" s="2">
        <v>45898</v>
      </c>
      <c r="E2453" s="2">
        <v>45904</v>
      </c>
      <c r="F2453" s="1">
        <v>124629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8685.6</v>
      </c>
      <c r="M2453" s="1">
        <f t="shared" si="115"/>
        <v>8685.6</v>
      </c>
      <c r="N2453" s="1">
        <f t="shared" si="116"/>
        <v>0</v>
      </c>
    </row>
    <row r="2454" spans="1:14" x14ac:dyDescent="0.25">
      <c r="A2454" s="1" t="str">
        <v>BioLegend</v>
      </c>
      <c r="B2454" s="1">
        <v>22792</v>
      </c>
      <c r="C2454" s="1" t="str">
        <v>EED118651</v>
      </c>
      <c r="D2454" s="2">
        <v>45898</v>
      </c>
      <c r="E2454" s="2">
        <v>45904</v>
      </c>
      <c r="F2454" s="1">
        <v>126408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22792</v>
      </c>
      <c r="M2454" s="1">
        <f t="shared" si="115"/>
        <v>22792</v>
      </c>
      <c r="N2454" s="1">
        <f t="shared" si="116"/>
        <v>0</v>
      </c>
    </row>
    <row r="2455" spans="1:14" x14ac:dyDescent="0.25">
      <c r="A2455" s="1" t="str">
        <v>BioLegend</v>
      </c>
      <c r="B2455" s="1">
        <v>23839.199999999997</v>
      </c>
      <c r="C2455" s="1" t="str">
        <v>EED118651</v>
      </c>
      <c r="D2455" s="2">
        <v>45898</v>
      </c>
      <c r="E2455" s="2">
        <v>45904</v>
      </c>
      <c r="F2455" s="1">
        <v>127234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23839.199999999997</v>
      </c>
      <c r="M2455" s="1">
        <f t="shared" si="115"/>
        <v>23839.199999999997</v>
      </c>
      <c r="N2455" s="1">
        <f t="shared" si="116"/>
        <v>0</v>
      </c>
    </row>
    <row r="2456" spans="1:14" x14ac:dyDescent="0.25">
      <c r="A2456" s="1" t="str">
        <v>BioLegend</v>
      </c>
      <c r="B2456" s="1">
        <v>16139.2</v>
      </c>
      <c r="C2456" s="1" t="str">
        <v>EED118651</v>
      </c>
      <c r="D2456" s="2">
        <v>45898</v>
      </c>
      <c r="E2456" s="2">
        <v>45904</v>
      </c>
      <c r="F2456" s="1">
        <v>127606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16139.2</v>
      </c>
      <c r="M2456" s="1">
        <f t="shared" si="115"/>
        <v>16139.2</v>
      </c>
      <c r="N2456" s="1">
        <f t="shared" si="116"/>
        <v>0</v>
      </c>
    </row>
    <row r="2457" spans="1:14" x14ac:dyDescent="0.25">
      <c r="A2457" s="1" t="str">
        <v>BioLegend</v>
      </c>
      <c r="B2457" s="1">
        <v>20636</v>
      </c>
      <c r="C2457" s="1" t="str">
        <v>EED118651</v>
      </c>
      <c r="D2457" s="2">
        <v>45898</v>
      </c>
      <c r="E2457" s="2">
        <v>45904</v>
      </c>
      <c r="F2457" s="1">
        <v>129614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20636</v>
      </c>
      <c r="M2457" s="1">
        <f t="shared" si="115"/>
        <v>20636</v>
      </c>
      <c r="N2457" s="1">
        <f t="shared" si="116"/>
        <v>0</v>
      </c>
    </row>
    <row r="2458" spans="1:14" x14ac:dyDescent="0.25">
      <c r="A2458" s="1" t="str">
        <v>BioLegend</v>
      </c>
      <c r="B2458" s="1">
        <v>19272</v>
      </c>
      <c r="C2458" s="1" t="str">
        <v>EED118651</v>
      </c>
      <c r="D2458" s="2">
        <v>45898</v>
      </c>
      <c r="E2458" s="2">
        <v>45904</v>
      </c>
      <c r="F2458" s="1">
        <v>135225</v>
      </c>
      <c r="G2458" s="1">
        <v>1</v>
      </c>
      <c r="H2458" s="1">
        <v>1</v>
      </c>
      <c r="I2458" s="1">
        <v>0</v>
      </c>
      <c r="J2458" s="1" t="str">
        <v>Faridabad</v>
      </c>
      <c r="K2458" s="1">
        <v>0</v>
      </c>
      <c r="L2458" s="1">
        <f t="shared" si="114"/>
        <v>19272</v>
      </c>
      <c r="M2458" s="1">
        <f t="shared" si="115"/>
        <v>19272</v>
      </c>
      <c r="N2458" s="1">
        <f t="shared" si="116"/>
        <v>0</v>
      </c>
    </row>
    <row r="2459" spans="1:14" x14ac:dyDescent="0.25">
      <c r="A2459" s="1" t="str">
        <v>BioLegend</v>
      </c>
      <c r="B2459" s="1">
        <v>20394</v>
      </c>
      <c r="C2459" s="1" t="str">
        <v>EED118651</v>
      </c>
      <c r="D2459" s="2">
        <v>45898</v>
      </c>
      <c r="E2459" s="2">
        <v>45904</v>
      </c>
      <c r="F2459" s="1">
        <v>137637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20394</v>
      </c>
      <c r="M2459" s="1">
        <f t="shared" si="115"/>
        <v>20394</v>
      </c>
      <c r="N2459" s="1">
        <f t="shared" si="116"/>
        <v>0</v>
      </c>
    </row>
    <row r="2460" spans="1:14" x14ac:dyDescent="0.25">
      <c r="A2460" s="1" t="str">
        <v>BioLegend</v>
      </c>
      <c r="B2460" s="1">
        <v>22422.400000000001</v>
      </c>
      <c r="C2460" s="1" t="str">
        <v>EED118651</v>
      </c>
      <c r="D2460" s="2">
        <v>45898</v>
      </c>
      <c r="E2460" s="2">
        <v>45904</v>
      </c>
      <c r="F2460" s="1">
        <v>141740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22422.400000000001</v>
      </c>
      <c r="M2460" s="1">
        <f t="shared" si="115"/>
        <v>22422.400000000001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142534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23531.199999999997</v>
      </c>
      <c r="C2462" s="1" t="str">
        <v>EED118651</v>
      </c>
      <c r="D2462" s="2">
        <v>45898</v>
      </c>
      <c r="E2462" s="2">
        <v>45904</v>
      </c>
      <c r="F2462" s="1">
        <v>143806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23531.199999999997</v>
      </c>
      <c r="M2462" s="1">
        <f t="shared" si="115"/>
        <v>23531.199999999997</v>
      </c>
      <c r="N2462" s="1">
        <f t="shared" si="116"/>
        <v>0</v>
      </c>
    </row>
    <row r="2463" spans="1:14" x14ac:dyDescent="0.25">
      <c r="A2463" s="1" t="str">
        <v>BioLegend</v>
      </c>
      <c r="B2463" s="1">
        <v>23531.199999999997</v>
      </c>
      <c r="C2463" s="1" t="str">
        <v>EED118651</v>
      </c>
      <c r="D2463" s="2">
        <v>45898</v>
      </c>
      <c r="E2463" s="2">
        <v>45904</v>
      </c>
      <c r="F2463" s="1">
        <v>144610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23531.199999999997</v>
      </c>
      <c r="M2463" s="1">
        <f t="shared" si="115"/>
        <v>23531.199999999997</v>
      </c>
      <c r="N2463" s="1">
        <f t="shared" si="116"/>
        <v>0</v>
      </c>
    </row>
    <row r="2464" spans="1:14" x14ac:dyDescent="0.25">
      <c r="A2464" s="1" t="str">
        <v>BioLegend</v>
      </c>
      <c r="B2464" s="1">
        <v>7946.4</v>
      </c>
      <c r="C2464" s="1" t="str">
        <v>EED118651</v>
      </c>
      <c r="D2464" s="2">
        <v>45898</v>
      </c>
      <c r="E2464" s="2">
        <v>45904</v>
      </c>
      <c r="F2464" s="1">
        <v>144903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7946.4</v>
      </c>
      <c r="M2464" s="1">
        <f t="shared" si="115"/>
        <v>7946.4</v>
      </c>
      <c r="N2464" s="1">
        <f t="shared" si="116"/>
        <v>0</v>
      </c>
    </row>
    <row r="2465" spans="1:14" x14ac:dyDescent="0.25">
      <c r="A2465" s="1" t="str">
        <v>BioLegend</v>
      </c>
      <c r="B2465" s="1">
        <v>22052.799999999999</v>
      </c>
      <c r="C2465" s="1" t="str">
        <v>EED118651</v>
      </c>
      <c r="D2465" s="2">
        <v>45898</v>
      </c>
      <c r="E2465" s="2">
        <v>45904</v>
      </c>
      <c r="F2465" s="1">
        <v>145522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22052.799999999999</v>
      </c>
      <c r="M2465" s="1">
        <f t="shared" si="115"/>
        <v>22052.799999999999</v>
      </c>
      <c r="N2465" s="1">
        <f t="shared" si="116"/>
        <v>0</v>
      </c>
    </row>
    <row r="2466" spans="1:14" x14ac:dyDescent="0.25">
      <c r="A2466" s="1" t="str">
        <v>BioLegend</v>
      </c>
      <c r="B2466" s="1">
        <v>8685.6</v>
      </c>
      <c r="C2466" s="1" t="str">
        <v>EED118651</v>
      </c>
      <c r="D2466" s="2">
        <v>45898</v>
      </c>
      <c r="E2466" s="2">
        <v>45904</v>
      </c>
      <c r="F2466" s="1">
        <v>149303</v>
      </c>
      <c r="G2466" s="1">
        <v>1</v>
      </c>
      <c r="H2466" s="1">
        <v>1</v>
      </c>
      <c r="I2466" s="1">
        <v>0</v>
      </c>
      <c r="J2466" s="1" t="str">
        <v>Chandigarh</v>
      </c>
      <c r="K2466" s="1">
        <v>0</v>
      </c>
      <c r="L2466" s="1">
        <f t="shared" si="114"/>
        <v>8685.6</v>
      </c>
      <c r="M2466" s="1">
        <f t="shared" si="115"/>
        <v>8685.6</v>
      </c>
      <c r="N2466" s="1">
        <f t="shared" si="116"/>
        <v>0</v>
      </c>
    </row>
    <row r="2467" spans="1:14" x14ac:dyDescent="0.25">
      <c r="A2467" s="1" t="str">
        <v>BioLegend</v>
      </c>
      <c r="B2467" s="1">
        <v>23100</v>
      </c>
      <c r="C2467" s="1" t="str">
        <v>EED118651</v>
      </c>
      <c r="D2467" s="2">
        <v>45898</v>
      </c>
      <c r="E2467" s="2">
        <v>45904</v>
      </c>
      <c r="F2467" s="1">
        <v>150004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23100</v>
      </c>
      <c r="M2467" s="1">
        <f t="shared" si="115"/>
        <v>23100</v>
      </c>
      <c r="N2467" s="1">
        <f t="shared" si="116"/>
        <v>0</v>
      </c>
    </row>
    <row r="2468" spans="1:14" x14ac:dyDescent="0.25">
      <c r="A2468" s="1" t="str">
        <v>BioLegend</v>
      </c>
      <c r="B2468" s="1">
        <v>19272</v>
      </c>
      <c r="C2468" s="1" t="str">
        <v>EED118651</v>
      </c>
      <c r="D2468" s="2">
        <v>45898</v>
      </c>
      <c r="E2468" s="2">
        <v>45904</v>
      </c>
      <c r="F2468" s="1">
        <v>152612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19272</v>
      </c>
      <c r="M2468" s="1">
        <f t="shared" si="115"/>
        <v>19272</v>
      </c>
      <c r="N2468" s="1">
        <f t="shared" si="116"/>
        <v>0</v>
      </c>
    </row>
    <row r="2469" spans="1:14" x14ac:dyDescent="0.25">
      <c r="A2469" s="1" t="str">
        <v>BioLegend</v>
      </c>
      <c r="B2469" s="1">
        <v>4004</v>
      </c>
      <c r="C2469" s="1" t="str">
        <v>EED118651</v>
      </c>
      <c r="D2469" s="2">
        <v>45898</v>
      </c>
      <c r="E2469" s="2">
        <v>45904</v>
      </c>
      <c r="F2469" s="1">
        <v>156603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4004</v>
      </c>
      <c r="M2469" s="1">
        <f t="shared" si="115"/>
        <v>4004</v>
      </c>
      <c r="N2469" s="1">
        <f t="shared" si="116"/>
        <v>0</v>
      </c>
    </row>
    <row r="2470" spans="1:14" x14ac:dyDescent="0.25">
      <c r="A2470" s="1" t="str">
        <v>BioLegend</v>
      </c>
      <c r="B2470" s="1">
        <v>6036.7999999999993</v>
      </c>
      <c r="C2470" s="1" t="str">
        <v>EED118651</v>
      </c>
      <c r="D2470" s="2">
        <v>45898</v>
      </c>
      <c r="E2470" s="2">
        <v>45904</v>
      </c>
      <c r="F2470" s="1">
        <v>158003</v>
      </c>
      <c r="G2470" s="1">
        <v>1</v>
      </c>
      <c r="H2470" s="1">
        <v>1</v>
      </c>
      <c r="I2470" s="1">
        <v>0</v>
      </c>
      <c r="J2470" s="1" t="str">
        <v>Faridabad</v>
      </c>
      <c r="K2470" s="1">
        <v>0</v>
      </c>
      <c r="L2470" s="1">
        <f t="shared" si="114"/>
        <v>6036.7999999999993</v>
      </c>
      <c r="M2470" s="1">
        <f t="shared" si="115"/>
        <v>6036.7999999999993</v>
      </c>
      <c r="N2470" s="1">
        <f t="shared" si="116"/>
        <v>0</v>
      </c>
    </row>
    <row r="2471" spans="1:14" x14ac:dyDescent="0.25">
      <c r="A2471" s="1" t="str">
        <v>BioLegend</v>
      </c>
      <c r="B2471" s="1">
        <v>18172</v>
      </c>
      <c r="C2471" s="1" t="str">
        <v>EED118651</v>
      </c>
      <c r="D2471" s="2">
        <v>45898</v>
      </c>
      <c r="E2471" s="2">
        <v>45904</v>
      </c>
      <c r="F2471" s="1">
        <v>165804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18172</v>
      </c>
      <c r="M2471" s="1">
        <f t="shared" si="115"/>
        <v>18172</v>
      </c>
      <c r="N2471" s="1">
        <f t="shared" si="116"/>
        <v>0</v>
      </c>
    </row>
    <row r="2472" spans="1:14" x14ac:dyDescent="0.25">
      <c r="A2472" s="1" t="str">
        <v>BioLegend</v>
      </c>
      <c r="B2472" s="1">
        <v>14190</v>
      </c>
      <c r="C2472" s="1" t="str">
        <v>EED118651</v>
      </c>
      <c r="D2472" s="2">
        <v>45898</v>
      </c>
      <c r="E2472" s="2">
        <v>45904</v>
      </c>
      <c r="F2472" s="1">
        <v>300137</v>
      </c>
      <c r="G2472" s="1">
        <v>1</v>
      </c>
      <c r="H2472" s="1">
        <v>1</v>
      </c>
      <c r="I2472" s="1">
        <v>0</v>
      </c>
      <c r="J2472" s="1" t="str">
        <v>Guwahati</v>
      </c>
      <c r="K2472" s="1">
        <v>0</v>
      </c>
      <c r="L2472" s="1">
        <f t="shared" si="114"/>
        <v>14190</v>
      </c>
      <c r="M2472" s="1">
        <f t="shared" si="115"/>
        <v>14190</v>
      </c>
      <c r="N2472" s="1">
        <f t="shared" si="116"/>
        <v>0</v>
      </c>
    </row>
    <row r="2473" spans="1:14" x14ac:dyDescent="0.25">
      <c r="A2473" s="1" t="str">
        <v>BioLegend</v>
      </c>
      <c r="B2473" s="1">
        <v>28710</v>
      </c>
      <c r="C2473" s="1" t="str">
        <v>EED118651</v>
      </c>
      <c r="D2473" s="2">
        <v>45898</v>
      </c>
      <c r="E2473" s="2">
        <v>45904</v>
      </c>
      <c r="F2473" s="1">
        <v>300436</v>
      </c>
      <c r="G2473" s="1">
        <v>1</v>
      </c>
      <c r="H2473" s="1">
        <v>1</v>
      </c>
      <c r="I2473" s="1">
        <v>0</v>
      </c>
      <c r="J2473" s="1" t="str">
        <v>Mumbai</v>
      </c>
      <c r="K2473" s="1">
        <v>0</v>
      </c>
      <c r="L2473" s="1">
        <f t="shared" si="114"/>
        <v>28710</v>
      </c>
      <c r="M2473" s="1">
        <f t="shared" si="115"/>
        <v>28710</v>
      </c>
      <c r="N2473" s="1">
        <f t="shared" si="116"/>
        <v>0</v>
      </c>
    </row>
    <row r="2474" spans="1:14" x14ac:dyDescent="0.25">
      <c r="A2474" s="1" t="str">
        <v>BioLegend</v>
      </c>
      <c r="B2474" s="1">
        <v>18664.8</v>
      </c>
      <c r="C2474" s="1" t="str">
        <v>EED118651</v>
      </c>
      <c r="D2474" s="2">
        <v>45898</v>
      </c>
      <c r="E2474" s="2">
        <v>45904</v>
      </c>
      <c r="F2474" s="1">
        <v>300441</v>
      </c>
      <c r="G2474" s="1">
        <v>1</v>
      </c>
      <c r="H2474" s="1">
        <v>1</v>
      </c>
      <c r="I2474" s="1">
        <v>0</v>
      </c>
      <c r="J2474" s="1" t="str">
        <v>Hyderabad</v>
      </c>
      <c r="K2474" s="1">
        <v>0</v>
      </c>
      <c r="L2474" s="1">
        <f t="shared" si="114"/>
        <v>18664.8</v>
      </c>
      <c r="M2474" s="1">
        <f t="shared" si="115"/>
        <v>18664.8</v>
      </c>
      <c r="N2474" s="1">
        <f t="shared" si="116"/>
        <v>0</v>
      </c>
    </row>
    <row r="2475" spans="1:14" x14ac:dyDescent="0.25">
      <c r="A2475" s="1" t="str">
        <v>BioLegend</v>
      </c>
      <c r="B2475" s="1">
        <v>17617.599999999999</v>
      </c>
      <c r="C2475" s="1" t="str">
        <v>EED118651</v>
      </c>
      <c r="D2475" s="2">
        <v>45898</v>
      </c>
      <c r="E2475" s="2">
        <v>45904</v>
      </c>
      <c r="F2475" s="1">
        <v>300537</v>
      </c>
      <c r="G2475" s="1">
        <v>1</v>
      </c>
      <c r="H2475" s="1">
        <v>1</v>
      </c>
      <c r="I2475" s="1">
        <v>0</v>
      </c>
      <c r="J2475" s="1" t="str">
        <v>Hyderabad</v>
      </c>
      <c r="K2475" s="1">
        <v>0</v>
      </c>
      <c r="L2475" s="1">
        <f t="shared" si="114"/>
        <v>17617.599999999999</v>
      </c>
      <c r="M2475" s="1">
        <f t="shared" si="115"/>
        <v>17617.599999999999</v>
      </c>
      <c r="N2475" s="1">
        <f t="shared" si="116"/>
        <v>0</v>
      </c>
    </row>
    <row r="2476" spans="1:14" x14ac:dyDescent="0.25">
      <c r="A2476" s="1" t="str">
        <v>BioLegend</v>
      </c>
      <c r="B2476" s="1">
        <v>16324</v>
      </c>
      <c r="C2476" s="1" t="str">
        <v>EED118651</v>
      </c>
      <c r="D2476" s="2">
        <v>45898</v>
      </c>
      <c r="E2476" s="2">
        <v>45904</v>
      </c>
      <c r="F2476" s="1">
        <v>300920</v>
      </c>
      <c r="G2476" s="1">
        <v>3</v>
      </c>
      <c r="H2476" s="1">
        <v>3</v>
      </c>
      <c r="I2476" s="1">
        <v>0</v>
      </c>
      <c r="J2476" s="1" t="str">
        <v>Banglore</v>
      </c>
      <c r="K2476" s="1">
        <v>0</v>
      </c>
      <c r="L2476" s="1">
        <f t="shared" si="114"/>
        <v>48972</v>
      </c>
      <c r="M2476" s="1">
        <f t="shared" si="115"/>
        <v>48972</v>
      </c>
      <c r="N2476" s="1">
        <f t="shared" si="116"/>
        <v>0</v>
      </c>
    </row>
    <row r="2477" spans="1:14" x14ac:dyDescent="0.25">
      <c r="A2477" s="1" t="str">
        <v>BioLegend</v>
      </c>
      <c r="B2477" s="1">
        <v>21252</v>
      </c>
      <c r="C2477" s="1" t="str">
        <v>EED118651</v>
      </c>
      <c r="D2477" s="2">
        <v>45898</v>
      </c>
      <c r="E2477" s="2">
        <v>45904</v>
      </c>
      <c r="F2477" s="1">
        <v>301928</v>
      </c>
      <c r="G2477" s="1">
        <v>1</v>
      </c>
      <c r="H2477" s="1">
        <v>1</v>
      </c>
      <c r="I2477" s="1">
        <v>0</v>
      </c>
      <c r="J2477" s="1" t="str">
        <v>Mumbai</v>
      </c>
      <c r="K2477" s="1">
        <v>0</v>
      </c>
      <c r="L2477" s="1">
        <f t="shared" si="114"/>
        <v>21252</v>
      </c>
      <c r="M2477" s="1">
        <f t="shared" si="115"/>
        <v>21252</v>
      </c>
      <c r="N2477" s="1">
        <f t="shared" si="116"/>
        <v>0</v>
      </c>
    </row>
    <row r="2478" spans="1:14" x14ac:dyDescent="0.25">
      <c r="A2478" s="1" t="str">
        <v>BioLegend</v>
      </c>
      <c r="B2478" s="1">
        <v>6344.7999999999993</v>
      </c>
      <c r="C2478" s="1" t="str">
        <v>EED118651</v>
      </c>
      <c r="D2478" s="2">
        <v>45898</v>
      </c>
      <c r="E2478" s="2">
        <v>45904</v>
      </c>
      <c r="F2478" s="1">
        <v>302206</v>
      </c>
      <c r="G2478" s="1">
        <v>1</v>
      </c>
      <c r="H2478" s="1">
        <v>1</v>
      </c>
      <c r="I2478" s="1">
        <v>0</v>
      </c>
      <c r="J2478" s="1" t="str">
        <v>Banglore</v>
      </c>
      <c r="K2478" s="1">
        <v>0</v>
      </c>
      <c r="L2478" s="1">
        <f t="shared" si="114"/>
        <v>6344.7999999999993</v>
      </c>
      <c r="M2478" s="1">
        <f t="shared" si="115"/>
        <v>6344.7999999999993</v>
      </c>
      <c r="N2478" s="1">
        <f t="shared" si="116"/>
        <v>0</v>
      </c>
    </row>
    <row r="2479" spans="1:14" x14ac:dyDescent="0.25">
      <c r="A2479" s="1" t="str">
        <v>BioLegend</v>
      </c>
      <c r="B2479" s="1">
        <v>17987.2</v>
      </c>
      <c r="C2479" s="1" t="str">
        <v>EED118651</v>
      </c>
      <c r="D2479" s="2">
        <v>45898</v>
      </c>
      <c r="E2479" s="2">
        <v>45904</v>
      </c>
      <c r="F2479" s="1">
        <v>302216</v>
      </c>
      <c r="G2479" s="1">
        <v>5</v>
      </c>
      <c r="H2479" s="1">
        <v>5</v>
      </c>
      <c r="I2479" s="1">
        <v>0</v>
      </c>
      <c r="J2479" s="1" t="str">
        <v>Banglore</v>
      </c>
      <c r="K2479" s="1">
        <v>0</v>
      </c>
      <c r="L2479" s="1">
        <f t="shared" si="114"/>
        <v>89936</v>
      </c>
      <c r="M2479" s="1">
        <f t="shared" si="115"/>
        <v>89936</v>
      </c>
      <c r="N2479" s="1">
        <f t="shared" si="116"/>
        <v>0</v>
      </c>
    </row>
    <row r="2480" spans="1:14" x14ac:dyDescent="0.25">
      <c r="A2480" s="1" t="str">
        <v>BioLegend</v>
      </c>
      <c r="B2480" s="1">
        <v>26796</v>
      </c>
      <c r="C2480" s="1" t="str">
        <v>EED118651</v>
      </c>
      <c r="D2480" s="2">
        <v>45898</v>
      </c>
      <c r="E2480" s="2">
        <v>45904</v>
      </c>
      <c r="F2480" s="1">
        <v>302632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26796</v>
      </c>
      <c r="M2480" s="1">
        <f t="shared" si="115"/>
        <v>26796</v>
      </c>
      <c r="N2480" s="1">
        <f t="shared" si="116"/>
        <v>0</v>
      </c>
    </row>
    <row r="2481" spans="1:14" x14ac:dyDescent="0.25">
      <c r="A2481" s="1" t="str">
        <v>BioLegend</v>
      </c>
      <c r="B2481" s="1">
        <v>8685.6</v>
      </c>
      <c r="C2481" s="1" t="str">
        <v>EED118651</v>
      </c>
      <c r="D2481" s="2">
        <v>45898</v>
      </c>
      <c r="E2481" s="2">
        <v>45904</v>
      </c>
      <c r="F2481" s="1">
        <v>304242</v>
      </c>
      <c r="G2481" s="1">
        <v>2</v>
      </c>
      <c r="H2481" s="1">
        <v>2</v>
      </c>
      <c r="I2481" s="1">
        <v>0</v>
      </c>
      <c r="J2481" s="1" t="str">
        <v>Hyderabad</v>
      </c>
      <c r="K2481" s="1">
        <v>0</v>
      </c>
      <c r="L2481" s="1">
        <f t="shared" si="114"/>
        <v>17371.2</v>
      </c>
      <c r="M2481" s="1">
        <f t="shared" si="115"/>
        <v>17371.2</v>
      </c>
      <c r="N2481" s="1">
        <f t="shared" si="116"/>
        <v>0</v>
      </c>
    </row>
    <row r="2482" spans="1:14" x14ac:dyDescent="0.25">
      <c r="A2482" s="1" t="str">
        <v>BioLegend</v>
      </c>
      <c r="B2482" s="1">
        <v>29040</v>
      </c>
      <c r="C2482" s="1" t="str">
        <v>EED118651</v>
      </c>
      <c r="D2482" s="2">
        <v>45898</v>
      </c>
      <c r="E2482" s="2">
        <v>45904</v>
      </c>
      <c r="F2482" s="1">
        <v>307638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29040</v>
      </c>
      <c r="M2482" s="1">
        <f t="shared" si="115"/>
        <v>29040</v>
      </c>
      <c r="N2482" s="1">
        <f t="shared" si="116"/>
        <v>0</v>
      </c>
    </row>
    <row r="2483" spans="1:14" x14ac:dyDescent="0.25">
      <c r="A2483" s="1" t="str">
        <v>BioLegend</v>
      </c>
      <c r="B2483" s="1">
        <v>28710</v>
      </c>
      <c r="C2483" s="1" t="str">
        <v>EED118651</v>
      </c>
      <c r="D2483" s="2">
        <v>45898</v>
      </c>
      <c r="E2483" s="2">
        <v>45904</v>
      </c>
      <c r="F2483" s="1">
        <v>313238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28710</v>
      </c>
      <c r="M2483" s="1">
        <f t="shared" si="115"/>
        <v>28710</v>
      </c>
      <c r="N2483" s="1">
        <f t="shared" si="116"/>
        <v>0</v>
      </c>
    </row>
    <row r="2484" spans="1:14" x14ac:dyDescent="0.25">
      <c r="A2484" s="1" t="str">
        <v>BioLegend</v>
      </c>
      <c r="B2484" s="1">
        <v>23223.199999999997</v>
      </c>
      <c r="C2484" s="1" t="str">
        <v>EED118651</v>
      </c>
      <c r="D2484" s="2">
        <v>45898</v>
      </c>
      <c r="E2484" s="2">
        <v>45904</v>
      </c>
      <c r="F2484" s="1">
        <v>320108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23223.199999999997</v>
      </c>
      <c r="M2484" s="1">
        <f t="shared" si="115"/>
        <v>23223.199999999997</v>
      </c>
      <c r="N2484" s="1">
        <f t="shared" si="116"/>
        <v>0</v>
      </c>
    </row>
    <row r="2485" spans="1:14" x14ac:dyDescent="0.25">
      <c r="A2485" s="1" t="str">
        <v>BioLegend</v>
      </c>
      <c r="B2485" s="1">
        <v>15769.599999999999</v>
      </c>
      <c r="C2485" s="1" t="str">
        <v>EED118651</v>
      </c>
      <c r="D2485" s="2">
        <v>45898</v>
      </c>
      <c r="E2485" s="2">
        <v>45904</v>
      </c>
      <c r="F2485" s="1">
        <v>325606</v>
      </c>
      <c r="G2485" s="1">
        <v>1</v>
      </c>
      <c r="H2485" s="1">
        <v>1</v>
      </c>
      <c r="I2485" s="1">
        <v>0</v>
      </c>
      <c r="J2485" s="1" t="str">
        <v>Delhi</v>
      </c>
      <c r="K2485" s="1">
        <v>0</v>
      </c>
      <c r="L2485" s="1">
        <f t="shared" si="114"/>
        <v>15769.599999999999</v>
      </c>
      <c r="M2485" s="1">
        <f t="shared" si="115"/>
        <v>15769.599999999999</v>
      </c>
      <c r="N2485" s="1">
        <f t="shared" si="116"/>
        <v>0</v>
      </c>
    </row>
    <row r="2486" spans="1:14" x14ac:dyDescent="0.25">
      <c r="A2486" s="1" t="str">
        <v>BioLegend</v>
      </c>
      <c r="B2486" s="1">
        <v>16324</v>
      </c>
      <c r="C2486" s="1" t="str">
        <v>EED118651</v>
      </c>
      <c r="D2486" s="2">
        <v>45898</v>
      </c>
      <c r="E2486" s="2">
        <v>45904</v>
      </c>
      <c r="F2486" s="1">
        <v>325616</v>
      </c>
      <c r="G2486" s="1">
        <v>1</v>
      </c>
      <c r="H2486" s="1">
        <v>1</v>
      </c>
      <c r="I2486" s="1">
        <v>0</v>
      </c>
      <c r="J2486" s="1" t="str">
        <v>Hyderabad</v>
      </c>
      <c r="K2486" s="1">
        <v>0</v>
      </c>
      <c r="L2486" s="1">
        <f t="shared" si="114"/>
        <v>16324</v>
      </c>
      <c r="M2486" s="1">
        <f t="shared" si="115"/>
        <v>16324</v>
      </c>
      <c r="N2486" s="1">
        <f t="shared" si="116"/>
        <v>0</v>
      </c>
    </row>
    <row r="2487" spans="1:14" x14ac:dyDescent="0.25">
      <c r="A2487" s="1" t="str">
        <v>BioLegend</v>
      </c>
      <c r="B2487" s="1">
        <v>9424.7999999999993</v>
      </c>
      <c r="C2487" s="1" t="str">
        <v>EED118651</v>
      </c>
      <c r="D2487" s="2">
        <v>45898</v>
      </c>
      <c r="E2487" s="2">
        <v>45904</v>
      </c>
      <c r="F2487" s="1">
        <v>335917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9424.7999999999993</v>
      </c>
      <c r="M2487" s="1">
        <f t="shared" si="115"/>
        <v>9424.7999999999993</v>
      </c>
      <c r="N2487" s="1">
        <f t="shared" si="116"/>
        <v>0</v>
      </c>
    </row>
    <row r="2488" spans="1:14" x14ac:dyDescent="0.25">
      <c r="A2488" s="1" t="str">
        <v>BioLegend</v>
      </c>
      <c r="B2488" s="1">
        <v>28314</v>
      </c>
      <c r="C2488" s="1" t="str">
        <v>EED118651</v>
      </c>
      <c r="D2488" s="2">
        <v>45898</v>
      </c>
      <c r="E2488" s="2">
        <v>45904</v>
      </c>
      <c r="F2488" s="1">
        <v>337238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28314</v>
      </c>
      <c r="M2488" s="1">
        <f t="shared" si="115"/>
        <v>28314</v>
      </c>
      <c r="N2488" s="1">
        <f t="shared" si="116"/>
        <v>0</v>
      </c>
    </row>
    <row r="2489" spans="1:14" x14ac:dyDescent="0.25">
      <c r="A2489" s="1" t="str">
        <v>BioLegend</v>
      </c>
      <c r="B2489" s="1">
        <v>9856</v>
      </c>
      <c r="C2489" s="1" t="str">
        <v>EED118651</v>
      </c>
      <c r="D2489" s="2">
        <v>45898</v>
      </c>
      <c r="E2489" s="2">
        <v>45904</v>
      </c>
      <c r="F2489" s="1">
        <v>344613</v>
      </c>
      <c r="G2489" s="1">
        <v>1</v>
      </c>
      <c r="H2489" s="1">
        <v>0</v>
      </c>
      <c r="I2489" s="1">
        <v>1</v>
      </c>
      <c r="J2489" s="1" t="str">
        <v>Unknown</v>
      </c>
      <c r="K2489" s="1" t="str">
        <v>Demo Vail for Vishal</v>
      </c>
      <c r="L2489" s="1">
        <f t="shared" si="114"/>
        <v>9856</v>
      </c>
      <c r="M2489" s="1">
        <f t="shared" si="115"/>
        <v>0</v>
      </c>
      <c r="N2489" s="1">
        <f t="shared" si="116"/>
        <v>9856</v>
      </c>
    </row>
    <row r="2490" spans="1:14" x14ac:dyDescent="0.25">
      <c r="A2490" s="1" t="str">
        <v>BioLegend</v>
      </c>
      <c r="B2490" s="1">
        <v>14599.2</v>
      </c>
      <c r="C2490" s="1" t="str">
        <v>EED118651</v>
      </c>
      <c r="D2490" s="2">
        <v>45898</v>
      </c>
      <c r="E2490" s="2">
        <v>45904</v>
      </c>
      <c r="F2490" s="1">
        <v>344622</v>
      </c>
      <c r="G2490" s="1">
        <v>1</v>
      </c>
      <c r="H2490" s="1">
        <v>1</v>
      </c>
      <c r="I2490" s="1">
        <v>0</v>
      </c>
      <c r="J2490" s="1" t="str">
        <v>Banglore</v>
      </c>
      <c r="K2490" s="1">
        <v>0</v>
      </c>
      <c r="L2490" s="1">
        <f t="shared" si="114"/>
        <v>14599.2</v>
      </c>
      <c r="M2490" s="1">
        <f t="shared" si="115"/>
        <v>14599.2</v>
      </c>
      <c r="N2490" s="1">
        <f t="shared" si="116"/>
        <v>0</v>
      </c>
    </row>
    <row r="2491" spans="1:14" x14ac:dyDescent="0.25">
      <c r="A2491" s="1" t="str">
        <v>BioLegend</v>
      </c>
      <c r="B2491" s="1">
        <v>14907.2</v>
      </c>
      <c r="C2491" s="1" t="str">
        <v>EED118651</v>
      </c>
      <c r="D2491" s="2">
        <v>45898</v>
      </c>
      <c r="E2491" s="2">
        <v>45904</v>
      </c>
      <c r="F2491" s="1">
        <v>344704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14907.2</v>
      </c>
      <c r="M2491" s="1">
        <f t="shared" si="115"/>
        <v>14907.2</v>
      </c>
      <c r="N2491" s="1">
        <f t="shared" si="116"/>
        <v>0</v>
      </c>
    </row>
    <row r="2492" spans="1:14" x14ac:dyDescent="0.25">
      <c r="A2492" s="1" t="str">
        <v>BioLegend</v>
      </c>
      <c r="B2492" s="1">
        <v>22792</v>
      </c>
      <c r="C2492" s="1" t="str">
        <v>EED118651</v>
      </c>
      <c r="D2492" s="2">
        <v>45898</v>
      </c>
      <c r="E2492" s="2">
        <v>45904</v>
      </c>
      <c r="F2492" s="1">
        <v>344786</v>
      </c>
      <c r="G2492" s="1">
        <v>1</v>
      </c>
      <c r="H2492" s="1">
        <v>1</v>
      </c>
      <c r="I2492" s="1">
        <v>0</v>
      </c>
      <c r="J2492" s="1" t="str">
        <v>Mumbai</v>
      </c>
      <c r="K2492" s="1">
        <v>0</v>
      </c>
      <c r="L2492" s="1">
        <f t="shared" si="114"/>
        <v>22792</v>
      </c>
      <c r="M2492" s="1">
        <f t="shared" si="115"/>
        <v>22792</v>
      </c>
      <c r="N2492" s="1">
        <f t="shared" si="116"/>
        <v>0</v>
      </c>
    </row>
    <row r="2493" spans="1:14" x14ac:dyDescent="0.25">
      <c r="A2493" s="1" t="str">
        <v>BioLegend</v>
      </c>
      <c r="B2493" s="1">
        <v>15276.8</v>
      </c>
      <c r="C2493" s="1" t="str">
        <v>EED118651</v>
      </c>
      <c r="D2493" s="2">
        <v>45898</v>
      </c>
      <c r="E2493" s="2">
        <v>45904</v>
      </c>
      <c r="F2493" s="1">
        <v>344824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15276.8</v>
      </c>
      <c r="M2493" s="1">
        <f t="shared" si="115"/>
        <v>15276.8</v>
      </c>
      <c r="N2493" s="1">
        <f t="shared" si="116"/>
        <v>0</v>
      </c>
    </row>
    <row r="2494" spans="1:14" x14ac:dyDescent="0.25">
      <c r="A2494" s="1" t="str">
        <v>BioLegend</v>
      </c>
      <c r="B2494" s="1">
        <v>22052.799999999999</v>
      </c>
      <c r="C2494" s="1" t="str">
        <v>EED118651</v>
      </c>
      <c r="D2494" s="2">
        <v>45898</v>
      </c>
      <c r="E2494" s="2">
        <v>45904</v>
      </c>
      <c r="F2494" s="1">
        <v>345042</v>
      </c>
      <c r="G2494" s="1">
        <v>1</v>
      </c>
      <c r="H2494" s="1">
        <v>1</v>
      </c>
      <c r="I2494" s="1">
        <v>0</v>
      </c>
      <c r="J2494" s="1" t="str">
        <v>Punjab</v>
      </c>
      <c r="K2494" s="1">
        <v>0</v>
      </c>
      <c r="L2494" s="1">
        <f t="shared" si="114"/>
        <v>22052.799999999999</v>
      </c>
      <c r="M2494" s="1">
        <f t="shared" si="115"/>
        <v>22052.799999999999</v>
      </c>
      <c r="N2494" s="1">
        <f t="shared" si="116"/>
        <v>0</v>
      </c>
    </row>
    <row r="2495" spans="1:14" x14ac:dyDescent="0.25">
      <c r="A2495" s="1" t="str">
        <v>BioLegend</v>
      </c>
      <c r="B2495" s="1">
        <v>16940</v>
      </c>
      <c r="C2495" s="1" t="str">
        <v>EED118651</v>
      </c>
      <c r="D2495" s="2">
        <v>45898</v>
      </c>
      <c r="E2495" s="2">
        <v>45904</v>
      </c>
      <c r="F2495" s="1">
        <v>349106</v>
      </c>
      <c r="G2495" s="1">
        <v>1</v>
      </c>
      <c r="H2495" s="1">
        <v>1</v>
      </c>
      <c r="I2495" s="1">
        <v>0</v>
      </c>
      <c r="J2495" s="1" t="str">
        <v>Ahemedabad</v>
      </c>
      <c r="K2495" s="1">
        <v>0</v>
      </c>
      <c r="L2495" s="1">
        <f t="shared" si="114"/>
        <v>16940</v>
      </c>
      <c r="M2495" s="1">
        <f t="shared" si="115"/>
        <v>16940</v>
      </c>
      <c r="N2495" s="1">
        <f t="shared" si="116"/>
        <v>0</v>
      </c>
    </row>
    <row r="2496" spans="1:14" x14ac:dyDescent="0.25">
      <c r="A2496" s="1" t="str">
        <v>BioLegend</v>
      </c>
      <c r="B2496" s="1">
        <v>19896.8</v>
      </c>
      <c r="C2496" s="1" t="str">
        <v>EED118651</v>
      </c>
      <c r="D2496" s="2">
        <v>45898</v>
      </c>
      <c r="E2496" s="2">
        <v>45904</v>
      </c>
      <c r="F2496" s="1">
        <v>350510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19896.8</v>
      </c>
      <c r="M2496" s="1">
        <f t="shared" si="115"/>
        <v>19896.8</v>
      </c>
      <c r="N2496" s="1">
        <f t="shared" si="116"/>
        <v>0</v>
      </c>
    </row>
    <row r="2497" spans="1:14" x14ac:dyDescent="0.25">
      <c r="A2497" s="1" t="str">
        <v>BioLegend</v>
      </c>
      <c r="B2497" s="1">
        <v>13464</v>
      </c>
      <c r="C2497" s="1" t="str">
        <v>EED118651</v>
      </c>
      <c r="D2497" s="2">
        <v>45898</v>
      </c>
      <c r="E2497" s="2">
        <v>45904</v>
      </c>
      <c r="F2497" s="1">
        <v>354515</v>
      </c>
      <c r="G2497" s="1">
        <v>1</v>
      </c>
      <c r="H2497" s="1">
        <v>1</v>
      </c>
      <c r="I2497" s="1">
        <v>0</v>
      </c>
      <c r="J2497" s="1" t="str">
        <v>Guwahati</v>
      </c>
      <c r="K2497" s="1">
        <v>0</v>
      </c>
      <c r="L2497" s="1">
        <f t="shared" si="114"/>
        <v>13464</v>
      </c>
      <c r="M2497" s="1">
        <f t="shared" si="115"/>
        <v>13464</v>
      </c>
      <c r="N2497" s="1">
        <f t="shared" si="116"/>
        <v>0</v>
      </c>
    </row>
    <row r="2498" spans="1:14" x14ac:dyDescent="0.25">
      <c r="A2498" s="1" t="str">
        <v>BioLegend</v>
      </c>
      <c r="B2498" s="1">
        <v>17925.599999999999</v>
      </c>
      <c r="C2498" s="1" t="str">
        <v>EED118651</v>
      </c>
      <c r="D2498" s="2">
        <v>45898</v>
      </c>
      <c r="E2498" s="2">
        <v>45904</v>
      </c>
      <c r="F2498" s="1">
        <v>362504</v>
      </c>
      <c r="G2498" s="1">
        <v>4</v>
      </c>
      <c r="H2498" s="1">
        <v>4</v>
      </c>
      <c r="I2498" s="1">
        <v>0</v>
      </c>
      <c r="J2498" s="1" t="str">
        <v>Pune</v>
      </c>
      <c r="K2498" s="1">
        <v>0</v>
      </c>
      <c r="L2498" s="1">
        <f t="shared" si="114"/>
        <v>71702.399999999994</v>
      </c>
      <c r="M2498" s="1">
        <f t="shared" si="115"/>
        <v>71702.399999999994</v>
      </c>
      <c r="N2498" s="1">
        <f t="shared" si="116"/>
        <v>0</v>
      </c>
    </row>
    <row r="2499" spans="1:14" x14ac:dyDescent="0.25">
      <c r="A2499" s="1" t="str">
        <v>BioLegend</v>
      </c>
      <c r="B2499" s="1">
        <v>19157.599999999999</v>
      </c>
      <c r="C2499" s="1" t="str">
        <v>EED118651</v>
      </c>
      <c r="D2499" s="2">
        <v>45898</v>
      </c>
      <c r="E2499" s="2">
        <v>45904</v>
      </c>
      <c r="F2499" s="1">
        <v>362564</v>
      </c>
      <c r="G2499" s="1">
        <v>1</v>
      </c>
      <c r="H2499" s="1">
        <v>1</v>
      </c>
      <c r="I2499" s="1">
        <v>0</v>
      </c>
      <c r="J2499" s="1" t="str">
        <v>Mumbai</v>
      </c>
      <c r="K2499" s="1">
        <v>0</v>
      </c>
      <c r="L2499" s="1">
        <f t="shared" ref="L2499:L2562" si="117">G2499*B2499</f>
        <v>19157.599999999999</v>
      </c>
      <c r="M2499" s="1">
        <f t="shared" ref="M2499:M2562" si="118">H2499*B2499</f>
        <v>19157.599999999999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27588</v>
      </c>
      <c r="C2500" s="1" t="str">
        <v>EED118651</v>
      </c>
      <c r="D2500" s="2">
        <v>45898</v>
      </c>
      <c r="E2500" s="2">
        <v>45904</v>
      </c>
      <c r="F2500" s="1">
        <v>368524</v>
      </c>
      <c r="G2500" s="1">
        <v>1</v>
      </c>
      <c r="H2500" s="1">
        <v>1</v>
      </c>
      <c r="I2500" s="1">
        <v>0</v>
      </c>
      <c r="J2500" s="1" t="str">
        <v>Delhi</v>
      </c>
      <c r="K2500" s="1">
        <v>0</v>
      </c>
      <c r="L2500" s="1">
        <f t="shared" si="117"/>
        <v>27588</v>
      </c>
      <c r="M2500" s="1">
        <f t="shared" si="118"/>
        <v>27588</v>
      </c>
      <c r="N2500" s="1">
        <f t="shared" si="119"/>
        <v>0</v>
      </c>
    </row>
    <row r="2501" spans="1:14" x14ac:dyDescent="0.25">
      <c r="A2501" s="1" t="str">
        <v>BioLegend</v>
      </c>
      <c r="B2501" s="1">
        <v>11272.8</v>
      </c>
      <c r="C2501" s="1" t="str">
        <v>EED118651</v>
      </c>
      <c r="D2501" s="2">
        <v>45898</v>
      </c>
      <c r="E2501" s="2">
        <v>45904</v>
      </c>
      <c r="F2501" s="1">
        <v>386905</v>
      </c>
      <c r="G2501" s="1">
        <v>1</v>
      </c>
      <c r="H2501" s="1">
        <v>1</v>
      </c>
      <c r="I2501" s="1">
        <v>0</v>
      </c>
      <c r="J2501" s="1" t="str">
        <v>Delhi</v>
      </c>
      <c r="K2501" s="1">
        <v>0</v>
      </c>
      <c r="L2501" s="1">
        <f t="shared" si="117"/>
        <v>11272.8</v>
      </c>
      <c r="M2501" s="1">
        <f t="shared" si="118"/>
        <v>11272.8</v>
      </c>
      <c r="N2501" s="1">
        <f t="shared" si="119"/>
        <v>0</v>
      </c>
    </row>
    <row r="2502" spans="1:14" x14ac:dyDescent="0.25">
      <c r="A2502" s="1" t="str">
        <v>BioLegend</v>
      </c>
      <c r="B2502" s="1">
        <v>5420.8</v>
      </c>
      <c r="C2502" s="1" t="str">
        <v>EED118651</v>
      </c>
      <c r="D2502" s="2">
        <v>45898</v>
      </c>
      <c r="E2502" s="2">
        <v>45904</v>
      </c>
      <c r="F2502" s="1">
        <v>400120</v>
      </c>
      <c r="G2502" s="1">
        <v>1</v>
      </c>
      <c r="H2502" s="1">
        <v>1</v>
      </c>
      <c r="I2502" s="1">
        <v>0</v>
      </c>
      <c r="J2502" s="1" t="str">
        <v>Mumbai</v>
      </c>
      <c r="K2502" s="1">
        <v>0</v>
      </c>
      <c r="L2502" s="1">
        <f t="shared" si="117"/>
        <v>5420.8</v>
      </c>
      <c r="M2502" s="1">
        <f t="shared" si="118"/>
        <v>5420.8</v>
      </c>
      <c r="N2502" s="1">
        <f t="shared" si="119"/>
        <v>0</v>
      </c>
    </row>
    <row r="2503" spans="1:14" x14ac:dyDescent="0.25">
      <c r="A2503" s="1" t="str">
        <v>BioLegend</v>
      </c>
      <c r="B2503" s="1">
        <v>8685.6</v>
      </c>
      <c r="C2503" s="1" t="str">
        <v>EED118651</v>
      </c>
      <c r="D2503" s="2">
        <v>45898</v>
      </c>
      <c r="E2503" s="2">
        <v>45904</v>
      </c>
      <c r="F2503" s="1">
        <v>405306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8685.6</v>
      </c>
      <c r="M2503" s="1">
        <f t="shared" si="118"/>
        <v>8685.6</v>
      </c>
      <c r="N2503" s="1">
        <f t="shared" si="119"/>
        <v>0</v>
      </c>
    </row>
    <row r="2504" spans="1:14" x14ac:dyDescent="0.25">
      <c r="A2504" s="1" t="str">
        <v>BioLegend</v>
      </c>
      <c r="B2504" s="1">
        <v>9055.2000000000007</v>
      </c>
      <c r="C2504" s="1" t="str">
        <v>EED118651</v>
      </c>
      <c r="D2504" s="2">
        <v>45898</v>
      </c>
      <c r="E2504" s="2">
        <v>45904</v>
      </c>
      <c r="F2504" s="1">
        <v>406511</v>
      </c>
      <c r="G2504" s="1">
        <v>1</v>
      </c>
      <c r="H2504" s="1">
        <v>1</v>
      </c>
      <c r="I2504" s="1">
        <v>0</v>
      </c>
      <c r="J2504" s="1" t="str">
        <v>Chandigarh</v>
      </c>
      <c r="K2504" s="1">
        <v>0</v>
      </c>
      <c r="L2504" s="1">
        <f t="shared" si="117"/>
        <v>9055.2000000000007</v>
      </c>
      <c r="M2504" s="1">
        <f t="shared" si="118"/>
        <v>9055.2000000000007</v>
      </c>
      <c r="N2504" s="1">
        <f t="shared" si="119"/>
        <v>0</v>
      </c>
    </row>
    <row r="2505" spans="1:14" x14ac:dyDescent="0.25">
      <c r="A2505" s="1" t="str">
        <v>BioLegend</v>
      </c>
      <c r="B2505" s="1">
        <v>3634.3999999999996</v>
      </c>
      <c r="C2505" s="1" t="str">
        <v>EED118651</v>
      </c>
      <c r="D2505" s="2">
        <v>45898</v>
      </c>
      <c r="E2505" s="2">
        <v>45904</v>
      </c>
      <c r="F2505" s="1">
        <v>420404</v>
      </c>
      <c r="G2505" s="1">
        <v>1</v>
      </c>
      <c r="H2505" s="1">
        <v>1</v>
      </c>
      <c r="I2505" s="1">
        <v>0</v>
      </c>
      <c r="J2505" s="1" t="str">
        <v>Banglore</v>
      </c>
      <c r="K2505" s="1">
        <v>0</v>
      </c>
      <c r="L2505" s="1">
        <f t="shared" si="117"/>
        <v>3634.3999999999996</v>
      </c>
      <c r="M2505" s="1">
        <f t="shared" si="118"/>
        <v>3634.3999999999996</v>
      </c>
      <c r="N2505" s="1">
        <f t="shared" si="119"/>
        <v>0</v>
      </c>
    </row>
    <row r="2506" spans="1:14" x14ac:dyDescent="0.25">
      <c r="A2506" s="1" t="str">
        <v>BioLegend</v>
      </c>
      <c r="B2506" s="1">
        <v>5482.4000000000005</v>
      </c>
      <c r="C2506" s="1" t="str">
        <v>EED118651</v>
      </c>
      <c r="D2506" s="2">
        <v>45898</v>
      </c>
      <c r="E2506" s="2">
        <v>45904</v>
      </c>
      <c r="F2506" s="1">
        <v>423105</v>
      </c>
      <c r="G2506" s="1">
        <v>3</v>
      </c>
      <c r="H2506" s="1">
        <v>3</v>
      </c>
      <c r="I2506" s="1">
        <v>0</v>
      </c>
      <c r="J2506" s="1" t="str">
        <v>Delhi</v>
      </c>
      <c r="K2506" s="1">
        <v>0</v>
      </c>
      <c r="L2506" s="1">
        <f t="shared" si="117"/>
        <v>16447.2</v>
      </c>
      <c r="M2506" s="1">
        <f t="shared" si="118"/>
        <v>16447.2</v>
      </c>
      <c r="N2506" s="1">
        <f t="shared" si="119"/>
        <v>0</v>
      </c>
    </row>
    <row r="2507" spans="1:14" x14ac:dyDescent="0.25">
      <c r="A2507" s="1" t="str">
        <v>BioLegend</v>
      </c>
      <c r="B2507" s="1">
        <v>16324</v>
      </c>
      <c r="C2507" s="1" t="str">
        <v>EED118651</v>
      </c>
      <c r="D2507" s="2">
        <v>45898</v>
      </c>
      <c r="E2507" s="2">
        <v>45904</v>
      </c>
      <c r="F2507" s="1">
        <v>423302</v>
      </c>
      <c r="G2507" s="1">
        <v>1</v>
      </c>
      <c r="H2507" s="1">
        <v>1</v>
      </c>
      <c r="I2507" s="1">
        <v>0</v>
      </c>
      <c r="J2507" s="1" t="str">
        <v>Pune</v>
      </c>
      <c r="K2507" s="1">
        <v>0</v>
      </c>
      <c r="L2507" s="1">
        <f t="shared" si="117"/>
        <v>16324</v>
      </c>
      <c r="M2507" s="1">
        <f t="shared" si="118"/>
        <v>16324</v>
      </c>
      <c r="N2507" s="1">
        <f t="shared" si="119"/>
        <v>0</v>
      </c>
    </row>
    <row r="2508" spans="1:14" x14ac:dyDescent="0.25">
      <c r="A2508" s="1" t="str">
        <v>BioLegend</v>
      </c>
      <c r="B2508" s="1">
        <v>48048</v>
      </c>
      <c r="C2508" s="1" t="str">
        <v>EED118651</v>
      </c>
      <c r="D2508" s="2">
        <v>45898</v>
      </c>
      <c r="E2508" s="2">
        <v>45904</v>
      </c>
      <c r="F2508" s="1">
        <v>423702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48048</v>
      </c>
      <c r="M2508" s="1">
        <f t="shared" si="118"/>
        <v>48048</v>
      </c>
      <c r="N2508" s="1">
        <f t="shared" si="119"/>
        <v>0</v>
      </c>
    </row>
    <row r="2509" spans="1:14" x14ac:dyDescent="0.25">
      <c r="A2509" s="1" t="str">
        <v>BioLegend</v>
      </c>
      <c r="B2509" s="1">
        <v>10164</v>
      </c>
      <c r="C2509" s="1" t="str">
        <v>EED118651</v>
      </c>
      <c r="D2509" s="2">
        <v>45898</v>
      </c>
      <c r="E2509" s="2">
        <v>45904</v>
      </c>
      <c r="F2509" s="1">
        <v>424401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10164</v>
      </c>
      <c r="M2509" s="1">
        <f t="shared" si="118"/>
        <v>10164</v>
      </c>
      <c r="N2509" s="1">
        <f t="shared" si="119"/>
        <v>0</v>
      </c>
    </row>
    <row r="2510" spans="1:14" x14ac:dyDescent="0.25">
      <c r="A2510" s="1" t="str">
        <v>BioLegend</v>
      </c>
      <c r="B2510" s="1">
        <v>10164</v>
      </c>
      <c r="C2510" s="1" t="str">
        <v>EED118651</v>
      </c>
      <c r="D2510" s="2">
        <v>45898</v>
      </c>
      <c r="E2510" s="2">
        <v>45904</v>
      </c>
      <c r="F2510" s="1">
        <v>424401</v>
      </c>
      <c r="G2510" s="1">
        <v>1</v>
      </c>
      <c r="H2510" s="1">
        <v>0</v>
      </c>
      <c r="I2510" s="1">
        <v>1</v>
      </c>
      <c r="J2510" s="1" t="str">
        <v>STOCK</v>
      </c>
      <c r="K2510" s="1" t="str">
        <v>Priyanka Madam</v>
      </c>
      <c r="L2510" s="1">
        <f t="shared" si="117"/>
        <v>10164</v>
      </c>
      <c r="M2510" s="1">
        <f t="shared" si="118"/>
        <v>0</v>
      </c>
      <c r="N2510" s="1">
        <f t="shared" si="119"/>
        <v>10164</v>
      </c>
    </row>
    <row r="2511" spans="1:14" x14ac:dyDescent="0.25">
      <c r="A2511" s="1" t="str">
        <v>BioLegend</v>
      </c>
      <c r="B2511" s="1">
        <v>14476</v>
      </c>
      <c r="C2511" s="1" t="str">
        <v>EED118651</v>
      </c>
      <c r="D2511" s="2">
        <v>45898</v>
      </c>
      <c r="E2511" s="2">
        <v>45904</v>
      </c>
      <c r="F2511" s="1">
        <v>424602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14476</v>
      </c>
      <c r="M2511" s="1">
        <f t="shared" si="118"/>
        <v>14476</v>
      </c>
      <c r="N2511" s="1">
        <f t="shared" si="119"/>
        <v>0</v>
      </c>
    </row>
    <row r="2512" spans="1:14" x14ac:dyDescent="0.25">
      <c r="A2512" s="1" t="str">
        <v>BioLegend</v>
      </c>
      <c r="B2512" s="1">
        <v>9794.4</v>
      </c>
      <c r="C2512" s="1" t="str">
        <v>EED118651</v>
      </c>
      <c r="D2512" s="2">
        <v>45898</v>
      </c>
      <c r="E2512" s="2">
        <v>45904</v>
      </c>
      <c r="F2512" s="1">
        <v>425401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9794.4</v>
      </c>
      <c r="M2512" s="1">
        <f t="shared" si="118"/>
        <v>9794.4</v>
      </c>
      <c r="N2512" s="1">
        <f t="shared" si="119"/>
        <v>0</v>
      </c>
    </row>
    <row r="2513" spans="1:14" x14ac:dyDescent="0.25">
      <c r="A2513" s="1" t="str">
        <v>BioLegend</v>
      </c>
      <c r="B2513" s="1">
        <v>7700</v>
      </c>
      <c r="C2513" s="1" t="str">
        <v>EED118651</v>
      </c>
      <c r="D2513" s="2">
        <v>45898</v>
      </c>
      <c r="E2513" s="2">
        <v>45904</v>
      </c>
      <c r="F2513" s="1">
        <v>426105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7700</v>
      </c>
      <c r="M2513" s="1">
        <f t="shared" si="118"/>
        <v>7700</v>
      </c>
      <c r="N2513" s="1">
        <f t="shared" si="119"/>
        <v>0</v>
      </c>
    </row>
    <row r="2514" spans="1:14" x14ac:dyDescent="0.25">
      <c r="A2514" s="1" t="str">
        <v>BioLegend</v>
      </c>
      <c r="B2514" s="1">
        <v>40348</v>
      </c>
      <c r="C2514" s="1" t="str">
        <v>EED118651</v>
      </c>
      <c r="D2514" s="2">
        <v>45898</v>
      </c>
      <c r="E2514" s="2">
        <v>45904</v>
      </c>
      <c r="F2514" s="1">
        <v>449507</v>
      </c>
      <c r="G2514" s="1">
        <v>1</v>
      </c>
      <c r="H2514" s="1">
        <v>1</v>
      </c>
      <c r="I2514" s="1">
        <v>0</v>
      </c>
      <c r="J2514" s="1" t="str">
        <v>Mumbai</v>
      </c>
      <c r="K2514" s="1">
        <v>0</v>
      </c>
      <c r="L2514" s="1">
        <f t="shared" si="117"/>
        <v>40348</v>
      </c>
      <c r="M2514" s="1">
        <f t="shared" si="118"/>
        <v>40348</v>
      </c>
      <c r="N2514" s="1">
        <f t="shared" si="119"/>
        <v>0</v>
      </c>
    </row>
    <row r="2515" spans="1:14" x14ac:dyDescent="0.25">
      <c r="A2515" s="1" t="str">
        <v>BioLegend</v>
      </c>
      <c r="B2515" s="1">
        <v>15523.2</v>
      </c>
      <c r="C2515" s="1" t="str">
        <v>EED118651</v>
      </c>
      <c r="D2515" s="2">
        <v>45898</v>
      </c>
      <c r="E2515" s="2">
        <v>45904</v>
      </c>
      <c r="F2515" s="1">
        <v>505813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15523.2</v>
      </c>
      <c r="M2515" s="1">
        <f t="shared" si="118"/>
        <v>15523.2</v>
      </c>
      <c r="N2515" s="1">
        <f t="shared" si="119"/>
        <v>0</v>
      </c>
    </row>
    <row r="2516" spans="1:14" x14ac:dyDescent="0.25">
      <c r="A2516" s="1" t="str">
        <v>BioLegend</v>
      </c>
      <c r="B2516" s="1">
        <v>6776</v>
      </c>
      <c r="C2516" s="1" t="str">
        <v>EED118651</v>
      </c>
      <c r="D2516" s="2">
        <v>45898</v>
      </c>
      <c r="E2516" s="2">
        <v>45904</v>
      </c>
      <c r="F2516" s="1">
        <v>506903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6776</v>
      </c>
      <c r="M2516" s="1">
        <f t="shared" si="118"/>
        <v>6776</v>
      </c>
      <c r="N2516" s="1">
        <f t="shared" si="119"/>
        <v>0</v>
      </c>
    </row>
    <row r="2517" spans="1:14" x14ac:dyDescent="0.25">
      <c r="A2517" s="1" t="str">
        <v>BioLegend</v>
      </c>
      <c r="B2517" s="1">
        <v>15584.8</v>
      </c>
      <c r="C2517" s="1" t="str">
        <v>EED118651</v>
      </c>
      <c r="D2517" s="2">
        <v>45898</v>
      </c>
      <c r="E2517" s="2">
        <v>45904</v>
      </c>
      <c r="F2517" s="1">
        <v>570804</v>
      </c>
      <c r="G2517" s="1">
        <v>1</v>
      </c>
      <c r="H2517" s="1">
        <v>1</v>
      </c>
      <c r="I2517" s="1">
        <v>0</v>
      </c>
      <c r="J2517" s="1" t="str">
        <v>Pune</v>
      </c>
      <c r="K2517" s="1">
        <v>0</v>
      </c>
      <c r="L2517" s="1">
        <f t="shared" si="117"/>
        <v>15584.8</v>
      </c>
      <c r="M2517" s="1">
        <f t="shared" si="118"/>
        <v>15584.8</v>
      </c>
      <c r="N2517" s="1">
        <f t="shared" si="119"/>
        <v>0</v>
      </c>
    </row>
    <row r="2518" spans="1:14" x14ac:dyDescent="0.25">
      <c r="A2518" s="1" t="str">
        <v>BioLegend</v>
      </c>
      <c r="B2518" s="1">
        <v>28582.400000000001</v>
      </c>
      <c r="C2518" s="1" t="str">
        <v>EED118651</v>
      </c>
      <c r="D2518" s="2">
        <v>45898</v>
      </c>
      <c r="E2518" s="2">
        <v>45904</v>
      </c>
      <c r="F2518" s="1">
        <v>573004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28582.400000000001</v>
      </c>
      <c r="M2518" s="1">
        <f t="shared" si="118"/>
        <v>28582.400000000001</v>
      </c>
      <c r="N2518" s="1">
        <f t="shared" si="119"/>
        <v>0</v>
      </c>
    </row>
    <row r="2519" spans="1:14" x14ac:dyDescent="0.25">
      <c r="A2519" s="1" t="str">
        <v>BioLegend</v>
      </c>
      <c r="B2519" s="1">
        <v>5482.4</v>
      </c>
      <c r="C2519" s="1" t="str">
        <v>EED118651</v>
      </c>
      <c r="D2519" s="2">
        <v>45898</v>
      </c>
      <c r="E2519" s="2">
        <v>45904</v>
      </c>
      <c r="F2519" s="1">
        <v>585506</v>
      </c>
      <c r="G2519" s="1">
        <v>1</v>
      </c>
      <c r="H2519" s="1">
        <v>1</v>
      </c>
      <c r="I2519" s="1">
        <v>0</v>
      </c>
      <c r="J2519" s="1" t="str">
        <v>Banglore</v>
      </c>
      <c r="K2519" s="1">
        <v>0</v>
      </c>
      <c r="L2519" s="1">
        <f t="shared" si="117"/>
        <v>5482.4</v>
      </c>
      <c r="M2519" s="1">
        <f t="shared" si="118"/>
        <v>5482.4</v>
      </c>
      <c r="N2519" s="1">
        <f t="shared" si="119"/>
        <v>0</v>
      </c>
    </row>
    <row r="2520" spans="1:14" x14ac:dyDescent="0.25">
      <c r="A2520" s="1" t="str">
        <v>BioLegend</v>
      </c>
      <c r="B2520" s="1">
        <v>9794.4</v>
      </c>
      <c r="C2520" s="1" t="str">
        <v>EED118651</v>
      </c>
      <c r="D2520" s="2">
        <v>45898</v>
      </c>
      <c r="E2520" s="2">
        <v>45904</v>
      </c>
      <c r="F2520" s="1">
        <v>654003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9794.4</v>
      </c>
      <c r="M2520" s="1">
        <f t="shared" si="118"/>
        <v>9794.4</v>
      </c>
      <c r="N2520" s="1">
        <f t="shared" si="119"/>
        <v>0</v>
      </c>
    </row>
    <row r="2521" spans="1:14" x14ac:dyDescent="0.25">
      <c r="A2521" s="1" t="str">
        <v>BioLegend</v>
      </c>
      <c r="B2521" s="1">
        <v>6899.2000000000007</v>
      </c>
      <c r="C2521" s="1" t="str">
        <v>EED118651</v>
      </c>
      <c r="D2521" s="2">
        <v>45898</v>
      </c>
      <c r="E2521" s="2">
        <v>45904</v>
      </c>
      <c r="F2521" s="1">
        <v>801702</v>
      </c>
      <c r="G2521" s="1">
        <v>1</v>
      </c>
      <c r="H2521" s="1">
        <v>1</v>
      </c>
      <c r="I2521" s="1">
        <v>0</v>
      </c>
      <c r="J2521" s="1" t="str">
        <v>GURUGRAM</v>
      </c>
      <c r="K2521" s="1">
        <v>0</v>
      </c>
      <c r="L2521" s="1">
        <f t="shared" si="117"/>
        <v>6899.2000000000007</v>
      </c>
      <c r="M2521" s="1">
        <f t="shared" si="118"/>
        <v>6899.2000000000007</v>
      </c>
      <c r="N2521" s="1">
        <f t="shared" si="119"/>
        <v>0</v>
      </c>
    </row>
    <row r="2522" spans="1:14" x14ac:dyDescent="0.25">
      <c r="A2522" s="1" t="str">
        <v>BioLegend</v>
      </c>
      <c r="B2522" s="1">
        <v>10595.2</v>
      </c>
      <c r="C2522" s="1" t="str">
        <v>EED118651</v>
      </c>
      <c r="D2522" s="2">
        <v>45898</v>
      </c>
      <c r="E2522" s="2">
        <v>45904</v>
      </c>
      <c r="F2522" s="1">
        <v>901523</v>
      </c>
      <c r="G2522" s="1">
        <v>1</v>
      </c>
      <c r="H2522" s="1">
        <v>1</v>
      </c>
      <c r="I2522" s="1">
        <v>0</v>
      </c>
      <c r="J2522" s="1" t="str">
        <v>Mumbai</v>
      </c>
      <c r="K2522" s="1">
        <v>0</v>
      </c>
      <c r="L2522" s="1">
        <f t="shared" si="117"/>
        <v>10595.2</v>
      </c>
      <c r="M2522" s="1">
        <f t="shared" si="118"/>
        <v>10595.2</v>
      </c>
      <c r="N2522" s="1">
        <f t="shared" si="119"/>
        <v>0</v>
      </c>
    </row>
    <row r="2523" spans="1:14" x14ac:dyDescent="0.25">
      <c r="A2523" s="1" t="str">
        <v>BioLegend</v>
      </c>
      <c r="B2523" s="1">
        <v>3088.8</v>
      </c>
      <c r="C2523" s="1" t="str">
        <v>Return From IGIB</v>
      </c>
      <c r="D2523" s="2" t="str">
        <v>from Openingn Stock</v>
      </c>
      <c r="E2523" s="2">
        <v>45808</v>
      </c>
      <c r="F2523" s="1">
        <v>420701</v>
      </c>
      <c r="G2523" s="1">
        <v>2</v>
      </c>
      <c r="H2523" s="1">
        <v>0</v>
      </c>
      <c r="I2523" s="1">
        <v>2</v>
      </c>
      <c r="J2523" s="1" t="str">
        <v>STOCK</v>
      </c>
      <c r="K2523" s="1" t="str">
        <v>Stock</v>
      </c>
      <c r="L2523" s="1">
        <f t="shared" si="117"/>
        <v>6177.6</v>
      </c>
      <c r="M2523" s="1">
        <f t="shared" si="118"/>
        <v>0</v>
      </c>
      <c r="N2523" s="1">
        <f t="shared" si="119"/>
        <v>6177.6</v>
      </c>
    </row>
    <row r="2524" spans="1:14" x14ac:dyDescent="0.25">
      <c r="A2524" s="1" t="str">
        <v>Dharmacon</v>
      </c>
      <c r="B2524" s="1">
        <v>1971.1999999999998</v>
      </c>
      <c r="C2524" s="1" t="str">
        <v>Return From IGIB</v>
      </c>
      <c r="D2524" s="2" t="str">
        <v>from Openingn Stock</v>
      </c>
      <c r="E2524" s="2">
        <v>45808</v>
      </c>
      <c r="F2524" s="1" t="str">
        <v>B-003000-WB-100</v>
      </c>
      <c r="G2524" s="1">
        <v>2</v>
      </c>
      <c r="H2524" s="1">
        <v>2</v>
      </c>
      <c r="I2524" s="1">
        <v>0</v>
      </c>
      <c r="J2524" s="1" t="str">
        <v>Delhi</v>
      </c>
      <c r="K2524" s="1">
        <v>0</v>
      </c>
      <c r="L2524" s="1">
        <f t="shared" si="117"/>
        <v>3942.3999999999996</v>
      </c>
      <c r="M2524" s="1">
        <f t="shared" si="118"/>
        <v>3942.3999999999996</v>
      </c>
      <c r="N2524" s="1">
        <f t="shared" si="119"/>
        <v>0</v>
      </c>
    </row>
    <row r="2525" spans="1:14" x14ac:dyDescent="0.25">
      <c r="A2525" s="1" t="str">
        <v>Dharmacon</v>
      </c>
      <c r="B2525" s="1">
        <v>7128</v>
      </c>
      <c r="C2525" s="1" t="str">
        <v>Return From IGIB</v>
      </c>
      <c r="D2525" s="2" t="str">
        <v>from Openingn Stock</v>
      </c>
      <c r="E2525" s="2">
        <v>45808</v>
      </c>
      <c r="F2525" s="1" t="str">
        <v>T-2001-01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14256</v>
      </c>
      <c r="M2525" s="1">
        <f t="shared" si="118"/>
        <v>14256</v>
      </c>
      <c r="N2525" s="1">
        <f t="shared" si="119"/>
        <v>0</v>
      </c>
    </row>
    <row r="2526" spans="1:14" x14ac:dyDescent="0.25">
      <c r="A2526" s="1" t="str">
        <v>BioLegend</v>
      </c>
      <c r="B2526" s="1">
        <v>14476</v>
      </c>
      <c r="C2526" s="1" t="str">
        <v>Return From IGIB</v>
      </c>
      <c r="D2526" s="2">
        <v>45884</v>
      </c>
      <c r="E2526" s="2">
        <v>45890</v>
      </c>
      <c r="F2526" s="1">
        <v>424602</v>
      </c>
      <c r="G2526" s="1">
        <v>2</v>
      </c>
      <c r="H2526" s="1">
        <v>0</v>
      </c>
      <c r="I2526" s="1">
        <v>2</v>
      </c>
      <c r="J2526" s="1" t="str">
        <v>STOCK</v>
      </c>
      <c r="K2526" s="1" t="str">
        <v>Stock</v>
      </c>
      <c r="L2526" s="1">
        <f t="shared" si="117"/>
        <v>28952</v>
      </c>
      <c r="M2526" s="1">
        <f t="shared" si="118"/>
        <v>0</v>
      </c>
      <c r="N2526" s="1">
        <f t="shared" si="119"/>
        <v>28952</v>
      </c>
    </row>
    <row r="2527" spans="1:14" x14ac:dyDescent="0.25">
      <c r="A2527" s="1" t="str">
        <v>BIOLINK</v>
      </c>
      <c r="B2527" s="1">
        <v>1854.75</v>
      </c>
      <c r="C2527" s="1" t="str">
        <v>BK/25-26/R-39947</v>
      </c>
      <c r="D2527" s="2">
        <v>45903</v>
      </c>
      <c r="E2527" s="2">
        <v>45903</v>
      </c>
      <c r="F2527" s="1" t="str">
        <v>PD0435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1854.75</v>
      </c>
      <c r="M2527" s="1">
        <f t="shared" si="118"/>
        <v>1854.75</v>
      </c>
      <c r="N2527" s="1">
        <f t="shared" si="119"/>
        <v>0</v>
      </c>
    </row>
    <row r="2528" spans="1:14" x14ac:dyDescent="0.25">
      <c r="A2528" s="1" t="str">
        <v>Cytoskeleton</v>
      </c>
      <c r="B2528" s="1">
        <v>45742.399999999994</v>
      </c>
      <c r="C2528" s="1">
        <v>0</v>
      </c>
      <c r="D2528" s="2">
        <v>0</v>
      </c>
      <c r="E2528" s="2">
        <v>45905</v>
      </c>
      <c r="F2528" s="1" t="str">
        <v>CY-SC001</v>
      </c>
      <c r="G2528" s="1">
        <v>1</v>
      </c>
      <c r="H2528" s="1">
        <v>1</v>
      </c>
      <c r="I2528" s="1">
        <v>0</v>
      </c>
      <c r="J2528" s="1" t="str">
        <v>Hyderabad</v>
      </c>
      <c r="K2528" s="1">
        <v>0</v>
      </c>
      <c r="L2528" s="1">
        <f t="shared" si="117"/>
        <v>45742.399999999994</v>
      </c>
      <c r="M2528" s="1">
        <f t="shared" si="118"/>
        <v>45742.399999999994</v>
      </c>
      <c r="N2528" s="1">
        <f t="shared" si="119"/>
        <v>0</v>
      </c>
    </row>
    <row r="2529" spans="1:14" x14ac:dyDescent="0.25">
      <c r="A2529" s="1" t="str">
        <v>BioXcell</v>
      </c>
      <c r="B2529" s="1">
        <v>225174.40000000002</v>
      </c>
      <c r="C2529" s="1">
        <v>178223</v>
      </c>
      <c r="D2529" s="2">
        <v>45902</v>
      </c>
      <c r="E2529" s="2">
        <v>45905</v>
      </c>
      <c r="F2529" s="1" t="str">
        <v>BE0241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225174.40000000002</v>
      </c>
      <c r="M2529" s="1">
        <f t="shared" si="118"/>
        <v>225174.40000000002</v>
      </c>
      <c r="N2529" s="1">
        <f t="shared" si="119"/>
        <v>0</v>
      </c>
    </row>
    <row r="2530" spans="1:14" x14ac:dyDescent="0.25">
      <c r="A2530" s="1" t="str">
        <v>BioXcell</v>
      </c>
      <c r="B2530" s="1">
        <v>15136</v>
      </c>
      <c r="C2530" s="1">
        <v>178223</v>
      </c>
      <c r="D2530" s="2">
        <v>45902</v>
      </c>
      <c r="E2530" s="2">
        <v>45905</v>
      </c>
      <c r="F2530" s="1" t="str">
        <v>BE0258</v>
      </c>
      <c r="G2530" s="1">
        <v>1</v>
      </c>
      <c r="H2530" s="1">
        <v>1</v>
      </c>
      <c r="I2530" s="1">
        <v>0</v>
      </c>
      <c r="J2530" s="1" t="str">
        <v>Kolkata</v>
      </c>
      <c r="K2530" s="1">
        <v>0</v>
      </c>
      <c r="L2530" s="1">
        <f t="shared" si="117"/>
        <v>15136</v>
      </c>
      <c r="M2530" s="1">
        <f t="shared" si="118"/>
        <v>15136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BE0307</v>
      </c>
      <c r="G2531" s="1">
        <v>1</v>
      </c>
      <c r="H2531" s="1">
        <v>1</v>
      </c>
      <c r="I2531" s="1">
        <v>0</v>
      </c>
      <c r="J2531" s="1" t="str">
        <v>Bhuvneshwar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MABTECH</v>
      </c>
      <c r="B2532" s="1">
        <v>45276</v>
      </c>
      <c r="C2532" s="1" t="str">
        <v>SE041699</v>
      </c>
      <c r="D2532" s="2">
        <v>45902</v>
      </c>
      <c r="E2532" s="2">
        <v>45905</v>
      </c>
      <c r="F2532" s="1" t="str">
        <v>3445M-1HP-2</v>
      </c>
      <c r="G2532" s="1">
        <v>1</v>
      </c>
      <c r="H2532" s="1">
        <v>1</v>
      </c>
      <c r="I2532" s="1">
        <v>0</v>
      </c>
      <c r="J2532" s="1" t="str">
        <v>Banglore</v>
      </c>
      <c r="K2532" s="1">
        <v>0</v>
      </c>
      <c r="L2532" s="1">
        <f t="shared" si="117"/>
        <v>45276</v>
      </c>
      <c r="M2532" s="1">
        <f t="shared" si="118"/>
        <v>45276</v>
      </c>
      <c r="N2532" s="1">
        <f t="shared" si="119"/>
        <v>0</v>
      </c>
    </row>
    <row r="2533" spans="1:14" x14ac:dyDescent="0.25">
      <c r="A2533" s="1" t="str">
        <v>MABTECH</v>
      </c>
      <c r="B2533" s="1">
        <v>165704</v>
      </c>
      <c r="C2533" s="1" t="str">
        <v>SE041699</v>
      </c>
      <c r="D2533" s="2">
        <v>45902</v>
      </c>
      <c r="E2533" s="2">
        <v>45908</v>
      </c>
      <c r="F2533" s="1" t="str">
        <v>3420-2HPW-10</v>
      </c>
      <c r="G2533" s="1">
        <v>1</v>
      </c>
      <c r="H2533" s="1">
        <v>1</v>
      </c>
      <c r="I2533" s="1">
        <v>0</v>
      </c>
      <c r="J2533" s="1" t="str">
        <v>Mumbai</v>
      </c>
      <c r="K2533" s="1">
        <v>0</v>
      </c>
      <c r="L2533" s="1">
        <f t="shared" si="117"/>
        <v>165704</v>
      </c>
      <c r="M2533" s="1">
        <f t="shared" si="118"/>
        <v>165704</v>
      </c>
      <c r="N2533" s="1">
        <f t="shared" si="119"/>
        <v>0</v>
      </c>
    </row>
    <row r="2534" spans="1:14" x14ac:dyDescent="0.25">
      <c r="A2534" s="1" t="str">
        <v>Biotium</v>
      </c>
      <c r="B2534" s="1">
        <v>3590.3999999999996</v>
      </c>
      <c r="C2534" s="1" t="str">
        <v>I240259-IN</v>
      </c>
      <c r="D2534" s="2">
        <v>45903</v>
      </c>
      <c r="E2534" s="2">
        <v>45908</v>
      </c>
      <c r="F2534" s="1" t="str">
        <v>70066-T</v>
      </c>
      <c r="G2534" s="1">
        <v>1</v>
      </c>
      <c r="H2534" s="1">
        <v>1</v>
      </c>
      <c r="I2534" s="1">
        <v>0</v>
      </c>
      <c r="J2534" s="1" t="str">
        <v>Chennai</v>
      </c>
      <c r="K2534" s="1">
        <v>0</v>
      </c>
      <c r="L2534" s="1">
        <f t="shared" si="117"/>
        <v>3590.3999999999996</v>
      </c>
      <c r="M2534" s="1">
        <f t="shared" si="118"/>
        <v>3590.3999999999996</v>
      </c>
      <c r="N2534" s="1">
        <f t="shared" si="119"/>
        <v>0</v>
      </c>
    </row>
    <row r="2535" spans="1:14" x14ac:dyDescent="0.25">
      <c r="A2535" s="1" t="str">
        <v>Biotium</v>
      </c>
      <c r="B2535" s="1">
        <v>3942.3999999999996</v>
      </c>
      <c r="C2535" s="1" t="str">
        <v>I240259-IN</v>
      </c>
      <c r="D2535" s="2">
        <v>45903</v>
      </c>
      <c r="E2535" s="2">
        <v>45908</v>
      </c>
      <c r="F2535" s="1" t="str">
        <v>31000-T</v>
      </c>
      <c r="G2535" s="1">
        <v>2</v>
      </c>
      <c r="H2535" s="1">
        <v>2</v>
      </c>
      <c r="I2535" s="1">
        <v>0</v>
      </c>
      <c r="J2535" s="1" t="str">
        <v>Chennai</v>
      </c>
      <c r="K2535" s="1">
        <v>0</v>
      </c>
      <c r="L2535" s="1">
        <f t="shared" si="117"/>
        <v>7884.7999999999993</v>
      </c>
      <c r="M2535" s="1">
        <f t="shared" si="118"/>
        <v>7884.7999999999993</v>
      </c>
      <c r="N2535" s="1">
        <f t="shared" si="119"/>
        <v>0</v>
      </c>
    </row>
    <row r="2536" spans="1:14" x14ac:dyDescent="0.25">
      <c r="A2536" s="1" t="str">
        <v>Affinity</v>
      </c>
      <c r="B2536" s="1">
        <v>4400</v>
      </c>
      <c r="C2536" s="1" t="str">
        <v>250902IN-BI</v>
      </c>
      <c r="D2536" s="2">
        <v>45902</v>
      </c>
      <c r="E2536" s="2">
        <v>45908</v>
      </c>
      <c r="F2536" s="1" t="str">
        <v>AF0639</v>
      </c>
      <c r="G2536" s="1">
        <v>1</v>
      </c>
      <c r="H2536" s="1">
        <v>1</v>
      </c>
      <c r="I2536" s="1">
        <v>0</v>
      </c>
      <c r="J2536" s="1" t="str">
        <v>Kolkata</v>
      </c>
      <c r="K2536" s="1">
        <v>0</v>
      </c>
      <c r="L2536" s="1">
        <f t="shared" si="117"/>
        <v>4400</v>
      </c>
      <c r="M2536" s="1">
        <f t="shared" si="118"/>
        <v>4400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DF6497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BioLegend</v>
      </c>
      <c r="B2538" s="1">
        <v>134640</v>
      </c>
      <c r="C2538" s="1" t="str">
        <v>RETURN FROM Apollo chennai</v>
      </c>
      <c r="D2538" s="2">
        <v>45877</v>
      </c>
      <c r="E2538" s="2">
        <v>45877</v>
      </c>
      <c r="F2538" s="1">
        <v>900007707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134640</v>
      </c>
      <c r="M2538" s="1">
        <f t="shared" si="118"/>
        <v>134640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0</v>
      </c>
      <c r="I2539" s="1">
        <v>1</v>
      </c>
      <c r="J2539" s="1" t="str">
        <v>CHENNAI</v>
      </c>
      <c r="K2539" s="1" t="str">
        <v>PO Awaited</v>
      </c>
      <c r="L2539" s="1">
        <f t="shared" si="117"/>
        <v>134640</v>
      </c>
      <c r="M2539" s="1">
        <f t="shared" si="118"/>
        <v>0</v>
      </c>
      <c r="N2539" s="1">
        <f t="shared" si="119"/>
        <v>134640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>
        <v>0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>
        <v>0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>
        <v>0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>
        <v>0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>
        <v>0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>
        <v>0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>
        <v>0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>
        <v>0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>
        <v>0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>
        <v>0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>
        <v>0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2</v>
      </c>
      <c r="H2664" s="1">
        <v>0</v>
      </c>
      <c r="I2664" s="1">
        <v>2</v>
      </c>
      <c r="J2664" s="1" t="str">
        <v>Unknown</v>
      </c>
      <c r="K2664" s="1" t="str">
        <v>DemoKit (Mohan Sir)</v>
      </c>
      <c r="L2664" s="1">
        <f t="shared" si="123"/>
        <v>58.666666666666664</v>
      </c>
      <c r="M2664" s="1">
        <f t="shared" si="124"/>
        <v>0</v>
      </c>
      <c r="N2664" s="1">
        <f t="shared" si="125"/>
        <v>58.666666666666664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29.333333333333332</v>
      </c>
      <c r="M2665" s="1">
        <f t="shared" si="124"/>
        <v>29.333333333333332</v>
      </c>
      <c r="N2665" s="1">
        <f t="shared" si="125"/>
        <v>0</v>
      </c>
    </row>
    <row r="2666" spans="1:14" x14ac:dyDescent="0.25">
      <c r="A2666" s="1" t="str">
        <v>BioLegend</v>
      </c>
      <c r="B2666" s="1">
        <v>18110.400000000001</v>
      </c>
      <c r="C2666" s="1" t="str">
        <v>EED118806</v>
      </c>
      <c r="D2666" s="2">
        <v>45905</v>
      </c>
      <c r="E2666" s="2">
        <v>45910</v>
      </c>
      <c r="F2666" s="1">
        <v>741094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18110.400000000001</v>
      </c>
      <c r="M2666" s="1">
        <f t="shared" si="124"/>
        <v>18110.400000000001</v>
      </c>
      <c r="N2666" s="1">
        <f t="shared" si="125"/>
        <v>0</v>
      </c>
    </row>
    <row r="2667" spans="1:14" x14ac:dyDescent="0.25">
      <c r="A2667" s="1" t="str">
        <v>BioLegend</v>
      </c>
      <c r="B2667" s="1">
        <v>3634.3999999999996</v>
      </c>
      <c r="C2667" s="1" t="str">
        <v>EED118806</v>
      </c>
      <c r="D2667" s="2">
        <v>45905</v>
      </c>
      <c r="E2667" s="2">
        <v>45910</v>
      </c>
      <c r="F2667" s="1">
        <v>741095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3634.3999999999996</v>
      </c>
      <c r="M2667" s="1">
        <f t="shared" si="124"/>
        <v>3634.3999999999996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741096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741100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741101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741108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741114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741121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29.333333333333332</v>
      </c>
      <c r="C2675" s="1" t="str">
        <v>EED118806</v>
      </c>
      <c r="D2675" s="2">
        <v>45905</v>
      </c>
      <c r="E2675" s="2">
        <v>45910</v>
      </c>
      <c r="F2675" s="1">
        <v>741146</v>
      </c>
      <c r="G2675" s="1">
        <v>2</v>
      </c>
      <c r="H2675" s="1">
        <v>0</v>
      </c>
      <c r="I2675" s="1">
        <v>2</v>
      </c>
      <c r="J2675" s="1" t="str">
        <v>Unknown</v>
      </c>
      <c r="K2675" s="1" t="str">
        <v>DemoKit (Mohan Sir)</v>
      </c>
      <c r="L2675" s="1">
        <f t="shared" si="126"/>
        <v>58.666666666666664</v>
      </c>
      <c r="M2675" s="1">
        <f t="shared" si="127"/>
        <v>0</v>
      </c>
      <c r="N2675" s="1">
        <f t="shared" si="128"/>
        <v>58.666666666666664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29.333333333333332</v>
      </c>
      <c r="M2676" s="1">
        <f t="shared" si="127"/>
        <v>29.333333333333332</v>
      </c>
      <c r="N2676" s="1">
        <f t="shared" si="128"/>
        <v>0</v>
      </c>
    </row>
    <row r="2677" spans="1:14" x14ac:dyDescent="0.25">
      <c r="A2677" s="1" t="str">
        <v>BioLegend</v>
      </c>
      <c r="B2677" s="1">
        <v>21683.200000000001</v>
      </c>
      <c r="C2677" s="1" t="str">
        <v>EED118806</v>
      </c>
      <c r="D2677" s="2">
        <v>45905</v>
      </c>
      <c r="E2677" s="2">
        <v>45910</v>
      </c>
      <c r="F2677" s="1">
        <v>769404</v>
      </c>
      <c r="G2677" s="1">
        <v>1</v>
      </c>
      <c r="H2677" s="1">
        <v>1</v>
      </c>
      <c r="I2677" s="1">
        <v>0</v>
      </c>
      <c r="J2677" s="1" t="str">
        <v>Pune</v>
      </c>
      <c r="K2677" s="1">
        <v>0</v>
      </c>
      <c r="L2677" s="1">
        <f t="shared" si="126"/>
        <v>21683.200000000001</v>
      </c>
      <c r="M2677" s="1">
        <f t="shared" si="127"/>
        <v>21683.200000000001</v>
      </c>
      <c r="N2677" s="1">
        <f t="shared" si="128"/>
        <v>0</v>
      </c>
    </row>
    <row r="2678" spans="1:14" x14ac:dyDescent="0.25">
      <c r="A2678" s="1" t="str">
        <v>BioLegend</v>
      </c>
      <c r="B2678" s="1">
        <v>34249.599999999999</v>
      </c>
      <c r="C2678" s="1" t="str">
        <v>EED118806</v>
      </c>
      <c r="D2678" s="2">
        <v>45905</v>
      </c>
      <c r="E2678" s="2">
        <v>45910</v>
      </c>
      <c r="F2678" s="1">
        <v>902602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34249.599999999999</v>
      </c>
      <c r="M2678" s="1">
        <f t="shared" si="127"/>
        <v>34249.599999999999</v>
      </c>
      <c r="N2678" s="1">
        <f t="shared" si="128"/>
        <v>0</v>
      </c>
    </row>
    <row r="2679" spans="1:14" x14ac:dyDescent="0.25">
      <c r="A2679" s="1" t="str">
        <v>BioLegend</v>
      </c>
      <c r="B2679" s="1">
        <v>8192.7999999999993</v>
      </c>
      <c r="C2679" s="1" t="str">
        <v>EED118806</v>
      </c>
      <c r="D2679" s="2">
        <v>45905</v>
      </c>
      <c r="E2679" s="2">
        <v>45910</v>
      </c>
      <c r="F2679" s="1">
        <v>926506</v>
      </c>
      <c r="G2679" s="1">
        <v>1</v>
      </c>
      <c r="H2679" s="1">
        <v>1</v>
      </c>
      <c r="I2679" s="1">
        <v>0</v>
      </c>
      <c r="J2679" s="1" t="str">
        <v>Delhi</v>
      </c>
      <c r="K2679" s="1">
        <v>0</v>
      </c>
      <c r="L2679" s="1">
        <f t="shared" si="126"/>
        <v>8192.7999999999993</v>
      </c>
      <c r="M2679" s="1">
        <f t="shared" si="127"/>
        <v>8192.7999999999993</v>
      </c>
      <c r="N2679" s="1">
        <f t="shared" si="128"/>
        <v>0</v>
      </c>
    </row>
    <row r="2680" spans="1:14" x14ac:dyDescent="0.25">
      <c r="A2680" s="1" t="str">
        <v>TopClass enterprises</v>
      </c>
      <c r="B2680" s="1">
        <v>10248</v>
      </c>
      <c r="C2680" s="1" t="str">
        <v>TPC/25-26/00434</v>
      </c>
      <c r="D2680" s="2">
        <v>45904</v>
      </c>
      <c r="E2680" s="2">
        <v>45911</v>
      </c>
      <c r="F2680" s="1" t="str">
        <v>S1141</v>
      </c>
      <c r="G2680" s="1">
        <v>1</v>
      </c>
      <c r="H2680" s="1">
        <v>1</v>
      </c>
      <c r="I2680" s="1">
        <v>0</v>
      </c>
      <c r="J2680" s="1" t="str">
        <v>Hyderabad</v>
      </c>
      <c r="K2680" s="1">
        <v>0</v>
      </c>
      <c r="L2680" s="1">
        <f t="shared" si="126"/>
        <v>10248</v>
      </c>
      <c r="M2680" s="1">
        <f t="shared" si="127"/>
        <v>10248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15540</v>
      </c>
      <c r="C2681" s="1" t="str">
        <v>TPC/25-26/00434</v>
      </c>
      <c r="D2681" s="2">
        <v>45904</v>
      </c>
      <c r="E2681" s="2">
        <v>45911</v>
      </c>
      <c r="F2681" s="1" t="str">
        <v>S7459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15540</v>
      </c>
      <c r="M2681" s="1">
        <f t="shared" si="127"/>
        <v>15540</v>
      </c>
      <c r="N2681" s="1">
        <f t="shared" si="128"/>
        <v>0</v>
      </c>
    </row>
    <row r="2682" spans="1:14" x14ac:dyDescent="0.25">
      <c r="A2682" s="1" t="str">
        <v>SouthernBiotech</v>
      </c>
      <c r="B2682" s="1">
        <v>6336</v>
      </c>
      <c r="C2682" s="1">
        <v>338804</v>
      </c>
      <c r="D2682" s="2">
        <v>45905</v>
      </c>
      <c r="E2682" s="2">
        <v>45911</v>
      </c>
      <c r="F2682" s="1" t="str">
        <v>0100-01</v>
      </c>
      <c r="G2682" s="1">
        <v>2</v>
      </c>
      <c r="H2682" s="1">
        <v>2</v>
      </c>
      <c r="I2682" s="1">
        <v>0</v>
      </c>
      <c r="J2682" s="1" t="str">
        <v>Manesar</v>
      </c>
      <c r="K2682" s="1">
        <v>0</v>
      </c>
      <c r="L2682" s="1">
        <f t="shared" si="126"/>
        <v>12672</v>
      </c>
      <c r="M2682" s="1">
        <f t="shared" si="127"/>
        <v>12672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12870</v>
      </c>
      <c r="C2683" s="1">
        <v>338804</v>
      </c>
      <c r="D2683" s="2">
        <v>45905</v>
      </c>
      <c r="E2683" s="2">
        <v>45911</v>
      </c>
      <c r="F2683" s="1" t="str">
        <v>2030-31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12870</v>
      </c>
      <c r="M2683" s="1">
        <f t="shared" si="127"/>
        <v>12870</v>
      </c>
      <c r="N2683" s="1">
        <f t="shared" si="128"/>
        <v>0</v>
      </c>
    </row>
    <row r="2684" spans="1:14" x14ac:dyDescent="0.25">
      <c r="A2684" s="1" t="str">
        <v>BioLegend</v>
      </c>
      <c r="B2684" s="1">
        <v>2217.6</v>
      </c>
      <c r="C2684" s="1" t="str">
        <v>Return From IGIB</v>
      </c>
      <c r="D2684" s="2" t="str">
        <v>Opening Stock</v>
      </c>
      <c r="E2684" s="2">
        <v>45911</v>
      </c>
      <c r="F2684" s="1">
        <v>421101</v>
      </c>
      <c r="G2684" s="1">
        <v>3</v>
      </c>
      <c r="H2684" s="1">
        <v>0</v>
      </c>
      <c r="I2684" s="1">
        <v>3</v>
      </c>
      <c r="J2684" s="1" t="str">
        <v>STOCK</v>
      </c>
      <c r="K2684" s="1" t="str">
        <v>Stock</v>
      </c>
      <c r="L2684" s="1">
        <f t="shared" ref="L2684:L2697" si="129">G2684*B2684</f>
        <v>6652.7999999999993</v>
      </c>
      <c r="M2684" s="1">
        <f t="shared" ref="M2684:M2697" si="130">H2684*B2684</f>
        <v>0</v>
      </c>
      <c r="N2684" s="1">
        <f t="shared" ref="N2684:N2697" si="131">I2684*B2684</f>
        <v>6652.7999999999993</v>
      </c>
    </row>
    <row r="2685" spans="1:14" x14ac:dyDescent="0.25">
      <c r="A2685" s="1" t="str">
        <v>BioLegend</v>
      </c>
      <c r="B2685" s="1">
        <v>12408</v>
      </c>
      <c r="C2685" s="1" t="str">
        <v>Return From IGIB</v>
      </c>
      <c r="D2685" s="2" t="str">
        <v>Opening Stock</v>
      </c>
      <c r="E2685" s="2">
        <v>45911</v>
      </c>
      <c r="F2685" s="1">
        <v>424602</v>
      </c>
      <c r="G2685" s="1">
        <v>1</v>
      </c>
      <c r="H2685" s="1">
        <v>0</v>
      </c>
      <c r="I2685" s="1">
        <v>1</v>
      </c>
      <c r="J2685" s="1" t="str">
        <v>STOCK</v>
      </c>
      <c r="K2685" s="1" t="str">
        <v>Stock</v>
      </c>
      <c r="L2685" s="1">
        <f t="shared" si="129"/>
        <v>12408</v>
      </c>
      <c r="M2685" s="1">
        <f t="shared" si="130"/>
        <v>0</v>
      </c>
      <c r="N2685" s="1">
        <f t="shared" si="131"/>
        <v>12408</v>
      </c>
    </row>
    <row r="2686" spans="1:14" x14ac:dyDescent="0.25">
      <c r="A2686" s="1" t="str">
        <v>BioLegend</v>
      </c>
      <c r="B2686" s="1">
        <v>4004</v>
      </c>
      <c r="C2686" s="1" t="str">
        <v>Return From IGIB</v>
      </c>
      <c r="D2686" s="2" t="str">
        <v>Opening Stock</v>
      </c>
      <c r="E2686" s="2">
        <v>45911</v>
      </c>
      <c r="F2686" s="1">
        <v>420301</v>
      </c>
      <c r="G2686" s="1">
        <v>2</v>
      </c>
      <c r="H2686" s="1">
        <v>0</v>
      </c>
      <c r="I2686" s="1">
        <v>2</v>
      </c>
      <c r="J2686" s="1" t="str">
        <v>STOCK</v>
      </c>
      <c r="K2686" s="1" t="str">
        <v>Stock</v>
      </c>
      <c r="L2686" s="1">
        <f t="shared" si="129"/>
        <v>8008</v>
      </c>
      <c r="M2686" s="1">
        <f t="shared" si="130"/>
        <v>0</v>
      </c>
      <c r="N2686" s="1">
        <f t="shared" si="131"/>
        <v>8008</v>
      </c>
    </row>
    <row r="2687" spans="1:14" x14ac:dyDescent="0.25">
      <c r="A2687" s="1" t="str">
        <v>BioLegend</v>
      </c>
      <c r="B2687" s="1">
        <v>3374.8</v>
      </c>
      <c r="C2687" s="1" t="str">
        <v>Return From IGIB</v>
      </c>
      <c r="D2687" s="2" t="str">
        <v>Opening Stock</v>
      </c>
      <c r="E2687" s="2">
        <v>45911</v>
      </c>
      <c r="F2687" s="1">
        <v>420801</v>
      </c>
      <c r="G2687" s="1">
        <v>2</v>
      </c>
      <c r="H2687" s="1">
        <v>0</v>
      </c>
      <c r="I2687" s="1">
        <v>2</v>
      </c>
      <c r="J2687" s="1" t="str">
        <v>STOCK</v>
      </c>
      <c r="K2687" s="1" t="str">
        <v>Stock</v>
      </c>
      <c r="L2687" s="1">
        <f t="shared" si="129"/>
        <v>6749.6</v>
      </c>
      <c r="M2687" s="1">
        <f t="shared" si="130"/>
        <v>0</v>
      </c>
      <c r="N2687" s="1">
        <f t="shared" si="131"/>
        <v>6749.6</v>
      </c>
    </row>
    <row r="2688" spans="1:14" x14ac:dyDescent="0.25">
      <c r="A2688" s="1" t="str">
        <v>Cytoskeleton</v>
      </c>
      <c r="B2688" s="1">
        <v>76646.240000000005</v>
      </c>
      <c r="C2688" s="1">
        <v>20914</v>
      </c>
      <c r="D2688" s="2">
        <v>45909</v>
      </c>
      <c r="E2688" s="2">
        <v>45912</v>
      </c>
      <c r="F2688" s="1" t="str">
        <v>BK011P</v>
      </c>
      <c r="G2688" s="1">
        <v>1</v>
      </c>
      <c r="H2688" s="1">
        <v>1</v>
      </c>
      <c r="I2688" s="1">
        <v>0</v>
      </c>
      <c r="J2688" s="1" t="str">
        <v>PUNE</v>
      </c>
      <c r="K2688" s="1">
        <v>0</v>
      </c>
      <c r="L2688" s="1">
        <f t="shared" si="129"/>
        <v>76646.240000000005</v>
      </c>
      <c r="M2688" s="1">
        <f t="shared" si="130"/>
        <v>76646.240000000005</v>
      </c>
      <c r="N2688" s="1">
        <f t="shared" si="131"/>
        <v>0</v>
      </c>
    </row>
    <row r="2689" spans="1:14" x14ac:dyDescent="0.25">
      <c r="A2689" s="1" t="str">
        <v>TargetMol</v>
      </c>
      <c r="B2689" s="1">
        <v>2376</v>
      </c>
      <c r="C2689" s="1" t="str">
        <v>INV250910-002</v>
      </c>
      <c r="D2689" s="2">
        <v>45910</v>
      </c>
      <c r="E2689" s="2">
        <v>45912</v>
      </c>
      <c r="F2689" s="1" t="str">
        <v>T60151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2376</v>
      </c>
      <c r="M2689" s="1">
        <f t="shared" si="130"/>
        <v>2376</v>
      </c>
      <c r="N2689" s="1">
        <f t="shared" si="131"/>
        <v>0</v>
      </c>
    </row>
    <row r="2690" spans="1:14" x14ac:dyDescent="0.25">
      <c r="A2690" s="1" t="str">
        <v>TargetMol</v>
      </c>
      <c r="B2690" s="1">
        <v>2270.4</v>
      </c>
      <c r="C2690" s="1" t="str">
        <v>INV250910-002</v>
      </c>
      <c r="D2690" s="2">
        <v>45910</v>
      </c>
      <c r="E2690" s="2">
        <v>45912</v>
      </c>
      <c r="F2690" s="1" t="str">
        <v>T12851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2270.4</v>
      </c>
      <c r="M2690" s="1">
        <f t="shared" si="130"/>
        <v>2270.4</v>
      </c>
      <c r="N2690" s="1">
        <f t="shared" si="131"/>
        <v>0</v>
      </c>
    </row>
    <row r="2691" spans="1:14" x14ac:dyDescent="0.25">
      <c r="A2691" s="1" t="str">
        <v>TargetMol</v>
      </c>
      <c r="B2691" s="1">
        <v>3854.3999999999996</v>
      </c>
      <c r="C2691" s="1" t="str">
        <v>INV250910-002</v>
      </c>
      <c r="D2691" s="2">
        <v>45910</v>
      </c>
      <c r="E2691" s="2">
        <v>45912</v>
      </c>
      <c r="F2691" s="1" t="str">
        <v>TP1304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3854.3999999999996</v>
      </c>
      <c r="M2691" s="1">
        <f t="shared" si="130"/>
        <v>3854.3999999999996</v>
      </c>
      <c r="N2691" s="1">
        <f t="shared" si="131"/>
        <v>0</v>
      </c>
    </row>
    <row r="2692" spans="1:14" x14ac:dyDescent="0.25">
      <c r="A2692" s="1" t="str">
        <v>TargetMol</v>
      </c>
      <c r="B2692" s="1">
        <v>1584</v>
      </c>
      <c r="C2692" s="1" t="str">
        <v>INV250910-002</v>
      </c>
      <c r="D2692" s="2">
        <v>45910</v>
      </c>
      <c r="E2692" s="2">
        <v>45912</v>
      </c>
      <c r="F2692" s="1" t="str">
        <v>T19562</v>
      </c>
      <c r="G2692" s="1">
        <v>1</v>
      </c>
      <c r="H2692" s="1">
        <v>1</v>
      </c>
      <c r="I2692" s="1">
        <v>0</v>
      </c>
      <c r="J2692" s="1" t="str">
        <v>PUNE</v>
      </c>
      <c r="K2692" s="1">
        <v>0</v>
      </c>
      <c r="L2692" s="1">
        <f t="shared" si="129"/>
        <v>1584</v>
      </c>
      <c r="M2692" s="1">
        <f t="shared" si="130"/>
        <v>1584</v>
      </c>
      <c r="N2692" s="1">
        <f t="shared" si="131"/>
        <v>0</v>
      </c>
    </row>
    <row r="2693" spans="1:14" x14ac:dyDescent="0.25">
      <c r="A2693" s="1" t="str">
        <v>TargetMol</v>
      </c>
      <c r="B2693" s="1">
        <v>17001.599999999999</v>
      </c>
      <c r="C2693" s="1" t="str">
        <v>INV250910-003</v>
      </c>
      <c r="D2693" s="2">
        <v>45910</v>
      </c>
      <c r="E2693" s="2">
        <v>45912</v>
      </c>
      <c r="F2693" s="1" t="str">
        <v>T9908</v>
      </c>
      <c r="G2693" s="1">
        <v>1</v>
      </c>
      <c r="H2693" s="1">
        <v>1</v>
      </c>
      <c r="I2693" s="1">
        <v>0</v>
      </c>
      <c r="J2693" s="1" t="str">
        <v>Gujrat</v>
      </c>
      <c r="K2693" s="1">
        <v>0</v>
      </c>
      <c r="L2693" s="1">
        <f t="shared" si="129"/>
        <v>17001.599999999999</v>
      </c>
      <c r="M2693" s="1">
        <f t="shared" si="130"/>
        <v>17001.599999999999</v>
      </c>
      <c r="N2693" s="1">
        <f t="shared" si="131"/>
        <v>0</v>
      </c>
    </row>
    <row r="2694" spans="1:14" x14ac:dyDescent="0.25">
      <c r="A2694" s="1" t="str">
        <v>TargetMol</v>
      </c>
      <c r="B2694" s="1">
        <v>1848</v>
      </c>
      <c r="C2694" s="1" t="str">
        <v>INV250910-004</v>
      </c>
      <c r="D2694" s="2">
        <v>45910</v>
      </c>
      <c r="E2694" s="2">
        <v>45912</v>
      </c>
      <c r="F2694" s="1" t="str">
        <v>T72033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1848</v>
      </c>
      <c r="M2694" s="1">
        <f t="shared" si="130"/>
        <v>1848</v>
      </c>
      <c r="N2694" s="1">
        <f t="shared" si="131"/>
        <v>0</v>
      </c>
    </row>
    <row r="2695" spans="1:14" x14ac:dyDescent="0.25">
      <c r="A2695" s="1" t="str">
        <v>TargetMol</v>
      </c>
      <c r="B2695" s="1">
        <v>7761.6</v>
      </c>
      <c r="C2695" s="1" t="str">
        <v>INV250910-004</v>
      </c>
      <c r="D2695" s="2">
        <v>45910</v>
      </c>
      <c r="E2695" s="2">
        <v>45912</v>
      </c>
      <c r="F2695" s="1" t="str">
        <v>T72081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7761.6</v>
      </c>
      <c r="M2695" s="1">
        <f t="shared" si="130"/>
        <v>7761.6</v>
      </c>
      <c r="N2695" s="1">
        <f t="shared" si="131"/>
        <v>0</v>
      </c>
    </row>
    <row r="2696" spans="1:14" x14ac:dyDescent="0.25">
      <c r="A2696" s="1" t="str">
        <v>BioXcell</v>
      </c>
      <c r="B2696" s="1">
        <v>43296</v>
      </c>
      <c r="C2696" s="1">
        <v>178586</v>
      </c>
      <c r="D2696" s="2">
        <v>45909</v>
      </c>
      <c r="E2696" s="2">
        <v>45912</v>
      </c>
      <c r="F2696" s="1" t="str">
        <v>BE0172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43296</v>
      </c>
      <c r="M2696" s="1">
        <f t="shared" si="130"/>
        <v>43296</v>
      </c>
      <c r="N2696" s="1">
        <f t="shared" si="131"/>
        <v>0</v>
      </c>
    </row>
    <row r="2697" spans="1:14" x14ac:dyDescent="0.25">
      <c r="A2697" s="1" t="str">
        <v>BioXcell</v>
      </c>
      <c r="B2697" s="1">
        <v>9081.6</v>
      </c>
      <c r="C2697" s="1">
        <v>178586</v>
      </c>
      <c r="D2697" s="2">
        <v>45909</v>
      </c>
      <c r="E2697" s="2">
        <v>45912</v>
      </c>
      <c r="F2697" s="1" t="str">
        <v>BP0075-1</v>
      </c>
      <c r="G2697" s="1">
        <v>1</v>
      </c>
      <c r="H2697" s="1">
        <v>1</v>
      </c>
      <c r="I2697" s="1">
        <v>0</v>
      </c>
      <c r="J2697" s="1" t="str">
        <v>Delhi</v>
      </c>
      <c r="K2697" s="1">
        <v>0</v>
      </c>
      <c r="L2697" s="1">
        <f t="shared" si="129"/>
        <v>9081.6</v>
      </c>
      <c r="M2697" s="1">
        <f t="shared" si="130"/>
        <v>9081.6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CTM-1172343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CTM-1172344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CTM-1172348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CTM-1172347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CTM-1172346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CTM-1172345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CTM-1172353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CTM-1172352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CTM-1172351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9280.48</v>
      </c>
      <c r="C2707" t="str">
        <v>D090425IN3313470G</v>
      </c>
      <c r="D2707" s="6">
        <v>45911</v>
      </c>
      <c r="E2707" s="6">
        <v>45913</v>
      </c>
      <c r="F2707" t="str">
        <v>CTM-1172350</v>
      </c>
      <c r="G2707">
        <v>1</v>
      </c>
      <c r="H2707">
        <v>1</v>
      </c>
      <c r="I2707">
        <v>0</v>
      </c>
      <c r="J2707" t="str">
        <v>Pune</v>
      </c>
      <c r="K2707">
        <v>0</v>
      </c>
    </row>
    <row r="2708" spans="1:11" x14ac:dyDescent="0.25">
      <c r="A2708" t="str">
        <v>Dharmacon</v>
      </c>
      <c r="B2708">
        <v>9280.48</v>
      </c>
      <c r="C2708" t="str">
        <v>D090425IN3313470G</v>
      </c>
      <c r="D2708" s="6">
        <v>45911</v>
      </c>
      <c r="E2708" s="6">
        <v>45913</v>
      </c>
      <c r="F2708" t="str">
        <v>CTM-1172349</v>
      </c>
      <c r="G2708">
        <v>1</v>
      </c>
      <c r="H2708">
        <v>1</v>
      </c>
      <c r="I2708">
        <v>0</v>
      </c>
      <c r="J2708" t="str">
        <v>Pune</v>
      </c>
      <c r="K2708">
        <v>0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CTM-1172803</v>
      </c>
      <c r="G2709">
        <v>1</v>
      </c>
      <c r="H2709">
        <v>1</v>
      </c>
      <c r="I2709">
        <v>0</v>
      </c>
      <c r="J2709" t="str">
        <v>Delhi</v>
      </c>
      <c r="K2709">
        <v>0</v>
      </c>
    </row>
    <row r="2710" spans="1:11" x14ac:dyDescent="0.25">
      <c r="A2710" t="str">
        <v>Dharmacon</v>
      </c>
      <c r="B2710">
        <v>12107.04</v>
      </c>
      <c r="C2710" t="str">
        <v>D090425IN3313470G</v>
      </c>
      <c r="D2710" s="6">
        <v>45911</v>
      </c>
      <c r="E2710" s="6">
        <v>45913</v>
      </c>
      <c r="F2710" t="str">
        <v>CTM-1172804</v>
      </c>
      <c r="G2710">
        <v>1</v>
      </c>
      <c r="H2710">
        <v>1</v>
      </c>
      <c r="I2710">
        <v>0</v>
      </c>
      <c r="J2710" t="str">
        <v>Delhi</v>
      </c>
      <c r="K2710">
        <v>0</v>
      </c>
    </row>
    <row r="2711" spans="1:11" x14ac:dyDescent="0.25">
      <c r="A2711" t="str">
        <v>Dharmacon</v>
      </c>
      <c r="B2711">
        <v>11165.439999999999</v>
      </c>
      <c r="C2711" t="str">
        <v>D090425IN3313470G</v>
      </c>
      <c r="D2711" s="6">
        <v>45911</v>
      </c>
      <c r="E2711" s="6">
        <v>45913</v>
      </c>
      <c r="F2711" t="str">
        <v>CTM-1172805</v>
      </c>
      <c r="G2711">
        <v>1</v>
      </c>
      <c r="H2711">
        <v>1</v>
      </c>
      <c r="I2711">
        <v>0</v>
      </c>
      <c r="J2711" t="str">
        <v>Delhi</v>
      </c>
      <c r="K2711">
        <v>0</v>
      </c>
    </row>
    <row r="2712" spans="1:11" x14ac:dyDescent="0.25">
      <c r="A2712" t="str">
        <v>Dharmacon</v>
      </c>
      <c r="B2712">
        <v>9280.48</v>
      </c>
      <c r="C2712" t="str">
        <v>D090425IN3313470G</v>
      </c>
      <c r="D2712" s="6">
        <v>45911</v>
      </c>
      <c r="E2712" s="6">
        <v>45913</v>
      </c>
      <c r="F2712" t="str">
        <v>CTM-1172806</v>
      </c>
      <c r="G2712">
        <v>1</v>
      </c>
      <c r="H2712">
        <v>1</v>
      </c>
      <c r="I2712">
        <v>0</v>
      </c>
      <c r="J2712" t="str">
        <v>Delhi</v>
      </c>
      <c r="K2712">
        <v>0</v>
      </c>
    </row>
    <row r="2713" spans="1:11" x14ac:dyDescent="0.25">
      <c r="A2713" t="str">
        <v>Dharmacon</v>
      </c>
      <c r="B2713">
        <v>10222.08</v>
      </c>
      <c r="C2713" t="str">
        <v>D090425IN3313470G</v>
      </c>
      <c r="D2713" s="6">
        <v>45911</v>
      </c>
      <c r="E2713" s="6">
        <v>45913</v>
      </c>
      <c r="F2713" t="str">
        <v>CTM-1172807</v>
      </c>
      <c r="G2713">
        <v>1</v>
      </c>
      <c r="H2713">
        <v>1</v>
      </c>
      <c r="I2713">
        <v>0</v>
      </c>
      <c r="J2713" t="str">
        <v>Delhi</v>
      </c>
      <c r="K2713">
        <v>0</v>
      </c>
    </row>
    <row r="2714" spans="1:11" x14ac:dyDescent="0.25">
      <c r="A2714" t="str">
        <v>Dharmacon</v>
      </c>
      <c r="B2714">
        <v>11165.439999999999</v>
      </c>
      <c r="C2714" t="str">
        <v>D090425IN3313470G</v>
      </c>
      <c r="D2714" s="6">
        <v>45911</v>
      </c>
      <c r="E2714" s="6">
        <v>45913</v>
      </c>
      <c r="F2714" t="str">
        <v>CTM-1172808</v>
      </c>
      <c r="G2714">
        <v>1</v>
      </c>
      <c r="H2714">
        <v>1</v>
      </c>
      <c r="I2714">
        <v>0</v>
      </c>
      <c r="J2714" t="str">
        <v>Delhi</v>
      </c>
      <c r="K2714">
        <v>0</v>
      </c>
    </row>
    <row r="2715" spans="1:11" x14ac:dyDescent="0.25">
      <c r="A2715" t="str">
        <v>Dharmacon</v>
      </c>
      <c r="B2715">
        <v>24624.16</v>
      </c>
      <c r="C2715" t="str">
        <v>D090425IN3313470G</v>
      </c>
      <c r="D2715" s="6">
        <v>45911</v>
      </c>
      <c r="E2715" s="6">
        <v>45913</v>
      </c>
      <c r="F2715" t="str">
        <v>CTM-1172820</v>
      </c>
      <c r="G2715">
        <v>1</v>
      </c>
      <c r="H2715">
        <v>1</v>
      </c>
      <c r="I2715">
        <v>0</v>
      </c>
      <c r="J2715" t="str">
        <v>Delhi</v>
      </c>
      <c r="K2715">
        <v>0</v>
      </c>
    </row>
    <row r="2716" spans="1:11" x14ac:dyDescent="0.25">
      <c r="A2716" t="str">
        <v>Dharmacon</v>
      </c>
      <c r="B2716">
        <v>23681.68</v>
      </c>
      <c r="C2716" t="str">
        <v>D090425IN3313470G</v>
      </c>
      <c r="D2716" s="6">
        <v>45911</v>
      </c>
      <c r="E2716" s="6">
        <v>45913</v>
      </c>
      <c r="F2716" t="str">
        <v>CTM-1172821</v>
      </c>
      <c r="G2716">
        <v>1</v>
      </c>
      <c r="H2716">
        <v>1</v>
      </c>
      <c r="I2716">
        <v>0</v>
      </c>
      <c r="J2716" t="str">
        <v>Delhi</v>
      </c>
      <c r="K2716">
        <v>0</v>
      </c>
    </row>
    <row r="2717" spans="1:11" x14ac:dyDescent="0.25">
      <c r="A2717" t="str">
        <v>Dharmacon</v>
      </c>
      <c r="B2717">
        <v>23681.68</v>
      </c>
      <c r="C2717" t="str">
        <v>D090425IN3313470G</v>
      </c>
      <c r="D2717" s="6">
        <v>45911</v>
      </c>
      <c r="E2717" s="6">
        <v>45913</v>
      </c>
      <c r="F2717" t="str">
        <v>CTM-1172822</v>
      </c>
      <c r="G2717">
        <v>1</v>
      </c>
      <c r="H2717">
        <v>1</v>
      </c>
      <c r="I2717">
        <v>0</v>
      </c>
      <c r="J2717" t="str">
        <v>Delhi</v>
      </c>
      <c r="K2717">
        <v>0</v>
      </c>
    </row>
    <row r="2718" spans="1:11" x14ac:dyDescent="0.25">
      <c r="A2718" t="str">
        <v>Dharmacon</v>
      </c>
      <c r="B2718">
        <v>9280.48</v>
      </c>
      <c r="C2718" t="str">
        <v>D090425IN3313470G</v>
      </c>
      <c r="D2718" s="6">
        <v>45911</v>
      </c>
      <c r="E2718" s="6">
        <v>45913</v>
      </c>
      <c r="F2718" t="str">
        <v>CTM-1172816</v>
      </c>
      <c r="G2718">
        <v>1</v>
      </c>
      <c r="H2718">
        <v>1</v>
      </c>
      <c r="I2718">
        <v>0</v>
      </c>
      <c r="J2718" t="str">
        <v>Delhi</v>
      </c>
      <c r="K2718">
        <v>0</v>
      </c>
    </row>
    <row r="2719" spans="1:11" x14ac:dyDescent="0.25">
      <c r="A2719" t="str">
        <v>Dharmacon</v>
      </c>
      <c r="B2719">
        <v>13050.400000000001</v>
      </c>
      <c r="C2719" t="str">
        <v>D090425IN3313470G</v>
      </c>
      <c r="D2719" s="6">
        <v>45911</v>
      </c>
      <c r="E2719" s="6">
        <v>45913</v>
      </c>
      <c r="F2719" t="str">
        <v>CTM-1172817</v>
      </c>
      <c r="G2719">
        <v>1</v>
      </c>
      <c r="H2719">
        <v>1</v>
      </c>
      <c r="I2719">
        <v>0</v>
      </c>
      <c r="J2719" t="str">
        <v>Delhi</v>
      </c>
      <c r="K2719">
        <v>0</v>
      </c>
    </row>
    <row r="2720" spans="1:11" x14ac:dyDescent="0.25">
      <c r="A2720" t="str">
        <v>Dharmacon</v>
      </c>
      <c r="B2720">
        <v>11165.439999999999</v>
      </c>
      <c r="C2720" t="str">
        <v>D090425IN3313470G</v>
      </c>
      <c r="D2720" s="6">
        <v>45911</v>
      </c>
      <c r="E2720" s="6">
        <v>45913</v>
      </c>
      <c r="F2720" t="str">
        <v>CTM-1172819</v>
      </c>
      <c r="G2720">
        <v>1</v>
      </c>
      <c r="H2720">
        <v>1</v>
      </c>
      <c r="I2720">
        <v>0</v>
      </c>
      <c r="J2720" t="str">
        <v>Delhi</v>
      </c>
      <c r="K2720">
        <v>0</v>
      </c>
    </row>
    <row r="2721" spans="1:11" x14ac:dyDescent="0.25">
      <c r="A2721" t="str">
        <v>Dharmacon</v>
      </c>
      <c r="B2721">
        <v>32912</v>
      </c>
      <c r="C2721" t="str">
        <v>D090425IN3313470G</v>
      </c>
      <c r="D2721" s="6">
        <v>45911</v>
      </c>
      <c r="E2721" s="6">
        <v>45913</v>
      </c>
      <c r="F2721" t="str">
        <v>L-017141-02-0005</v>
      </c>
      <c r="G2721">
        <v>1</v>
      </c>
      <c r="H2721">
        <v>1</v>
      </c>
      <c r="I2721">
        <v>0</v>
      </c>
      <c r="J2721" t="str">
        <v>Pune</v>
      </c>
      <c r="K2721">
        <v>0</v>
      </c>
    </row>
    <row r="2722" spans="1:11" x14ac:dyDescent="0.25">
      <c r="A2722" t="str">
        <v>Dharmacon</v>
      </c>
      <c r="B2722">
        <v>32912</v>
      </c>
      <c r="C2722" t="str">
        <v>D090425IN3313470G</v>
      </c>
      <c r="D2722" s="6">
        <v>45911</v>
      </c>
      <c r="E2722" s="6">
        <v>45913</v>
      </c>
      <c r="F2722" t="str">
        <v>L-005280-00-0005</v>
      </c>
      <c r="G2722">
        <v>1</v>
      </c>
      <c r="H2722">
        <v>1</v>
      </c>
      <c r="I2722">
        <v>0</v>
      </c>
      <c r="J2722" t="str">
        <v>Pune</v>
      </c>
      <c r="K2722">
        <v>0</v>
      </c>
    </row>
    <row r="2723" spans="1:11" x14ac:dyDescent="0.25">
      <c r="A2723" t="str">
        <v>Dharmacon</v>
      </c>
      <c r="B2723">
        <v>51656</v>
      </c>
      <c r="C2723" t="str">
        <v>D090425IN3313470G</v>
      </c>
      <c r="D2723" s="6">
        <v>45911</v>
      </c>
      <c r="E2723" s="6">
        <v>45913</v>
      </c>
      <c r="F2723" t="str">
        <v>L-003400-00-0010</v>
      </c>
      <c r="G2723">
        <v>1</v>
      </c>
      <c r="H2723">
        <v>1</v>
      </c>
      <c r="I2723">
        <v>0</v>
      </c>
      <c r="J2723" t="str">
        <v>Banglore</v>
      </c>
      <c r="K2723">
        <v>0</v>
      </c>
    </row>
    <row r="2724" spans="1:11" x14ac:dyDescent="0.25">
      <c r="A2724" t="str">
        <v>Dharmacon</v>
      </c>
      <c r="B2724">
        <v>16280</v>
      </c>
      <c r="C2724" t="str">
        <v>D090425IN3313470G</v>
      </c>
      <c r="D2724" s="6">
        <v>45911</v>
      </c>
      <c r="E2724" s="6">
        <v>45913</v>
      </c>
      <c r="F2724" t="str">
        <v>D-001810-10-05</v>
      </c>
      <c r="G2724">
        <v>1</v>
      </c>
      <c r="H2724">
        <v>1</v>
      </c>
      <c r="I2724">
        <v>0</v>
      </c>
      <c r="J2724" t="str">
        <v>Banglore</v>
      </c>
      <c r="K2724">
        <v>0</v>
      </c>
    </row>
    <row r="2725" spans="1:11" x14ac:dyDescent="0.25">
      <c r="A2725" t="str">
        <v>Dharmacon</v>
      </c>
      <c r="B2725">
        <v>34584</v>
      </c>
      <c r="C2725" t="str">
        <v>D090425IN3313470G</v>
      </c>
      <c r="D2725" s="6">
        <v>45911</v>
      </c>
      <c r="E2725" s="6">
        <v>45913</v>
      </c>
      <c r="F2725" t="str">
        <v>T-2001-03</v>
      </c>
      <c r="G2725">
        <v>2</v>
      </c>
      <c r="H2725">
        <v>2</v>
      </c>
      <c r="I2725">
        <v>0</v>
      </c>
      <c r="J2725" t="str">
        <v>Delhi</v>
      </c>
      <c r="K2725">
        <v>0</v>
      </c>
    </row>
    <row r="2726" spans="1:11" x14ac:dyDescent="0.25">
      <c r="A2726" t="str">
        <v>Dharmacon</v>
      </c>
      <c r="B2726">
        <v>264</v>
      </c>
      <c r="C2726" t="str">
        <v>D090425IN3313470G</v>
      </c>
      <c r="D2726" s="6">
        <v>45911</v>
      </c>
      <c r="E2726" s="6">
        <v>45913</v>
      </c>
      <c r="F2726" t="str">
        <v>MQ-050325-01-0002</v>
      </c>
      <c r="G2726">
        <v>1</v>
      </c>
      <c r="H2726">
        <v>1</v>
      </c>
      <c r="I2726">
        <v>0</v>
      </c>
      <c r="J2726" t="str">
        <v>Hyderabad</v>
      </c>
      <c r="K2726">
        <v>0</v>
      </c>
    </row>
    <row r="2727" spans="1:11" x14ac:dyDescent="0.25">
      <c r="A2727" t="str">
        <v>Biotium</v>
      </c>
      <c r="B2727">
        <v>9222.4</v>
      </c>
      <c r="C2727" t="str">
        <v>I241032-IN</v>
      </c>
      <c r="D2727" s="6">
        <v>45912</v>
      </c>
      <c r="E2727" s="6">
        <v>45915</v>
      </c>
      <c r="F2727" t="str">
        <v>21003-1L</v>
      </c>
      <c r="G2727">
        <v>1</v>
      </c>
      <c r="H2727">
        <v>1</v>
      </c>
      <c r="I2727">
        <v>0</v>
      </c>
      <c r="J2727" t="str">
        <v>Mumbai</v>
      </c>
      <c r="K2727">
        <v>0</v>
      </c>
    </row>
    <row r="2728" spans="1:11" x14ac:dyDescent="0.25">
      <c r="A2728" t="str">
        <v>Biotium</v>
      </c>
      <c r="B2728">
        <v>9926.4</v>
      </c>
      <c r="C2728" t="str">
        <v>I241032-IN</v>
      </c>
      <c r="D2728" s="6">
        <v>45912</v>
      </c>
      <c r="E2728" s="6">
        <v>45915</v>
      </c>
      <c r="F2728">
        <v>41003</v>
      </c>
      <c r="G2728">
        <v>4</v>
      </c>
      <c r="H2728">
        <v>0</v>
      </c>
      <c r="I2728">
        <v>4</v>
      </c>
      <c r="J2728" t="str">
        <v>STOCK</v>
      </c>
      <c r="K2728" t="str">
        <v>Stock</v>
      </c>
    </row>
    <row r="2729" spans="1:11" x14ac:dyDescent="0.25">
      <c r="A2729" t="str">
        <v>HOEFER</v>
      </c>
      <c r="B2729">
        <v>0</v>
      </c>
      <c r="C2729" t="str">
        <v>Sample</v>
      </c>
      <c r="D2729" s="6">
        <v>45912</v>
      </c>
      <c r="E2729" s="6">
        <v>45916</v>
      </c>
      <c r="F2729" t="str">
        <v>SE2619T-2-1.5</v>
      </c>
      <c r="G2729">
        <v>1</v>
      </c>
      <c r="H2729">
        <v>0</v>
      </c>
      <c r="I2729">
        <v>1</v>
      </c>
      <c r="J2729" t="str">
        <v>Delhi</v>
      </c>
      <c r="K2729" t="str">
        <v>Sample</v>
      </c>
    </row>
    <row r="2730" spans="1:11" x14ac:dyDescent="0.25">
      <c r="A2730" t="str">
        <v>HOEFER</v>
      </c>
      <c r="B2730">
        <v>0</v>
      </c>
      <c r="C2730" t="str">
        <v>Sample</v>
      </c>
      <c r="D2730" s="6">
        <v>45912</v>
      </c>
      <c r="E2730" s="6">
        <v>45916</v>
      </c>
      <c r="F2730" t="str">
        <v>SE211A-10-1.5</v>
      </c>
      <c r="G2730">
        <v>1</v>
      </c>
      <c r="H2730">
        <v>0</v>
      </c>
      <c r="I2730">
        <v>1</v>
      </c>
      <c r="J2730" t="str">
        <v>Delhi</v>
      </c>
      <c r="K2730" t="str">
        <v>Sample</v>
      </c>
    </row>
    <row r="2731" spans="1:11" x14ac:dyDescent="0.25">
      <c r="A2731" t="str">
        <v>BPS</v>
      </c>
      <c r="B2731">
        <v>505780</v>
      </c>
      <c r="C2731" t="str">
        <v>INV7267</v>
      </c>
      <c r="D2731" s="6">
        <v>45912</v>
      </c>
      <c r="E2731" s="6">
        <v>45916</v>
      </c>
      <c r="F2731">
        <v>78176</v>
      </c>
      <c r="G2731">
        <v>1</v>
      </c>
      <c r="H2731">
        <v>1</v>
      </c>
      <c r="I2731">
        <v>0</v>
      </c>
      <c r="J2731" t="str">
        <v>DELHI</v>
      </c>
      <c r="K2731">
        <v>0</v>
      </c>
    </row>
    <row r="2732" spans="1:11" x14ac:dyDescent="0.25">
      <c r="A2732" t="str">
        <v>BPS</v>
      </c>
      <c r="B2732">
        <v>537900</v>
      </c>
      <c r="C2732" t="str">
        <v>INV7267</v>
      </c>
      <c r="D2732" s="6">
        <v>45912</v>
      </c>
      <c r="E2732" s="6">
        <v>45916</v>
      </c>
      <c r="F2732">
        <v>78589</v>
      </c>
      <c r="G2732">
        <v>1</v>
      </c>
      <c r="H2732">
        <v>1</v>
      </c>
      <c r="I2732">
        <v>0</v>
      </c>
      <c r="J2732" t="str">
        <v>DELHI</v>
      </c>
      <c r="K2732">
        <v>0</v>
      </c>
    </row>
    <row r="2733" spans="1:11" x14ac:dyDescent="0.25">
      <c r="A2733" t="str">
        <v>BPS</v>
      </c>
      <c r="B2733">
        <v>440</v>
      </c>
      <c r="C2733" t="str">
        <v>INV7267</v>
      </c>
      <c r="D2733" s="6">
        <v>45912</v>
      </c>
      <c r="E2733" s="6">
        <v>45916</v>
      </c>
      <c r="F2733" t="str">
        <v>60187-1</v>
      </c>
      <c r="G2733">
        <v>3</v>
      </c>
      <c r="H2733">
        <v>3</v>
      </c>
      <c r="I2733">
        <v>0</v>
      </c>
      <c r="J2733" t="str">
        <v>DELHI</v>
      </c>
      <c r="K2733">
        <v>0</v>
      </c>
    </row>
    <row r="2734" spans="1:11" x14ac:dyDescent="0.25">
      <c r="A2734" t="str">
        <v>BPS</v>
      </c>
      <c r="B2734">
        <v>34540</v>
      </c>
      <c r="C2734" t="str">
        <v>INV7267</v>
      </c>
      <c r="D2734" s="6">
        <v>45912</v>
      </c>
      <c r="E2734" s="6">
        <v>45916</v>
      </c>
      <c r="F2734" t="str">
        <v>79528-1</v>
      </c>
      <c r="G2734">
        <v>3</v>
      </c>
      <c r="H2734">
        <v>3</v>
      </c>
      <c r="I2734">
        <v>0</v>
      </c>
      <c r="J2734" t="str">
        <v>DELHI</v>
      </c>
      <c r="K2734">
        <v>0</v>
      </c>
    </row>
    <row r="2735" spans="1:11" x14ac:dyDescent="0.25">
      <c r="A2735" t="str">
        <v>BPS</v>
      </c>
      <c r="B2735">
        <v>36520</v>
      </c>
      <c r="C2735" t="str">
        <v>INV7267</v>
      </c>
      <c r="D2735" s="6">
        <v>45912</v>
      </c>
      <c r="E2735" s="6">
        <v>45916</v>
      </c>
      <c r="F2735" t="str">
        <v>79544-1</v>
      </c>
      <c r="G2735">
        <v>3</v>
      </c>
      <c r="H2735">
        <v>3</v>
      </c>
      <c r="I2735">
        <v>0</v>
      </c>
      <c r="J2735" t="str">
        <v>DELHI</v>
      </c>
      <c r="K2735">
        <v>0</v>
      </c>
    </row>
    <row r="2736" spans="1:11" x14ac:dyDescent="0.25">
      <c r="A2736" t="str">
        <v>BPS</v>
      </c>
      <c r="B2736">
        <v>14520</v>
      </c>
      <c r="C2736" t="str">
        <v>INV7267</v>
      </c>
      <c r="D2736" s="6">
        <v>45912</v>
      </c>
      <c r="E2736" s="6">
        <v>45916</v>
      </c>
      <c r="F2736" t="str">
        <v>79796-2-Cell</v>
      </c>
      <c r="G2736">
        <v>3</v>
      </c>
      <c r="H2736">
        <v>3</v>
      </c>
      <c r="I2736">
        <v>0</v>
      </c>
      <c r="J2736" t="str">
        <v>DELHI</v>
      </c>
      <c r="K2736">
        <v>0</v>
      </c>
    </row>
    <row r="2737" spans="1:11" x14ac:dyDescent="0.25">
      <c r="A2737" t="str">
        <v>BPS</v>
      </c>
      <c r="B2737">
        <v>45980</v>
      </c>
      <c r="C2737" t="str">
        <v>INV7267</v>
      </c>
      <c r="D2737" s="6">
        <v>45912</v>
      </c>
      <c r="E2737" s="6">
        <v>45916</v>
      </c>
      <c r="F2737" t="str">
        <v>60690-2</v>
      </c>
      <c r="G2737">
        <v>5</v>
      </c>
      <c r="H2737">
        <v>5</v>
      </c>
      <c r="I2737">
        <v>0</v>
      </c>
      <c r="J2737" t="str">
        <v>DELHI</v>
      </c>
      <c r="K2737">
        <v>0</v>
      </c>
    </row>
    <row r="2738" spans="1:11" x14ac:dyDescent="0.25">
      <c r="A2738" t="str">
        <v>BPS</v>
      </c>
      <c r="B2738">
        <v>27280</v>
      </c>
      <c r="C2738" t="str">
        <v>INV7267</v>
      </c>
      <c r="D2738" s="6">
        <v>45912</v>
      </c>
      <c r="E2738" s="6">
        <v>45916</v>
      </c>
      <c r="F2738">
        <v>79700</v>
      </c>
      <c r="G2738">
        <v>1</v>
      </c>
      <c r="H2738">
        <v>1</v>
      </c>
      <c r="I2738">
        <v>0</v>
      </c>
      <c r="J2738" t="str">
        <v>JAIPUR</v>
      </c>
      <c r="K2738">
        <v>0</v>
      </c>
    </row>
    <row r="2739" spans="1:11" x14ac:dyDescent="0.25">
      <c r="A2739" t="str">
        <v>BPS</v>
      </c>
      <c r="B2739">
        <v>13420</v>
      </c>
      <c r="C2739" t="str">
        <v>INV7267</v>
      </c>
      <c r="D2739" s="6">
        <v>45912</v>
      </c>
      <c r="E2739" s="6">
        <v>45916</v>
      </c>
      <c r="F2739" t="str">
        <v>102006-1</v>
      </c>
      <c r="G2739">
        <v>1</v>
      </c>
      <c r="H2739">
        <v>1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12038.400000000001</v>
      </c>
      <c r="C2740">
        <v>44825</v>
      </c>
      <c r="D2740" s="6">
        <v>45911</v>
      </c>
      <c r="E2740" s="6">
        <v>45916</v>
      </c>
      <c r="F2740" t="str">
        <v>3617-1</v>
      </c>
      <c r="G2740">
        <v>4</v>
      </c>
      <c r="H2740">
        <v>4</v>
      </c>
      <c r="I2740">
        <v>0</v>
      </c>
      <c r="J2740" t="str">
        <v>Banglore</v>
      </c>
      <c r="K2740">
        <v>0</v>
      </c>
    </row>
    <row r="2741" spans="1:11" x14ac:dyDescent="0.25">
      <c r="A2741" t="str">
        <v>MABTECH</v>
      </c>
      <c r="B2741">
        <v>14080</v>
      </c>
      <c r="C2741">
        <v>44825</v>
      </c>
      <c r="D2741" s="6">
        <v>45911</v>
      </c>
      <c r="E2741" s="6">
        <v>45916</v>
      </c>
      <c r="F2741" t="str">
        <v>3660-1</v>
      </c>
      <c r="G2741">
        <v>4</v>
      </c>
      <c r="H2741">
        <v>4</v>
      </c>
      <c r="I2741">
        <v>0</v>
      </c>
      <c r="J2741" t="str">
        <v>Delhi</v>
      </c>
      <c r="K2741">
        <v>0</v>
      </c>
    </row>
    <row r="2742" spans="1:11" x14ac:dyDescent="0.25">
      <c r="A2742" t="str">
        <v>MABTECH</v>
      </c>
      <c r="B2742">
        <v>60060</v>
      </c>
      <c r="C2742">
        <v>44825</v>
      </c>
      <c r="D2742" s="6">
        <v>45911</v>
      </c>
      <c r="E2742" s="6">
        <v>45916</v>
      </c>
      <c r="F2742" t="str">
        <v>FSP-3145-2</v>
      </c>
      <c r="G2742">
        <v>1</v>
      </c>
      <c r="H2742">
        <v>0</v>
      </c>
      <c r="I2742">
        <v>1</v>
      </c>
      <c r="J2742" t="str">
        <v>DELHI</v>
      </c>
      <c r="K2742" t="str">
        <v>Priyanka Madam</v>
      </c>
    </row>
    <row r="2743" spans="1:11" x14ac:dyDescent="0.25">
      <c r="A2743" t="str">
        <v>MYBIOSOURCE</v>
      </c>
      <c r="B2743">
        <v>48246</v>
      </c>
      <c r="C2743">
        <v>922048</v>
      </c>
      <c r="D2743" s="6">
        <v>45915</v>
      </c>
      <c r="E2743" s="6">
        <v>45918</v>
      </c>
      <c r="F2743" t="str">
        <v>MBS2533593</v>
      </c>
      <c r="G2743">
        <v>1</v>
      </c>
      <c r="H2743">
        <v>1</v>
      </c>
      <c r="I2743">
        <v>0</v>
      </c>
      <c r="J2743" t="str">
        <v>Mumbai</v>
      </c>
      <c r="K2743">
        <v>0</v>
      </c>
    </row>
    <row r="2744" spans="1:11" x14ac:dyDescent="0.25">
      <c r="A2744" t="str">
        <v>DHARMACON</v>
      </c>
      <c r="B2744">
        <v>294707.59999999998</v>
      </c>
      <c r="C2744" t="str">
        <v>O091025IN3313547G</v>
      </c>
      <c r="D2744" s="6">
        <v>45913</v>
      </c>
      <c r="E2744" s="6">
        <v>45918</v>
      </c>
      <c r="F2744" t="str">
        <v>CTM-1177078</v>
      </c>
      <c r="G2744">
        <v>1</v>
      </c>
      <c r="H2744">
        <v>1</v>
      </c>
      <c r="I2744">
        <v>0</v>
      </c>
      <c r="J2744" t="str">
        <v>Gujrat</v>
      </c>
      <c r="K2744">
        <v>0</v>
      </c>
    </row>
    <row r="2745" spans="1:11" x14ac:dyDescent="0.25">
      <c r="A2745" t="str">
        <v>DHARMACON</v>
      </c>
      <c r="B2745">
        <v>147752</v>
      </c>
      <c r="C2745" t="str">
        <v>O091025IN3313547G</v>
      </c>
      <c r="D2745" s="6">
        <v>45913</v>
      </c>
      <c r="E2745" s="6">
        <v>45918</v>
      </c>
      <c r="F2745" t="str">
        <v>G-114705-025</v>
      </c>
      <c r="G2745">
        <v>1</v>
      </c>
      <c r="H2745">
        <v>1</v>
      </c>
      <c r="I2745">
        <v>0</v>
      </c>
      <c r="J2745" t="str">
        <v>Delhi</v>
      </c>
      <c r="K2745">
        <v>0</v>
      </c>
    </row>
    <row r="2746" spans="1:11" x14ac:dyDescent="0.25">
      <c r="A2746" t="str">
        <v>DHARMACON</v>
      </c>
      <c r="B2746">
        <v>100672</v>
      </c>
      <c r="C2746" t="str">
        <v>O091025IN3313547G</v>
      </c>
      <c r="D2746" s="6">
        <v>45913</v>
      </c>
      <c r="E2746" s="6">
        <v>45918</v>
      </c>
      <c r="F2746" t="str">
        <v>G-CUSTOM-1177531</v>
      </c>
      <c r="G2746">
        <v>1</v>
      </c>
      <c r="H2746">
        <v>1</v>
      </c>
      <c r="I2746">
        <v>0</v>
      </c>
      <c r="J2746" t="str">
        <v>Hyderabad</v>
      </c>
      <c r="K2746">
        <v>0</v>
      </c>
    </row>
    <row r="2747" spans="1:11" x14ac:dyDescent="0.25">
      <c r="A2747" t="str">
        <v>DHARMACON</v>
      </c>
      <c r="B2747">
        <v>91520</v>
      </c>
      <c r="C2747" t="str">
        <v>O091025IN3313547G</v>
      </c>
      <c r="D2747" s="6">
        <v>45913</v>
      </c>
      <c r="E2747" s="6">
        <v>45918</v>
      </c>
      <c r="F2747" t="str">
        <v>G-CUSTOM-1177536</v>
      </c>
      <c r="G2747">
        <v>1</v>
      </c>
      <c r="H2747">
        <v>1</v>
      </c>
      <c r="I2747">
        <v>0</v>
      </c>
      <c r="J2747" t="str">
        <v>Hyderabad</v>
      </c>
      <c r="K2747">
        <v>0</v>
      </c>
    </row>
    <row r="2748" spans="1:11" x14ac:dyDescent="0.25">
      <c r="A2748" t="str">
        <v>DHARMACON</v>
      </c>
      <c r="B2748">
        <v>16544</v>
      </c>
      <c r="C2748" t="str">
        <v>O091025IN3313547G</v>
      </c>
      <c r="D2748" s="6">
        <v>45913</v>
      </c>
      <c r="E2748" s="6">
        <v>45918</v>
      </c>
      <c r="F2748" t="str">
        <v>D-001810-10-05</v>
      </c>
      <c r="G2748">
        <v>2</v>
      </c>
      <c r="H2748">
        <v>2</v>
      </c>
      <c r="I2748">
        <v>0</v>
      </c>
      <c r="J2748" t="str">
        <v>Hyderabad</v>
      </c>
      <c r="K2748">
        <v>0</v>
      </c>
    </row>
    <row r="2749" spans="1:11" x14ac:dyDescent="0.25">
      <c r="A2749" t="str">
        <v>DHARMACON</v>
      </c>
      <c r="B2749">
        <v>11616</v>
      </c>
      <c r="C2749" t="str">
        <v>O091025IN3313547G</v>
      </c>
      <c r="D2749" s="6">
        <v>45913</v>
      </c>
      <c r="E2749" s="6">
        <v>45918</v>
      </c>
      <c r="F2749" t="str">
        <v>D-012251-01-0002</v>
      </c>
      <c r="G2749">
        <v>1</v>
      </c>
      <c r="H2749">
        <v>1</v>
      </c>
      <c r="I2749">
        <v>0</v>
      </c>
      <c r="J2749" t="str">
        <v>Lucknow</v>
      </c>
      <c r="K2749">
        <v>0</v>
      </c>
    </row>
    <row r="2750" spans="1:11" x14ac:dyDescent="0.25">
      <c r="A2750" t="str">
        <v>DHARMACON</v>
      </c>
      <c r="B2750">
        <v>53064</v>
      </c>
      <c r="C2750" t="str">
        <v>O091025IN3313547G</v>
      </c>
      <c r="D2750" s="6">
        <v>45913</v>
      </c>
      <c r="E2750" s="6">
        <v>45918</v>
      </c>
      <c r="F2750" t="str">
        <v>VSGH12442-253046112</v>
      </c>
      <c r="G2750">
        <v>1</v>
      </c>
      <c r="H2750">
        <v>1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79992</v>
      </c>
      <c r="C2751" t="str">
        <v>O091025IN3313547G</v>
      </c>
      <c r="D2751" s="6">
        <v>45913</v>
      </c>
      <c r="E2751" s="6">
        <v>45918</v>
      </c>
      <c r="F2751" t="str">
        <v>V3SH11255-02EG2346</v>
      </c>
      <c r="G2751">
        <v>1</v>
      </c>
      <c r="H2751">
        <v>1</v>
      </c>
      <c r="I2751">
        <v>0</v>
      </c>
      <c r="J2751" t="str">
        <v>Gujrat</v>
      </c>
      <c r="K2751">
        <v>0</v>
      </c>
    </row>
    <row r="2752" spans="1:11" x14ac:dyDescent="0.25">
      <c r="A2752" t="str">
        <v>DHARMACON</v>
      </c>
      <c r="B2752">
        <v>6072</v>
      </c>
      <c r="C2752" t="str">
        <v>O091025IN3313547G</v>
      </c>
      <c r="D2752" s="6">
        <v>45913</v>
      </c>
      <c r="E2752" s="6">
        <v>45918</v>
      </c>
      <c r="F2752" t="str">
        <v>B-002000-UB-100</v>
      </c>
      <c r="G2752">
        <v>1</v>
      </c>
      <c r="H2752">
        <v>1</v>
      </c>
      <c r="I2752">
        <v>0</v>
      </c>
      <c r="J2752" t="str">
        <v>Hyderabad</v>
      </c>
      <c r="K2752">
        <v>0</v>
      </c>
    </row>
    <row r="2753" spans="1:11" x14ac:dyDescent="0.25">
      <c r="A2753" t="str">
        <v>DHARMACON</v>
      </c>
      <c r="B2753">
        <v>20856</v>
      </c>
      <c r="C2753" t="str">
        <v>O091025IN3313547G</v>
      </c>
      <c r="D2753" s="6">
        <v>45913</v>
      </c>
      <c r="E2753" s="6">
        <v>45918</v>
      </c>
      <c r="F2753" t="str">
        <v>T-2004-02</v>
      </c>
      <c r="G2753">
        <v>3</v>
      </c>
      <c r="H2753">
        <v>3</v>
      </c>
      <c r="I2753">
        <v>0</v>
      </c>
      <c r="J2753" t="str">
        <v>Hyderabad</v>
      </c>
      <c r="K2753">
        <v>0</v>
      </c>
    </row>
    <row r="2754" spans="1:11" x14ac:dyDescent="0.25">
      <c r="A2754" t="str">
        <v>DHARMACON</v>
      </c>
      <c r="B2754">
        <v>34584</v>
      </c>
      <c r="C2754" t="str">
        <v>O091025IN3313547G</v>
      </c>
      <c r="D2754" s="6">
        <v>45913</v>
      </c>
      <c r="E2754" s="6">
        <v>45918</v>
      </c>
      <c r="F2754" t="str">
        <v>T-2001-03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14907.2</v>
      </c>
      <c r="C2755" t="str">
        <v>EED118999</v>
      </c>
      <c r="D2755" s="6">
        <v>45912</v>
      </c>
      <c r="E2755" s="6">
        <v>45918</v>
      </c>
      <c r="F2755">
        <v>100222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20394</v>
      </c>
      <c r="C2756" t="str">
        <v>EED118999</v>
      </c>
      <c r="D2756" s="6">
        <v>45912</v>
      </c>
      <c r="E2756" s="6">
        <v>45918</v>
      </c>
      <c r="F2756">
        <v>101243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19958.400000000001</v>
      </c>
      <c r="C2757" t="str">
        <v>EED118999</v>
      </c>
      <c r="D2757" s="6">
        <v>45912</v>
      </c>
      <c r="E2757" s="6">
        <v>45918</v>
      </c>
      <c r="F2757">
        <v>103056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18972.8</v>
      </c>
      <c r="C2758" t="str">
        <v>EED118999</v>
      </c>
      <c r="D2758" s="6">
        <v>45912</v>
      </c>
      <c r="E2758" s="6">
        <v>45918</v>
      </c>
      <c r="F2758">
        <v>106310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15642</v>
      </c>
      <c r="C2759" t="str">
        <v>EED118999</v>
      </c>
      <c r="D2759" s="6">
        <v>45912</v>
      </c>
      <c r="E2759" s="6">
        <v>45918</v>
      </c>
      <c r="F2759">
        <v>107632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3326.3999999999996</v>
      </c>
      <c r="C2760" t="str">
        <v>EED118999</v>
      </c>
      <c r="D2760" s="6">
        <v>45912</v>
      </c>
      <c r="E2760" s="6">
        <v>45918</v>
      </c>
      <c r="F2760">
        <v>115505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14229.599999999999</v>
      </c>
      <c r="C2761" t="str">
        <v>EED118999</v>
      </c>
      <c r="D2761" s="6">
        <v>45912</v>
      </c>
      <c r="E2761" s="6">
        <v>45918</v>
      </c>
      <c r="F2761">
        <v>117318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19998</v>
      </c>
      <c r="C2762" t="str">
        <v>EED118999</v>
      </c>
      <c r="D2762" s="6">
        <v>45912</v>
      </c>
      <c r="E2762" s="6">
        <v>45918</v>
      </c>
      <c r="F2762">
        <v>119721</v>
      </c>
      <c r="G2762">
        <v>1</v>
      </c>
      <c r="H2762">
        <v>1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14106.400000000001</v>
      </c>
      <c r="C2763" t="str">
        <v>EED118999</v>
      </c>
      <c r="D2763" s="6">
        <v>45912</v>
      </c>
      <c r="E2763" s="6">
        <v>45918</v>
      </c>
      <c r="F2763">
        <v>121610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2648.8</v>
      </c>
      <c r="C2764" t="str">
        <v>EED118999</v>
      </c>
      <c r="D2764" s="6">
        <v>45912</v>
      </c>
      <c r="E2764" s="6">
        <v>45918</v>
      </c>
      <c r="F2764">
        <v>123109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19602</v>
      </c>
      <c r="C2765" t="str">
        <v>EED118999</v>
      </c>
      <c r="D2765" s="6">
        <v>45912</v>
      </c>
      <c r="E2765" s="6">
        <v>45918</v>
      </c>
      <c r="F2765">
        <v>125219</v>
      </c>
      <c r="G2765">
        <v>2</v>
      </c>
      <c r="H2765">
        <v>2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8377.6</v>
      </c>
      <c r="C2766" t="str">
        <v>EED118999</v>
      </c>
      <c r="D2766" s="6">
        <v>45912</v>
      </c>
      <c r="E2766" s="6">
        <v>45918</v>
      </c>
      <c r="F2766">
        <v>127647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17617.599999999999</v>
      </c>
      <c r="C2767" t="str">
        <v>EED118999</v>
      </c>
      <c r="D2767" s="6">
        <v>45912</v>
      </c>
      <c r="E2767" s="6">
        <v>45918</v>
      </c>
      <c r="F2767">
        <v>128016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18664.8</v>
      </c>
      <c r="C2768" t="str">
        <v>EED118999</v>
      </c>
      <c r="D2768" s="6">
        <v>45912</v>
      </c>
      <c r="E2768" s="6">
        <v>45918</v>
      </c>
      <c r="F2768">
        <v>133518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17094</v>
      </c>
      <c r="C2769" t="str">
        <v>EED118999</v>
      </c>
      <c r="D2769" s="6">
        <v>45912</v>
      </c>
      <c r="E2769" s="6">
        <v>45918</v>
      </c>
      <c r="F2769">
        <v>135221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22792</v>
      </c>
      <c r="C2770" t="str">
        <v>EED118999</v>
      </c>
      <c r="D2770" s="6">
        <v>45912</v>
      </c>
      <c r="E2770" s="6">
        <v>45918</v>
      </c>
      <c r="F2770">
        <v>149014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17820</v>
      </c>
      <c r="C2771" t="str">
        <v>EED118999</v>
      </c>
      <c r="D2771" s="6">
        <v>45912</v>
      </c>
      <c r="E2771" s="6">
        <v>45918</v>
      </c>
      <c r="F2771">
        <v>154319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20636</v>
      </c>
      <c r="C2772" t="str">
        <v>EED118999</v>
      </c>
      <c r="D2772" s="6">
        <v>45912</v>
      </c>
      <c r="E2772" s="6">
        <v>45918</v>
      </c>
      <c r="F2772">
        <v>156104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18480</v>
      </c>
      <c r="C2773" t="str">
        <v>EED118999</v>
      </c>
      <c r="D2773" s="6">
        <v>45912</v>
      </c>
      <c r="E2773" s="6">
        <v>45918</v>
      </c>
      <c r="F2773">
        <v>156543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12936</v>
      </c>
      <c r="C2774" t="str">
        <v>EED118999</v>
      </c>
      <c r="D2774" s="6">
        <v>45912</v>
      </c>
      <c r="E2774" s="6">
        <v>45918</v>
      </c>
      <c r="F2774">
        <v>161214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7946.4</v>
      </c>
      <c r="C2775" t="str">
        <v>EED118999</v>
      </c>
      <c r="D2775" s="6">
        <v>45912</v>
      </c>
      <c r="E2775" s="6">
        <v>45918</v>
      </c>
      <c r="F2775">
        <v>302645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13068</v>
      </c>
      <c r="C2776" t="str">
        <v>EED118999</v>
      </c>
      <c r="D2776" s="6">
        <v>45912</v>
      </c>
      <c r="E2776" s="6">
        <v>45918</v>
      </c>
      <c r="F2776">
        <v>304035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14520</v>
      </c>
      <c r="C2777" t="str">
        <v>EED118999</v>
      </c>
      <c r="D2777" s="6">
        <v>45912</v>
      </c>
      <c r="E2777" s="6">
        <v>45918</v>
      </c>
      <c r="F2777">
        <v>310933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7638.4</v>
      </c>
      <c r="C2778" t="str">
        <v>EED118999</v>
      </c>
      <c r="D2778" s="6">
        <v>45912</v>
      </c>
      <c r="E2778" s="6">
        <v>45918</v>
      </c>
      <c r="F2778">
        <v>317417</v>
      </c>
      <c r="G2778">
        <v>1</v>
      </c>
      <c r="H2778">
        <v>1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7330.4</v>
      </c>
      <c r="C2779" t="str">
        <v>EED118999</v>
      </c>
      <c r="D2779" s="6">
        <v>45912</v>
      </c>
      <c r="E2779" s="6">
        <v>45918</v>
      </c>
      <c r="F2779">
        <v>364102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37884</v>
      </c>
      <c r="C2780" t="str">
        <v>EED118999</v>
      </c>
      <c r="D2780" s="6">
        <v>45912</v>
      </c>
      <c r="E2780" s="6">
        <v>45918</v>
      </c>
      <c r="F2780">
        <v>422604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17001.600000000002</v>
      </c>
      <c r="C2781" t="str">
        <v>EED118999</v>
      </c>
      <c r="D2781" s="6">
        <v>45912</v>
      </c>
      <c r="E2781" s="6">
        <v>45918</v>
      </c>
      <c r="F2781">
        <v>426803</v>
      </c>
      <c r="G2781">
        <v>3</v>
      </c>
      <c r="H2781">
        <v>3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18678</v>
      </c>
      <c r="C2782" t="str">
        <v>EED118999</v>
      </c>
      <c r="D2782" s="6">
        <v>45912</v>
      </c>
      <c r="E2782" s="6">
        <v>45918</v>
      </c>
      <c r="F2782">
        <v>505836</v>
      </c>
      <c r="G2782">
        <v>1</v>
      </c>
      <c r="H2782">
        <v>1</v>
      </c>
      <c r="I2782">
        <v>0</v>
      </c>
      <c r="J2782" t="str">
        <v>Delhi</v>
      </c>
      <c r="K2782">
        <v>0</v>
      </c>
    </row>
    <row r="2783" spans="1:11" x14ac:dyDescent="0.25">
      <c r="A2783" t="str">
        <v>BioLegend</v>
      </c>
      <c r="B2783">
        <v>12135.2</v>
      </c>
      <c r="C2783" t="str">
        <v>EED118999</v>
      </c>
      <c r="D2783" s="6">
        <v>45912</v>
      </c>
      <c r="E2783" s="6">
        <v>45918</v>
      </c>
      <c r="F2783">
        <v>506304</v>
      </c>
      <c r="G2783">
        <v>1</v>
      </c>
      <c r="H2783">
        <v>1</v>
      </c>
      <c r="I2783">
        <v>0</v>
      </c>
      <c r="J2783" t="str">
        <v>Delhi</v>
      </c>
      <c r="K2783">
        <v>0</v>
      </c>
    </row>
    <row r="2784" spans="1:11" x14ac:dyDescent="0.25">
      <c r="A2784" t="str">
        <v>BioLegend</v>
      </c>
      <c r="B2784">
        <v>30738.400000000001</v>
      </c>
      <c r="C2784" t="str">
        <v>EED118999</v>
      </c>
      <c r="D2784" s="6">
        <v>45912</v>
      </c>
      <c r="E2784" s="6">
        <v>45918</v>
      </c>
      <c r="F2784">
        <v>576406</v>
      </c>
      <c r="G2784">
        <v>1</v>
      </c>
      <c r="H2784">
        <v>1</v>
      </c>
      <c r="I2784">
        <v>0</v>
      </c>
      <c r="J2784" t="str">
        <v>Delhi</v>
      </c>
      <c r="K2784">
        <v>0</v>
      </c>
    </row>
    <row r="2785" spans="1:11" x14ac:dyDescent="0.25">
      <c r="A2785" t="str">
        <v>BioLegend</v>
      </c>
      <c r="B2785">
        <v>10656.8</v>
      </c>
      <c r="C2785" t="str">
        <v>EED118995</v>
      </c>
      <c r="D2785" s="6">
        <v>45912</v>
      </c>
      <c r="E2785" s="6">
        <v>45918</v>
      </c>
      <c r="F2785">
        <v>101208</v>
      </c>
      <c r="G2785">
        <v>1</v>
      </c>
      <c r="H2785">
        <v>1</v>
      </c>
      <c r="I2785">
        <v>0</v>
      </c>
      <c r="J2785" t="str">
        <v>Hyderabad</v>
      </c>
      <c r="K2785">
        <v>0</v>
      </c>
    </row>
    <row r="2786" spans="1:11" x14ac:dyDescent="0.25">
      <c r="A2786" t="str">
        <v>BioLegend</v>
      </c>
      <c r="B2786">
        <v>14106.400000000001</v>
      </c>
      <c r="C2786" t="str">
        <v>EED118995</v>
      </c>
      <c r="D2786" s="6">
        <v>45912</v>
      </c>
      <c r="E2786" s="6">
        <v>45918</v>
      </c>
      <c r="F2786">
        <v>101320</v>
      </c>
      <c r="G2786">
        <v>2</v>
      </c>
      <c r="H2786">
        <v>2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5790.4</v>
      </c>
      <c r="C2787" t="str">
        <v>EED118995</v>
      </c>
      <c r="D2787" s="6">
        <v>45912</v>
      </c>
      <c r="E2787" s="6">
        <v>45918</v>
      </c>
      <c r="F2787">
        <v>103112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12073.599999999999</v>
      </c>
      <c r="C2788" t="str">
        <v>EED118995</v>
      </c>
      <c r="D2788" s="6">
        <v>45912</v>
      </c>
      <c r="E2788" s="6">
        <v>45918</v>
      </c>
      <c r="F2788">
        <v>103116</v>
      </c>
      <c r="G2788">
        <v>1</v>
      </c>
      <c r="H2788">
        <v>1</v>
      </c>
      <c r="I2788">
        <v>0</v>
      </c>
      <c r="J2788" t="str">
        <v>Pune</v>
      </c>
      <c r="K2788">
        <v>0</v>
      </c>
    </row>
    <row r="2789" spans="1:11" x14ac:dyDescent="0.25">
      <c r="A2789" t="str">
        <v>BioLegend</v>
      </c>
      <c r="B2789">
        <v>13244</v>
      </c>
      <c r="C2789" t="str">
        <v>EED118995</v>
      </c>
      <c r="D2789" s="6">
        <v>45912</v>
      </c>
      <c r="E2789" s="6">
        <v>45918</v>
      </c>
      <c r="F2789">
        <v>103227</v>
      </c>
      <c r="G2789">
        <v>3</v>
      </c>
      <c r="H2789">
        <v>3</v>
      </c>
      <c r="I2789">
        <v>0</v>
      </c>
      <c r="J2789" t="str">
        <v>Pune</v>
      </c>
      <c r="K2789">
        <v>0</v>
      </c>
    </row>
    <row r="2790" spans="1:11" x14ac:dyDescent="0.25">
      <c r="A2790" t="str">
        <v>BioLegend</v>
      </c>
      <c r="B2790">
        <v>19896.8</v>
      </c>
      <c r="C2790" t="str">
        <v>EED118995</v>
      </c>
      <c r="D2790" s="6">
        <v>45912</v>
      </c>
      <c r="E2790" s="6">
        <v>45918</v>
      </c>
      <c r="F2790">
        <v>116420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20394</v>
      </c>
      <c r="C2791" t="str">
        <v>EED118995</v>
      </c>
      <c r="D2791" s="6">
        <v>45912</v>
      </c>
      <c r="E2791" s="6">
        <v>45918</v>
      </c>
      <c r="F2791">
        <v>117334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11396</v>
      </c>
      <c r="C2792" t="str">
        <v>EED118995</v>
      </c>
      <c r="D2792" s="6">
        <v>45912</v>
      </c>
      <c r="E2792" s="6">
        <v>45918</v>
      </c>
      <c r="F2792">
        <v>123108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18664.8</v>
      </c>
      <c r="C2793" t="str">
        <v>EED118995</v>
      </c>
      <c r="D2793" s="6">
        <v>45912</v>
      </c>
      <c r="E2793" s="6">
        <v>45918</v>
      </c>
      <c r="F2793">
        <v>127624</v>
      </c>
      <c r="G2793">
        <v>1</v>
      </c>
      <c r="H2793">
        <v>1</v>
      </c>
      <c r="I2793">
        <v>0</v>
      </c>
      <c r="J2793" t="str">
        <v>Hyderabad</v>
      </c>
      <c r="K2793">
        <v>0</v>
      </c>
    </row>
    <row r="2794" spans="1:11" x14ac:dyDescent="0.25">
      <c r="A2794" t="str">
        <v>BioLegend</v>
      </c>
      <c r="B2794">
        <v>20636</v>
      </c>
      <c r="C2794" t="str">
        <v>EED118995</v>
      </c>
      <c r="D2794" s="6">
        <v>45912</v>
      </c>
      <c r="E2794" s="6">
        <v>45918</v>
      </c>
      <c r="F2794">
        <v>128012</v>
      </c>
      <c r="G2794">
        <v>1</v>
      </c>
      <c r="H2794">
        <v>1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19998</v>
      </c>
      <c r="C2795" t="str">
        <v>EED118995</v>
      </c>
      <c r="D2795" s="6">
        <v>45912</v>
      </c>
      <c r="E2795" s="6">
        <v>45918</v>
      </c>
      <c r="F2795">
        <v>141727</v>
      </c>
      <c r="G2795">
        <v>1</v>
      </c>
      <c r="H2795">
        <v>1</v>
      </c>
      <c r="I2795">
        <v>0</v>
      </c>
      <c r="J2795" t="str">
        <v>Hyderabad</v>
      </c>
      <c r="K2795">
        <v>0</v>
      </c>
    </row>
    <row r="2796" spans="1:11" x14ac:dyDescent="0.25">
      <c r="A2796" t="str">
        <v>BioLegend</v>
      </c>
      <c r="B2796">
        <v>17001.599999999999</v>
      </c>
      <c r="C2796" t="str">
        <v>EED118995</v>
      </c>
      <c r="D2796" s="6">
        <v>45912</v>
      </c>
      <c r="E2796" s="6">
        <v>45918</v>
      </c>
      <c r="F2796">
        <v>156604</v>
      </c>
      <c r="G2796">
        <v>1</v>
      </c>
      <c r="H2796">
        <v>1</v>
      </c>
      <c r="I2796">
        <v>0</v>
      </c>
      <c r="J2796" t="str">
        <v>Pune</v>
      </c>
      <c r="K2796">
        <v>0</v>
      </c>
    </row>
    <row r="2797" spans="1:11" x14ac:dyDescent="0.25">
      <c r="A2797" t="str">
        <v>BioLegend</v>
      </c>
      <c r="B2797">
        <v>13860</v>
      </c>
      <c r="C2797" t="str">
        <v>EED118995</v>
      </c>
      <c r="D2797" s="6">
        <v>45912</v>
      </c>
      <c r="E2797" s="6">
        <v>45918</v>
      </c>
      <c r="F2797">
        <v>159214</v>
      </c>
      <c r="G2797">
        <v>2</v>
      </c>
      <c r="H2797">
        <v>2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6036.7999999999993</v>
      </c>
      <c r="C2798" t="str">
        <v>EED118995</v>
      </c>
      <c r="D2798" s="6">
        <v>45912</v>
      </c>
      <c r="E2798" s="6">
        <v>45918</v>
      </c>
      <c r="F2798">
        <v>300602</v>
      </c>
      <c r="G2798">
        <v>5</v>
      </c>
      <c r="H2798">
        <v>5</v>
      </c>
      <c r="I2798">
        <v>0</v>
      </c>
      <c r="J2798" t="str">
        <v>Telangana</v>
      </c>
      <c r="K2798">
        <v>0</v>
      </c>
    </row>
    <row r="2799" spans="1:11" x14ac:dyDescent="0.25">
      <c r="A2799" t="str">
        <v>BioLegend</v>
      </c>
      <c r="B2799">
        <v>26136</v>
      </c>
      <c r="C2799" t="str">
        <v>EED118995</v>
      </c>
      <c r="D2799" s="6">
        <v>45912</v>
      </c>
      <c r="E2799" s="6">
        <v>45918</v>
      </c>
      <c r="F2799">
        <v>301044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18295.2</v>
      </c>
      <c r="C2800" t="str">
        <v>EED118995</v>
      </c>
      <c r="D2800" s="6">
        <v>45912</v>
      </c>
      <c r="E2800" s="6">
        <v>45918</v>
      </c>
      <c r="F2800">
        <v>302910</v>
      </c>
      <c r="G2800">
        <v>3</v>
      </c>
      <c r="H2800">
        <v>3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13464</v>
      </c>
      <c r="C2801" t="str">
        <v>EED118995</v>
      </c>
      <c r="D2801" s="6">
        <v>45912</v>
      </c>
      <c r="E2801" s="6">
        <v>45918</v>
      </c>
      <c r="F2801">
        <v>303529</v>
      </c>
      <c r="G2801">
        <v>2</v>
      </c>
      <c r="H2801">
        <v>2</v>
      </c>
      <c r="I2801">
        <v>0</v>
      </c>
      <c r="J2801" t="str">
        <v>Delhi</v>
      </c>
      <c r="K2801" t="str">
        <v>Priyanka Madam</v>
      </c>
    </row>
    <row r="2802" spans="1:11" x14ac:dyDescent="0.25">
      <c r="A2802" t="str">
        <v>BioLegend</v>
      </c>
      <c r="B2802">
        <v>26466</v>
      </c>
      <c r="C2802" t="str">
        <v>EED118995</v>
      </c>
      <c r="D2802" s="6">
        <v>45912</v>
      </c>
      <c r="E2802" s="6">
        <v>45918</v>
      </c>
      <c r="F2802">
        <v>304042</v>
      </c>
      <c r="G2802">
        <v>3</v>
      </c>
      <c r="H2802">
        <v>3</v>
      </c>
      <c r="I2802">
        <v>0</v>
      </c>
      <c r="J2802" t="str">
        <v>Hyderabad</v>
      </c>
      <c r="K2802">
        <v>0</v>
      </c>
    </row>
    <row r="2803" spans="1:11" x14ac:dyDescent="0.25">
      <c r="A2803" t="str">
        <v>BioLegend</v>
      </c>
      <c r="B2803">
        <v>16324</v>
      </c>
      <c r="C2803" t="str">
        <v>EED118995</v>
      </c>
      <c r="D2803" s="6">
        <v>45912</v>
      </c>
      <c r="E2803" s="6">
        <v>45918</v>
      </c>
      <c r="F2803">
        <v>304120</v>
      </c>
      <c r="G2803">
        <v>2</v>
      </c>
      <c r="H2803">
        <v>2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19896.8</v>
      </c>
      <c r="C2804" t="str">
        <v>EED118995</v>
      </c>
      <c r="D2804" s="6">
        <v>45912</v>
      </c>
      <c r="E2804" s="6">
        <v>45918</v>
      </c>
      <c r="F2804">
        <v>305636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27984</v>
      </c>
      <c r="C2805" t="str">
        <v>EED118995</v>
      </c>
      <c r="D2805" s="6">
        <v>45912</v>
      </c>
      <c r="E2805" s="6">
        <v>45918</v>
      </c>
      <c r="F2805">
        <v>308120</v>
      </c>
      <c r="G2805">
        <v>1</v>
      </c>
      <c r="H2805">
        <v>1</v>
      </c>
      <c r="I2805">
        <v>0</v>
      </c>
      <c r="J2805" t="str">
        <v>Mumbai</v>
      </c>
      <c r="K2805">
        <v>0</v>
      </c>
    </row>
    <row r="2806" spans="1:11" x14ac:dyDescent="0.25">
      <c r="A2806" t="str">
        <v>BioLegend</v>
      </c>
      <c r="B2806">
        <v>17987.2</v>
      </c>
      <c r="C2806" t="str">
        <v>EED118995</v>
      </c>
      <c r="D2806" s="6">
        <v>45912</v>
      </c>
      <c r="E2806" s="6">
        <v>45918</v>
      </c>
      <c r="F2806">
        <v>324406</v>
      </c>
      <c r="G2806">
        <v>3</v>
      </c>
      <c r="H2806">
        <v>3</v>
      </c>
      <c r="I2806">
        <v>0</v>
      </c>
      <c r="J2806" t="str">
        <v>Hyderabad</v>
      </c>
      <c r="K2806">
        <v>0</v>
      </c>
    </row>
    <row r="2807" spans="1:11" x14ac:dyDescent="0.25">
      <c r="A2807" t="str">
        <v>BioLegend</v>
      </c>
      <c r="B2807">
        <v>29436</v>
      </c>
      <c r="C2807" t="str">
        <v>EED118995</v>
      </c>
      <c r="D2807" s="6">
        <v>45912</v>
      </c>
      <c r="E2807" s="6">
        <v>45918</v>
      </c>
      <c r="F2807">
        <v>353230</v>
      </c>
      <c r="G2807">
        <v>3</v>
      </c>
      <c r="H2807">
        <v>3</v>
      </c>
      <c r="I2807">
        <v>0</v>
      </c>
      <c r="J2807" t="str">
        <v>Hyderabad</v>
      </c>
      <c r="K2807">
        <v>0</v>
      </c>
    </row>
    <row r="2808" spans="1:11" x14ac:dyDescent="0.25">
      <c r="A2808" t="str">
        <v>BioLegend</v>
      </c>
      <c r="B2808">
        <v>13794</v>
      </c>
      <c r="C2808" t="str">
        <v>EED118995</v>
      </c>
      <c r="D2808" s="6">
        <v>45912</v>
      </c>
      <c r="E2808" s="6">
        <v>45918</v>
      </c>
      <c r="F2808">
        <v>356619</v>
      </c>
      <c r="G2808">
        <v>1</v>
      </c>
      <c r="H2808">
        <v>1</v>
      </c>
      <c r="I2808">
        <v>0</v>
      </c>
      <c r="J2808" t="str">
        <v>Pune</v>
      </c>
      <c r="K2808">
        <v>0</v>
      </c>
    </row>
    <row r="2809" spans="1:11" x14ac:dyDescent="0.25">
      <c r="A2809" t="str">
        <v>BioLegend</v>
      </c>
      <c r="B2809">
        <v>12012</v>
      </c>
      <c r="C2809" t="str">
        <v>EED118995</v>
      </c>
      <c r="D2809" s="6">
        <v>45912</v>
      </c>
      <c r="E2809" s="6">
        <v>45918</v>
      </c>
      <c r="F2809">
        <v>359413</v>
      </c>
      <c r="G2809">
        <v>1</v>
      </c>
      <c r="H2809">
        <v>1</v>
      </c>
      <c r="I2809">
        <v>0</v>
      </c>
      <c r="J2809" t="str">
        <v>Pune</v>
      </c>
      <c r="K2809">
        <v>0</v>
      </c>
    </row>
    <row r="2810" spans="1:11" x14ac:dyDescent="0.25">
      <c r="A2810" t="str">
        <v>BioLegend</v>
      </c>
      <c r="B2810">
        <v>15642</v>
      </c>
      <c r="C2810" t="str">
        <v>EED118995</v>
      </c>
      <c r="D2810" s="6">
        <v>45912</v>
      </c>
      <c r="E2810" s="6">
        <v>45918</v>
      </c>
      <c r="F2810">
        <v>360731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22792</v>
      </c>
      <c r="C2811" t="str">
        <v>EED118995</v>
      </c>
      <c r="D2811" s="6">
        <v>45912</v>
      </c>
      <c r="E2811" s="6">
        <v>45918</v>
      </c>
      <c r="F2811">
        <v>369616</v>
      </c>
      <c r="G2811">
        <v>1</v>
      </c>
      <c r="H2811">
        <v>1</v>
      </c>
      <c r="I2811">
        <v>0</v>
      </c>
      <c r="J2811" t="str">
        <v>Banglore</v>
      </c>
      <c r="K2811">
        <v>0</v>
      </c>
    </row>
    <row r="2812" spans="1:11" x14ac:dyDescent="0.25">
      <c r="A2812" t="str">
        <v>BioLegend</v>
      </c>
      <c r="B2812">
        <v>27852</v>
      </c>
      <c r="C2812" t="str">
        <v>EED118995</v>
      </c>
      <c r="D2812" s="6">
        <v>45912</v>
      </c>
      <c r="E2812" s="6">
        <v>45918</v>
      </c>
      <c r="F2812">
        <v>373746</v>
      </c>
      <c r="G2812">
        <v>2</v>
      </c>
      <c r="H2812">
        <v>2</v>
      </c>
      <c r="I2812">
        <v>0</v>
      </c>
      <c r="J2812" t="str">
        <v>Banglore</v>
      </c>
      <c r="K2812">
        <v>0</v>
      </c>
    </row>
    <row r="2813" spans="1:11" x14ac:dyDescent="0.25">
      <c r="A2813" t="str">
        <v>BioLegend</v>
      </c>
      <c r="B2813">
        <v>8747.2000000000007</v>
      </c>
      <c r="C2813" t="str">
        <v>EED118995</v>
      </c>
      <c r="D2813" s="6">
        <v>45912</v>
      </c>
      <c r="E2813" s="6">
        <v>45918</v>
      </c>
      <c r="F2813">
        <v>379207</v>
      </c>
      <c r="G2813">
        <v>1</v>
      </c>
      <c r="H2813">
        <v>1</v>
      </c>
      <c r="I2813">
        <v>0</v>
      </c>
      <c r="J2813" t="str">
        <v>Pune</v>
      </c>
      <c r="K2813">
        <v>0</v>
      </c>
    </row>
    <row r="2814" spans="1:11" x14ac:dyDescent="0.25">
      <c r="A2814" t="str">
        <v>BioLegend</v>
      </c>
      <c r="B2814">
        <v>17556</v>
      </c>
      <c r="C2814" t="str">
        <v>EED118995</v>
      </c>
      <c r="D2814" s="6">
        <v>45912</v>
      </c>
      <c r="E2814" s="6">
        <v>45918</v>
      </c>
      <c r="F2814">
        <v>384808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22052.799999999999</v>
      </c>
      <c r="C2815" t="str">
        <v>EED118995</v>
      </c>
      <c r="D2815" s="6">
        <v>45912</v>
      </c>
      <c r="E2815" s="6">
        <v>45918</v>
      </c>
      <c r="F2815">
        <v>395004</v>
      </c>
      <c r="G2815">
        <v>1</v>
      </c>
      <c r="H2815">
        <v>0</v>
      </c>
      <c r="I2815">
        <v>1</v>
      </c>
      <c r="J2815" t="str">
        <v>Delhi</v>
      </c>
      <c r="K2815" t="str">
        <v>Priyanka Madam</v>
      </c>
    </row>
    <row r="2816" spans="1:11" x14ac:dyDescent="0.25">
      <c r="A2816" t="str">
        <v>BioLegend</v>
      </c>
      <c r="B2816">
        <v>10287.199999999999</v>
      </c>
      <c r="C2816" t="str">
        <v>EED118995</v>
      </c>
      <c r="D2816" s="6">
        <v>45912</v>
      </c>
      <c r="E2816" s="6">
        <v>45918</v>
      </c>
      <c r="F2816">
        <v>400118</v>
      </c>
      <c r="G2816">
        <v>3</v>
      </c>
      <c r="H2816">
        <v>3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11026.4</v>
      </c>
      <c r="C2817" t="str">
        <v>EED118995</v>
      </c>
      <c r="D2817" s="6">
        <v>45912</v>
      </c>
      <c r="E2817" s="6">
        <v>45918</v>
      </c>
      <c r="F2817">
        <v>400128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2895.2</v>
      </c>
      <c r="C2818" t="str">
        <v>EED118995</v>
      </c>
      <c r="D2818" s="6">
        <v>45912</v>
      </c>
      <c r="E2818" s="6">
        <v>45918</v>
      </c>
      <c r="F2818">
        <v>400137</v>
      </c>
      <c r="G2818">
        <v>1</v>
      </c>
      <c r="H2818">
        <v>1</v>
      </c>
      <c r="I2818">
        <v>0</v>
      </c>
      <c r="J2818" t="str">
        <v>Gujrat</v>
      </c>
      <c r="K2818">
        <v>0</v>
      </c>
    </row>
    <row r="2819" spans="1:11" x14ac:dyDescent="0.25">
      <c r="A2819" t="str">
        <v>BioLegend</v>
      </c>
      <c r="B2819">
        <v>7268.7999999999993</v>
      </c>
      <c r="C2819" t="str">
        <v>EED118995</v>
      </c>
      <c r="D2819" s="6">
        <v>45912</v>
      </c>
      <c r="E2819" s="6">
        <v>45918</v>
      </c>
      <c r="F2819">
        <v>400208</v>
      </c>
      <c r="G2819">
        <v>1</v>
      </c>
      <c r="H2819">
        <v>1</v>
      </c>
      <c r="I2819">
        <v>0</v>
      </c>
      <c r="J2819" t="str">
        <v>Hyderabad</v>
      </c>
      <c r="K2819">
        <v>0</v>
      </c>
    </row>
    <row r="2820" spans="1:11" x14ac:dyDescent="0.25">
      <c r="A2820" t="str">
        <v>BioLegend</v>
      </c>
      <c r="B2820">
        <v>27258</v>
      </c>
      <c r="C2820" t="str">
        <v>EED118995</v>
      </c>
      <c r="D2820" s="6">
        <v>45912</v>
      </c>
      <c r="E2820" s="6">
        <v>45918</v>
      </c>
      <c r="F2820">
        <v>400274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11888.8</v>
      </c>
      <c r="C2821" t="str">
        <v>EED118995</v>
      </c>
      <c r="D2821" s="6">
        <v>45912</v>
      </c>
      <c r="E2821" s="6">
        <v>45918</v>
      </c>
      <c r="F2821">
        <v>400334</v>
      </c>
      <c r="G2821">
        <v>2</v>
      </c>
      <c r="H2821">
        <v>2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30492</v>
      </c>
      <c r="C2822" t="str">
        <v>EED118995</v>
      </c>
      <c r="D2822" s="6">
        <v>45912</v>
      </c>
      <c r="E2822" s="6">
        <v>45918</v>
      </c>
      <c r="F2822">
        <v>405225</v>
      </c>
      <c r="G2822">
        <v>1</v>
      </c>
      <c r="H2822">
        <v>1</v>
      </c>
      <c r="I2822">
        <v>0</v>
      </c>
      <c r="J2822" t="str">
        <v>Bhopal</v>
      </c>
      <c r="K2822">
        <v>0</v>
      </c>
    </row>
    <row r="2823" spans="1:11" x14ac:dyDescent="0.25">
      <c r="A2823" t="str">
        <v>BioLegend</v>
      </c>
      <c r="B2823">
        <v>14106.399999999998</v>
      </c>
      <c r="C2823" t="str">
        <v>EED118995</v>
      </c>
      <c r="D2823" s="6">
        <v>45912</v>
      </c>
      <c r="E2823" s="6">
        <v>45918</v>
      </c>
      <c r="F2823">
        <v>422302</v>
      </c>
      <c r="G2823">
        <v>3</v>
      </c>
      <c r="H2823">
        <v>3</v>
      </c>
      <c r="I2823">
        <v>0</v>
      </c>
      <c r="J2823" t="str">
        <v>Hyderabad</v>
      </c>
      <c r="K2823">
        <v>0</v>
      </c>
    </row>
    <row r="2824" spans="1:11" x14ac:dyDescent="0.25">
      <c r="A2824" t="str">
        <v>BioLegend</v>
      </c>
      <c r="B2824">
        <v>2772</v>
      </c>
      <c r="C2824" t="str">
        <v>EED118995</v>
      </c>
      <c r="D2824" s="6">
        <v>45912</v>
      </c>
      <c r="E2824" s="6">
        <v>45918</v>
      </c>
      <c r="F2824">
        <v>423201</v>
      </c>
      <c r="G2824">
        <v>4</v>
      </c>
      <c r="H2824">
        <v>4</v>
      </c>
      <c r="I2824">
        <v>0</v>
      </c>
      <c r="J2824" t="str">
        <v>Hyderabad</v>
      </c>
      <c r="K2824">
        <v>0</v>
      </c>
    </row>
    <row r="2825" spans="1:11" x14ac:dyDescent="0.25">
      <c r="A2825" t="str">
        <v>BioLegend</v>
      </c>
      <c r="B2825">
        <v>17028</v>
      </c>
      <c r="C2825" t="str">
        <v>EED118995</v>
      </c>
      <c r="D2825" s="6">
        <v>45912</v>
      </c>
      <c r="E2825" s="6">
        <v>45918</v>
      </c>
      <c r="F2825">
        <v>424902</v>
      </c>
      <c r="G2825">
        <v>1</v>
      </c>
      <c r="H2825">
        <v>1</v>
      </c>
      <c r="I2825">
        <v>0</v>
      </c>
      <c r="J2825" t="str">
        <v>Hyderabad</v>
      </c>
      <c r="K2825">
        <v>0</v>
      </c>
    </row>
    <row r="2826" spans="1:11" x14ac:dyDescent="0.25">
      <c r="A2826" t="str">
        <v>BioLegend</v>
      </c>
      <c r="B2826">
        <v>34680.800000000003</v>
      </c>
      <c r="C2826" t="str">
        <v>EED118995</v>
      </c>
      <c r="D2826" s="6">
        <v>45912</v>
      </c>
      <c r="E2826" s="6">
        <v>45918</v>
      </c>
      <c r="F2826">
        <v>426103</v>
      </c>
      <c r="G2826">
        <v>1</v>
      </c>
      <c r="H2826">
        <v>1</v>
      </c>
      <c r="I2826">
        <v>0</v>
      </c>
      <c r="J2826" t="str">
        <v>Ahemedabad</v>
      </c>
      <c r="K2826">
        <v>0</v>
      </c>
    </row>
    <row r="2827" spans="1:11" x14ac:dyDescent="0.25">
      <c r="A2827" t="str">
        <v>BioLegend</v>
      </c>
      <c r="B2827">
        <v>9424.8000000000011</v>
      </c>
      <c r="C2827" t="str">
        <v>EED118995</v>
      </c>
      <c r="D2827" s="6">
        <v>45912</v>
      </c>
      <c r="E2827" s="6">
        <v>45918</v>
      </c>
      <c r="F2827">
        <v>426202</v>
      </c>
      <c r="G2827">
        <v>6</v>
      </c>
      <c r="H2827">
        <v>6</v>
      </c>
      <c r="I2827">
        <v>0</v>
      </c>
      <c r="J2827" t="str">
        <v>Pune</v>
      </c>
      <c r="K2827">
        <v>0</v>
      </c>
    </row>
    <row r="2828" spans="1:11" x14ac:dyDescent="0.25">
      <c r="A2828" t="str">
        <v>BioLegend</v>
      </c>
      <c r="B2828">
        <v>6899.2000000000007</v>
      </c>
      <c r="C2828" t="str">
        <v>EED118995</v>
      </c>
      <c r="D2828" s="6">
        <v>45912</v>
      </c>
      <c r="E2828" s="6">
        <v>45918</v>
      </c>
      <c r="F2828">
        <v>575304</v>
      </c>
      <c r="G2828">
        <v>1</v>
      </c>
      <c r="H2828">
        <v>1</v>
      </c>
      <c r="I2828">
        <v>0</v>
      </c>
      <c r="J2828" t="str">
        <v>Kerala</v>
      </c>
      <c r="K2828">
        <v>0</v>
      </c>
    </row>
    <row r="2829" spans="1:11" x14ac:dyDescent="0.25">
      <c r="A2829" t="str">
        <v>BioLegend</v>
      </c>
      <c r="B2829">
        <v>15584.8</v>
      </c>
      <c r="C2829" t="str">
        <v>EED118995</v>
      </c>
      <c r="D2829" s="6">
        <v>45912</v>
      </c>
      <c r="E2829" s="6">
        <v>45918</v>
      </c>
      <c r="F2829">
        <v>582304</v>
      </c>
      <c r="G2829">
        <v>1</v>
      </c>
      <c r="H2829">
        <v>1</v>
      </c>
      <c r="I2829">
        <v>0</v>
      </c>
      <c r="J2829" t="str">
        <v>Pune</v>
      </c>
      <c r="K2829">
        <v>0</v>
      </c>
    </row>
    <row r="2830" spans="1:11" x14ac:dyDescent="0.25">
      <c r="A2830" t="str">
        <v>BioLegend</v>
      </c>
      <c r="B2830">
        <v>23531.199999999997</v>
      </c>
      <c r="C2830" t="str">
        <v>EED118995</v>
      </c>
      <c r="D2830" s="6">
        <v>45912</v>
      </c>
      <c r="E2830" s="6">
        <v>45918</v>
      </c>
      <c r="F2830">
        <v>626810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740042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740043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740044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740045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740046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740047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740052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740053</v>
      </c>
      <c r="G2838">
        <v>1</v>
      </c>
      <c r="H2838">
        <v>1</v>
      </c>
      <c r="I2838">
        <v>0</v>
      </c>
      <c r="J2838" t="str">
        <v>Banglore</v>
      </c>
      <c r="K2838">
        <v>0</v>
      </c>
    </row>
    <row r="2839" spans="1:11" x14ac:dyDescent="0.25">
      <c r="A2839" t="str">
        <v>BioLegend</v>
      </c>
      <c r="B2839">
        <v>7268.7999999999993</v>
      </c>
      <c r="C2839" t="str">
        <v>EED118995</v>
      </c>
      <c r="D2839" s="6">
        <v>45912</v>
      </c>
      <c r="E2839" s="6">
        <v>45918</v>
      </c>
      <c r="F2839">
        <v>740368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7268.7999999999993</v>
      </c>
      <c r="C2840" t="str">
        <v>EED118995</v>
      </c>
      <c r="D2840" s="6">
        <v>45912</v>
      </c>
      <c r="E2840" s="6">
        <v>45918</v>
      </c>
      <c r="F2840">
        <v>740717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88</v>
      </c>
      <c r="C2841" t="str">
        <v>EED118995</v>
      </c>
      <c r="D2841" s="6">
        <v>45912</v>
      </c>
      <c r="E2841" s="6">
        <v>45918</v>
      </c>
      <c r="F2841">
        <v>740809</v>
      </c>
      <c r="G2841">
        <v>1</v>
      </c>
      <c r="H2841">
        <v>0</v>
      </c>
      <c r="I2841">
        <v>1</v>
      </c>
      <c r="J2841" t="str">
        <v>Unknown</v>
      </c>
      <c r="K2841" t="str">
        <v>Mohan Sir, (Demo)</v>
      </c>
    </row>
    <row r="2842" spans="1:11" x14ac:dyDescent="0.25">
      <c r="A2842" t="str">
        <v>BioLegend</v>
      </c>
      <c r="B2842">
        <v>18110.400000000001</v>
      </c>
      <c r="C2842" t="str">
        <v>EED118995</v>
      </c>
      <c r="D2842" s="6">
        <v>45912</v>
      </c>
      <c r="E2842" s="6">
        <v>45918</v>
      </c>
      <c r="F2842">
        <v>741041</v>
      </c>
      <c r="G2842">
        <v>1</v>
      </c>
      <c r="H2842">
        <v>1</v>
      </c>
      <c r="I2842">
        <v>0</v>
      </c>
      <c r="J2842" t="str">
        <v>Banglore</v>
      </c>
      <c r="K2842">
        <v>0</v>
      </c>
    </row>
    <row r="2843" spans="1:11" x14ac:dyDescent="0.25">
      <c r="A2843" t="str">
        <v>BioLegend</v>
      </c>
      <c r="B2843">
        <v>3634.3999999999996</v>
      </c>
      <c r="C2843" t="str">
        <v>EED118995</v>
      </c>
      <c r="D2843" s="6">
        <v>45912</v>
      </c>
      <c r="E2843" s="6">
        <v>45918</v>
      </c>
      <c r="F2843">
        <v>741042</v>
      </c>
      <c r="G2843">
        <v>1</v>
      </c>
      <c r="H2843">
        <v>1</v>
      </c>
      <c r="I2843">
        <v>0</v>
      </c>
      <c r="J2843" t="str">
        <v>Banglore</v>
      </c>
      <c r="K2843">
        <v>0</v>
      </c>
    </row>
    <row r="2844" spans="1:11" x14ac:dyDescent="0.25">
      <c r="A2844" t="str">
        <v>BioLegend</v>
      </c>
      <c r="B2844">
        <v>15114</v>
      </c>
      <c r="C2844" t="str">
        <v>EED118995</v>
      </c>
      <c r="D2844" s="6">
        <v>45912</v>
      </c>
      <c r="E2844" s="6">
        <v>45918</v>
      </c>
      <c r="F2844">
        <v>846102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87120</v>
      </c>
      <c r="C2845" t="str">
        <v>EED118995</v>
      </c>
      <c r="D2845" s="6">
        <v>45912</v>
      </c>
      <c r="E2845" s="6">
        <v>45918</v>
      </c>
      <c r="F2845">
        <v>900007328</v>
      </c>
      <c r="G2845">
        <v>2</v>
      </c>
      <c r="H2845">
        <v>2</v>
      </c>
      <c r="I2845">
        <v>0</v>
      </c>
      <c r="J2845" t="str">
        <v>MADURAI</v>
      </c>
      <c r="K2845">
        <v>0</v>
      </c>
    </row>
    <row r="2846" spans="1:11" x14ac:dyDescent="0.25">
      <c r="A2846" t="str">
        <v>BioLegend</v>
      </c>
      <c r="B2846">
        <v>135520</v>
      </c>
      <c r="C2846" t="str">
        <v>EED118995</v>
      </c>
      <c r="D2846" s="6">
        <v>45912</v>
      </c>
      <c r="E2846" s="6">
        <v>45918</v>
      </c>
      <c r="F2846">
        <v>900007329</v>
      </c>
      <c r="G2846">
        <v>2</v>
      </c>
      <c r="H2846">
        <v>2</v>
      </c>
      <c r="I2846">
        <v>0</v>
      </c>
      <c r="J2846" t="str">
        <v>MADURAI</v>
      </c>
      <c r="K2846">
        <v>0</v>
      </c>
    </row>
    <row r="2847" spans="1:11" x14ac:dyDescent="0.25">
      <c r="A2847" t="str">
        <v>BioLegend</v>
      </c>
      <c r="B2847">
        <v>5482.4</v>
      </c>
      <c r="C2847" t="str">
        <v>EED118995</v>
      </c>
      <c r="D2847" s="6">
        <v>45912</v>
      </c>
      <c r="E2847" s="6">
        <v>45918</v>
      </c>
      <c r="F2847">
        <v>906113</v>
      </c>
      <c r="G2847">
        <v>1</v>
      </c>
      <c r="H2847">
        <v>1</v>
      </c>
      <c r="I2847">
        <v>0</v>
      </c>
      <c r="J2847" t="str">
        <v>Hyderabad</v>
      </c>
      <c r="K2847">
        <v>0</v>
      </c>
    </row>
    <row r="2848" spans="1:11" x14ac:dyDescent="0.25">
      <c r="A2848" t="str">
        <v>BioLegend</v>
      </c>
      <c r="B2848">
        <v>13428.8</v>
      </c>
      <c r="C2848" t="str">
        <v>EED118995</v>
      </c>
      <c r="D2848" s="6">
        <v>45912</v>
      </c>
      <c r="E2848" s="6">
        <v>45918</v>
      </c>
      <c r="F2848">
        <v>921304</v>
      </c>
      <c r="G2848">
        <v>1</v>
      </c>
      <c r="H2848">
        <v>1</v>
      </c>
      <c r="I2848">
        <v>0</v>
      </c>
      <c r="J2848" t="str">
        <v>Pune</v>
      </c>
      <c r="K2848">
        <v>0</v>
      </c>
    </row>
    <row r="2849" spans="1:11" x14ac:dyDescent="0.25">
      <c r="A2849" t="str">
        <v>BioLegend</v>
      </c>
      <c r="B2849">
        <v>7823.2000000000007</v>
      </c>
      <c r="C2849" t="str">
        <v>EED118995</v>
      </c>
      <c r="D2849" s="6">
        <v>45912</v>
      </c>
      <c r="E2849" s="6">
        <v>45918</v>
      </c>
      <c r="F2849">
        <v>926201</v>
      </c>
      <c r="G2849">
        <v>1</v>
      </c>
      <c r="H2849">
        <v>1</v>
      </c>
      <c r="I2849">
        <v>0</v>
      </c>
      <c r="J2849" t="str">
        <v>Pune</v>
      </c>
      <c r="K2849">
        <v>0</v>
      </c>
    </row>
    <row r="2850" spans="1:11" x14ac:dyDescent="0.25">
      <c r="A2850" t="str">
        <v>MABTECH</v>
      </c>
      <c r="B2850">
        <v>0</v>
      </c>
      <c r="C2850" t="str">
        <v>SE041813</v>
      </c>
      <c r="D2850" s="6">
        <v>45916</v>
      </c>
      <c r="E2850" s="6">
        <v>45919</v>
      </c>
      <c r="F2850" t="str">
        <v>3420-4AST-2</v>
      </c>
      <c r="G2850">
        <v>1</v>
      </c>
      <c r="H2850">
        <v>1</v>
      </c>
      <c r="I2850">
        <v>0</v>
      </c>
      <c r="J2850" t="str">
        <v>Mumbai</v>
      </c>
      <c r="K2850">
        <v>0</v>
      </c>
    </row>
    <row r="2851" spans="1:11" x14ac:dyDescent="0.25">
      <c r="A2851" t="str">
        <v>BioXcell</v>
      </c>
      <c r="B2851">
        <v>15136</v>
      </c>
      <c r="C2851">
        <v>178883</v>
      </c>
      <c r="D2851" s="6">
        <v>45915</v>
      </c>
      <c r="E2851" s="6">
        <v>45919</v>
      </c>
      <c r="F2851" t="str">
        <v>BE0055</v>
      </c>
      <c r="G2851">
        <v>1</v>
      </c>
      <c r="H2851">
        <v>1</v>
      </c>
      <c r="I2851">
        <v>0</v>
      </c>
      <c r="J2851" t="str">
        <v>Kharagpur</v>
      </c>
      <c r="K2851">
        <v>0</v>
      </c>
    </row>
    <row r="2852" spans="1:11" x14ac:dyDescent="0.25">
      <c r="A2852" t="str">
        <v>BioXcell</v>
      </c>
      <c r="B2852">
        <v>79464</v>
      </c>
      <c r="C2852">
        <v>178883</v>
      </c>
      <c r="D2852" s="6">
        <v>45915</v>
      </c>
      <c r="E2852" s="6">
        <v>45919</v>
      </c>
      <c r="F2852" t="str">
        <v>BE0089</v>
      </c>
      <c r="G2852">
        <v>1</v>
      </c>
      <c r="H2852">
        <v>1</v>
      </c>
      <c r="I2852">
        <v>0</v>
      </c>
      <c r="J2852" t="str">
        <v>NAGPUR</v>
      </c>
      <c r="K2852">
        <v>0</v>
      </c>
    </row>
    <row r="2853" spans="1:11" x14ac:dyDescent="0.25">
      <c r="A2853" t="str">
        <v>BioXcell</v>
      </c>
      <c r="B2853">
        <v>93632</v>
      </c>
      <c r="C2853">
        <v>178883</v>
      </c>
      <c r="D2853" s="6">
        <v>45915</v>
      </c>
      <c r="E2853" s="6">
        <v>45919</v>
      </c>
      <c r="F2853" t="str">
        <v>BE0146</v>
      </c>
      <c r="G2853">
        <v>1</v>
      </c>
      <c r="H2853">
        <v>1</v>
      </c>
      <c r="I2853">
        <v>0</v>
      </c>
      <c r="J2853" t="str">
        <v>NAGPUR</v>
      </c>
      <c r="K2853">
        <v>0</v>
      </c>
    </row>
    <row r="2854" spans="1:11" x14ac:dyDescent="0.25">
      <c r="A2854" t="str">
        <v>BioXcell</v>
      </c>
      <c r="B2854">
        <v>289344</v>
      </c>
      <c r="C2854">
        <v>178883</v>
      </c>
      <c r="D2854" s="6">
        <v>45915</v>
      </c>
      <c r="E2854" s="6">
        <v>45919</v>
      </c>
      <c r="F2854" t="str">
        <v>BE0416</v>
      </c>
      <c r="G2854">
        <v>1</v>
      </c>
      <c r="H2854">
        <v>0</v>
      </c>
      <c r="I2854">
        <v>1</v>
      </c>
      <c r="J2854" t="str">
        <v>STOCK</v>
      </c>
      <c r="K2854" t="str">
        <v>Stock</v>
      </c>
    </row>
    <row r="2855" spans="1:11" x14ac:dyDescent="0.25">
      <c r="A2855" t="str">
        <v>DHARMACON</v>
      </c>
      <c r="B2855">
        <v>197912</v>
      </c>
      <c r="C2855" t="str">
        <v>SO3321488G09152025</v>
      </c>
      <c r="D2855" s="6">
        <v>45915</v>
      </c>
      <c r="E2855" s="6">
        <v>45922</v>
      </c>
      <c r="F2855" t="str">
        <v>HD 105-007</v>
      </c>
      <c r="G2855">
        <v>1</v>
      </c>
      <c r="H2855">
        <v>1</v>
      </c>
      <c r="I2855">
        <v>0</v>
      </c>
      <c r="J2855" t="str">
        <v>Gujrat</v>
      </c>
      <c r="K2855">
        <v>0</v>
      </c>
    </row>
    <row r="2856" spans="1:11" x14ac:dyDescent="0.25">
      <c r="A2856" t="str">
        <v>DHARMACON</v>
      </c>
      <c r="B2856">
        <v>88</v>
      </c>
      <c r="C2856" t="str">
        <v>SO3321488G09152025</v>
      </c>
      <c r="D2856" s="6">
        <v>45915</v>
      </c>
      <c r="E2856" s="6">
        <v>45922</v>
      </c>
      <c r="F2856" t="str">
        <v>HD PAR- 008</v>
      </c>
      <c r="G2856">
        <v>1</v>
      </c>
      <c r="H2856">
        <v>1</v>
      </c>
      <c r="I2856">
        <v>0</v>
      </c>
      <c r="J2856" t="str">
        <v>Gujrat</v>
      </c>
      <c r="K2856">
        <v>0</v>
      </c>
    </row>
    <row r="2857" spans="1:11" x14ac:dyDescent="0.25">
      <c r="A2857" t="str">
        <v>MP Bio</v>
      </c>
      <c r="B2857">
        <v>11860.25</v>
      </c>
      <c r="C2857" t="str">
        <v>MP/LS/25-26/1283</v>
      </c>
      <c r="D2857" s="6">
        <v>45917</v>
      </c>
      <c r="E2857" s="6">
        <v>45922</v>
      </c>
      <c r="F2857">
        <v>100575</v>
      </c>
      <c r="G2857">
        <v>2</v>
      </c>
      <c r="H2857">
        <v>0</v>
      </c>
      <c r="I2857">
        <v>2</v>
      </c>
      <c r="J2857" t="str">
        <v>STOCK</v>
      </c>
      <c r="K2857" t="str">
        <v>Stock</v>
      </c>
    </row>
    <row r="2858" spans="1:11" x14ac:dyDescent="0.25">
      <c r="A2858" t="str">
        <v>MP Bio</v>
      </c>
      <c r="B2858">
        <v>51562.5</v>
      </c>
      <c r="C2858" t="str">
        <v>MP/LS/25-26/1283</v>
      </c>
      <c r="D2858" s="6">
        <v>45917</v>
      </c>
      <c r="E2858" s="6">
        <v>45922</v>
      </c>
      <c r="F2858">
        <v>162517</v>
      </c>
      <c r="G2858">
        <v>1</v>
      </c>
      <c r="H2858">
        <v>1</v>
      </c>
      <c r="I2858">
        <v>0</v>
      </c>
      <c r="J2858" t="e">
        <v>#N/A</v>
      </c>
      <c r="K2858">
        <v>0</v>
      </c>
    </row>
    <row r="2859" spans="1:11" x14ac:dyDescent="0.25">
      <c r="A2859" t="str">
        <v>TargetMol</v>
      </c>
      <c r="B2859">
        <v>74800</v>
      </c>
      <c r="C2859" t="str">
        <v>INV250918-002</v>
      </c>
      <c r="D2859" s="6">
        <v>45918</v>
      </c>
      <c r="E2859" s="6">
        <v>45923</v>
      </c>
      <c r="F2859" t="str">
        <v>L8300</v>
      </c>
      <c r="G2859">
        <v>1</v>
      </c>
      <c r="H2859">
        <v>1</v>
      </c>
      <c r="I2859">
        <v>0</v>
      </c>
      <c r="J2859" t="str">
        <v>Chennai</v>
      </c>
      <c r="K2859">
        <v>0</v>
      </c>
    </row>
    <row r="2860" spans="1:11" x14ac:dyDescent="0.25">
      <c r="A2860" t="str">
        <v>TargetMol</v>
      </c>
      <c r="B2860">
        <v>21014.400000000001</v>
      </c>
      <c r="C2860" t="str">
        <v>INV250918-001</v>
      </c>
      <c r="D2860" s="6">
        <v>45918</v>
      </c>
      <c r="E2860" s="6">
        <v>45923</v>
      </c>
      <c r="F2860" t="str">
        <v>T5S2254</v>
      </c>
      <c r="G2860">
        <v>1</v>
      </c>
      <c r="H2860">
        <v>0</v>
      </c>
      <c r="I2860">
        <v>1</v>
      </c>
      <c r="J2860" t="str">
        <v>Punjab</v>
      </c>
      <c r="K2860" t="str">
        <v>Address Confirmation by Vishal</v>
      </c>
    </row>
    <row r="2861" spans="1:11" x14ac:dyDescent="0.25">
      <c r="A2861" t="str">
        <v>BioXcell</v>
      </c>
      <c r="B2861">
        <v>246998.40000000002</v>
      </c>
      <c r="C2861" t="str">
        <v>179029, 179104</v>
      </c>
      <c r="D2861" s="6">
        <v>45919</v>
      </c>
      <c r="E2861" s="6">
        <v>45923</v>
      </c>
      <c r="F2861" t="str">
        <v>BE0146</v>
      </c>
      <c r="G2861">
        <v>1</v>
      </c>
      <c r="H2861">
        <v>1</v>
      </c>
      <c r="I2861">
        <v>0</v>
      </c>
      <c r="J2861" t="str">
        <v>Banglore</v>
      </c>
      <c r="K2861">
        <v>0</v>
      </c>
    </row>
    <row r="2862" spans="1:11" x14ac:dyDescent="0.25">
      <c r="A2862" t="str">
        <v>BioXcell</v>
      </c>
      <c r="B2862">
        <v>97504</v>
      </c>
      <c r="C2862" t="str">
        <v>179029, 179104</v>
      </c>
      <c r="D2862" s="6">
        <v>45919</v>
      </c>
      <c r="E2862" s="6">
        <v>45923</v>
      </c>
      <c r="F2862" t="str">
        <v>BE0146</v>
      </c>
      <c r="G2862">
        <v>1</v>
      </c>
      <c r="H2862">
        <v>0</v>
      </c>
      <c r="I2862">
        <v>1</v>
      </c>
      <c r="J2862" t="str">
        <v>BANGLORE</v>
      </c>
      <c r="K2862" t="str">
        <v>Payment Hold</v>
      </c>
    </row>
    <row r="2863" spans="1:11" x14ac:dyDescent="0.25">
      <c r="A2863" t="str">
        <v>BioXcell</v>
      </c>
      <c r="B2863">
        <v>177144</v>
      </c>
      <c r="C2863" t="str">
        <v>179029, 179104</v>
      </c>
      <c r="D2863" s="6">
        <v>45919</v>
      </c>
      <c r="E2863" s="6">
        <v>45923</v>
      </c>
      <c r="F2863" t="str">
        <v>BE0346</v>
      </c>
      <c r="G2863">
        <v>1</v>
      </c>
      <c r="H2863">
        <v>1</v>
      </c>
      <c r="I2863">
        <v>0</v>
      </c>
      <c r="J2863" t="str">
        <v>Lucknow</v>
      </c>
      <c r="K2863">
        <v>0</v>
      </c>
    </row>
    <row r="2864" spans="1:11" x14ac:dyDescent="0.25">
      <c r="A2864" t="str">
        <v>BioXcell</v>
      </c>
      <c r="B2864">
        <v>177144</v>
      </c>
      <c r="C2864" t="str">
        <v>179029, 179104</v>
      </c>
      <c r="D2864" s="6">
        <v>45919</v>
      </c>
      <c r="E2864" s="6">
        <v>45923</v>
      </c>
      <c r="F2864" t="str">
        <v>BE0360</v>
      </c>
      <c r="G2864">
        <v>1</v>
      </c>
      <c r="H2864">
        <v>1</v>
      </c>
      <c r="I2864">
        <v>0</v>
      </c>
      <c r="J2864" t="str">
        <v>Lucknow</v>
      </c>
      <c r="K2864">
        <v>0</v>
      </c>
    </row>
    <row r="2865" spans="1:11" x14ac:dyDescent="0.25">
      <c r="A2865" t="str">
        <v>BioXcell</v>
      </c>
      <c r="B2865">
        <v>8518.4</v>
      </c>
      <c r="C2865" t="str">
        <v>179029, 179104</v>
      </c>
      <c r="D2865" s="6">
        <v>45919</v>
      </c>
      <c r="E2865" s="6">
        <v>45923</v>
      </c>
      <c r="F2865" t="str">
        <v>IP0070</v>
      </c>
      <c r="G2865">
        <v>1</v>
      </c>
      <c r="H2865">
        <v>0</v>
      </c>
      <c r="I2865">
        <v>1</v>
      </c>
      <c r="J2865" t="str">
        <v>BANGLORE</v>
      </c>
      <c r="K2865" t="str">
        <v>Payment Hold</v>
      </c>
    </row>
    <row r="2866" spans="1:11" x14ac:dyDescent="0.25">
      <c r="A2866">
        <v>0</v>
      </c>
      <c r="B2866">
        <v>0</v>
      </c>
      <c r="C2866">
        <v>0</v>
      </c>
      <c r="D2866" s="6">
        <v>0</v>
      </c>
      <c r="E2866" s="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>
      <selection activeCell="G11" sqref="G11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7">_xlfn.UNIQUE(_xlfn._xlws.FILTER('Report 2'!A:A,('Report 2'!A:A&lt;&gt;"")*('Report 2'!A:A&lt;&gt;0)))</f>
        <v>Brand</v>
      </c>
      <c r="B1" s="52" t="s">
        <v>5</v>
      </c>
      <c r="C1" s="52" t="s">
        <v>3452</v>
      </c>
      <c r="D1" s="52" t="s">
        <v>6</v>
      </c>
      <c r="E1" s="52" t="s">
        <v>3453</v>
      </c>
      <c r="F1" s="52" t="s">
        <v>2534</v>
      </c>
      <c r="G1" s="52" t="s">
        <v>3454</v>
      </c>
      <c r="H1" s="52"/>
      <c r="I1" s="52" t="s">
        <v>3455</v>
      </c>
      <c r="J1" s="52" t="s">
        <v>3457</v>
      </c>
      <c r="K1" s="52" t="s">
        <v>3456</v>
      </c>
      <c r="L1" s="52" t="s">
        <v>3458</v>
      </c>
    </row>
    <row r="2" spans="1:12" x14ac:dyDescent="0.25">
      <c r="A2" s="26" t="str">
        <v>BioLegend</v>
      </c>
      <c r="B2" s="26">
        <f ca="1">SUMIF('Report 2'!A:N,'Brand Wise Report'!A2,'Report 2'!G:G)</f>
        <v>2835</v>
      </c>
      <c r="C2" s="26">
        <f ca="1">SUMIF('Report 2'!A:N,'Brand Wise Report'!A2,'Report 2'!L:L)</f>
        <v>41657419.759999961</v>
      </c>
      <c r="D2" s="26">
        <f ca="1">SUMIF('Report 2'!A:N,'Brand Wise Report'!A2,'Report 2'!H:H)</f>
        <v>2759</v>
      </c>
      <c r="E2" s="26">
        <f ca="1">SUMIF('Report 2'!A:N,'Brand Wise Report'!A2,'Report 2'!M:M)</f>
        <v>40992990.42666664</v>
      </c>
      <c r="F2" s="26">
        <f ca="1">SUMIF('Report 2'!A:N,'Brand Wise Report'!A2,'Report 2'!I:I)</f>
        <v>76</v>
      </c>
      <c r="G2" s="26">
        <f ca="1">SUMIF('Report 2'!A:N,'Brand Wise Report'!A2,'Report 2'!N:N)</f>
        <v>664429.33333333326</v>
      </c>
      <c r="H2" s="26"/>
      <c r="I2" s="26">
        <f>SUMIFS('Report 2'!I:I,'Report 2'!A:A,A2,'Report 2'!J:J,"stock")</f>
        <v>60</v>
      </c>
      <c r="J2" s="26">
        <f>SUMIFS('Report 2'!N:N,'Report 2'!A:A,A2,'Report 2'!J:J,"stock")</f>
        <v>378751.99999999994</v>
      </c>
      <c r="K2" s="26">
        <f>SUMIFS('Report 2'!I:I,'Report 2'!A:A,A2,'Report 2'!J:J,"&lt;&gt;stock")</f>
        <v>16</v>
      </c>
      <c r="L2" s="26">
        <f>SUMIFS('Report 2'!N:N,'Report 2'!A:A,A2,'Report 2'!J:J,"&lt;&gt;stock")</f>
        <v>285677.33333333337</v>
      </c>
    </row>
    <row r="3" spans="1:12" x14ac:dyDescent="0.25">
      <c r="A3" s="26" t="str">
        <v>Dharmacon</v>
      </c>
      <c r="B3" s="26">
        <f ca="1">SUMIF('Report 2'!A:N,'Brand Wise Report'!A3,'Report 2'!G:G)</f>
        <v>212</v>
      </c>
      <c r="C3" s="26">
        <f ca="1">SUMIF('Report 2'!A:N,'Brand Wise Report'!A3,'Report 2'!L:L)</f>
        <v>5616047.3600000003</v>
      </c>
      <c r="D3" s="26">
        <f ca="1">SUMIF('Report 2'!A:N,'Brand Wise Report'!A3,'Report 2'!H:H)</f>
        <v>209</v>
      </c>
      <c r="E3" s="26">
        <f ca="1">SUMIF('Report 2'!A:N,'Brand Wise Report'!A3,'Report 2'!M:M)</f>
        <v>5591284.1600000011</v>
      </c>
      <c r="F3" s="26">
        <f ca="1">SUMIF('Report 2'!A:N,'Brand Wise Report'!A3,'Report 2'!I:I)</f>
        <v>3</v>
      </c>
      <c r="G3" s="26">
        <f ca="1">SUMIF('Report 2'!A:N,'Brand Wise Report'!A3,'Report 2'!N:N)</f>
        <v>24763.200000000001</v>
      </c>
      <c r="H3" s="26"/>
      <c r="I3" s="26">
        <f>SUMIFS('Report 2'!I:I,'Report 2'!A:A,A3,'Report 2'!J:J,"stock")</f>
        <v>3</v>
      </c>
      <c r="J3" s="26">
        <f>SUMIFS('Report 2'!N:N,'Report 2'!A:A,A3,'Report 2'!J:J,"stock")</f>
        <v>24763.200000000001</v>
      </c>
      <c r="K3" s="26">
        <f>SUMIFS('Report 2'!I:I,'Report 2'!A:A,A3,'Report 2'!J:J,"&lt;&gt;stock")</f>
        <v>0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84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81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3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1</v>
      </c>
      <c r="J6" s="26">
        <f>SUMIFS('Report 2'!N:N,'Report 2'!A:A,A6,'Report 2'!J:J,"stock")</f>
        <v>0</v>
      </c>
      <c r="K6" s="26">
        <f>SUMIFS('Report 2'!I:I,'Report 2'!A:A,A6,'Report 2'!J:J,"&lt;&gt;stock")</f>
        <v>2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23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31</v>
      </c>
      <c r="E8" s="26">
        <f ca="1">SUMIF('Report 2'!A:N,'Brand Wise Report'!A8,'Report 2'!M:M)</f>
        <v>409464.88</v>
      </c>
      <c r="F8" s="26">
        <f ca="1">SUMIF('Report 2'!A:N,'Brand Wise Report'!A8,'Report 2'!I:I)</f>
        <v>0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0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100</v>
      </c>
      <c r="C11" s="26">
        <f ca="1">SUMIF('Report 2'!A:N,'Brand Wise Report'!A11,'Report 2'!L:L)</f>
        <v>644353.6</v>
      </c>
      <c r="D11" s="26">
        <f ca="1">SUMIF('Report 2'!A:N,'Brand Wise Report'!A11,'Report 2'!H:H)</f>
        <v>99</v>
      </c>
      <c r="E11" s="26">
        <f ca="1">SUMIF('Report 2'!A:N,'Brand Wise Report'!A11,'Report 2'!M:M)</f>
        <v>644353.6</v>
      </c>
      <c r="F11" s="26">
        <f ca="1">SUMIF('Report 2'!A:N,'Brand Wise Report'!A11,'Report 2'!I:I)</f>
        <v>1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1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89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88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1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1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8</v>
      </c>
      <c r="E14" s="26">
        <f ca="1">SUMIF('Report 2'!A:N,'Brand Wise Report'!A14,'Report 2'!M:M)</f>
        <v>355328.15999999992</v>
      </c>
      <c r="F14" s="26">
        <f ca="1">SUMIF('Report 2'!A:N,'Brand Wise Report'!A14,'Report 2'!I:I)</f>
        <v>0</v>
      </c>
      <c r="G14" s="26">
        <f ca="1">SUMIF('Report 2'!A:N,'Brand Wise Report'!A14,'Report 2'!N:N)</f>
        <v>0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0</v>
      </c>
      <c r="L14" s="26">
        <f>SUMIFS('Report 2'!N:N,'Report 2'!A:A,A14,'Report 2'!J:J,"&lt;&gt;stock")</f>
        <v>0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144</v>
      </c>
      <c r="C33" s="26">
        <f ca="1">SUMIF('Report 2'!A:N,'Brand Wise Report'!A33,'Report 2'!L:L)</f>
        <v>764380</v>
      </c>
      <c r="D33" s="26">
        <f ca="1">SUMIF('Report 2'!A:N,'Brand Wise Report'!A33,'Report 2'!H:H)</f>
        <v>51</v>
      </c>
      <c r="E33" s="26">
        <f ca="1">SUMIF('Report 2'!A:N,'Brand Wise Report'!A33,'Report 2'!M:M)</f>
        <v>379930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90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49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41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41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7" spans="1:12" x14ac:dyDescent="0.25">
      <c r="A37" s="26" t="str">
        <v>BIOLINK</v>
      </c>
      <c r="B37" s="26">
        <f ca="1">SUMIF('Report 2'!A:N,'Brand Wise Report'!A37,'Report 2'!G:G)</f>
        <v>1</v>
      </c>
      <c r="C37" s="26">
        <f ca="1">SUMIF('Report 2'!A:N,'Brand Wise Report'!A37,'Report 2'!L:L)</f>
        <v>1854.75</v>
      </c>
      <c r="D37" s="26">
        <f ca="1">SUMIF('Report 2'!A:N,'Brand Wise Report'!A37,'Report 2'!H:H)</f>
        <v>1</v>
      </c>
      <c r="E37" s="26">
        <f ca="1">SUMIF('Report 2'!A:N,'Brand Wise Report'!A37,'Report 2'!M:M)</f>
        <v>1854.75</v>
      </c>
      <c r="F37" s="26">
        <f ca="1">SUMIF('Report 2'!A:N,'Brand Wise Report'!A37,'Report 2'!I:I)</f>
        <v>0</v>
      </c>
      <c r="G37" s="26">
        <f ca="1">SUMIF('Report 2'!A:N,'Brand Wise Report'!A37,'Report 2'!N:N)</f>
        <v>0</v>
      </c>
      <c r="H37" s="26"/>
      <c r="I37" s="26">
        <f>SUMIFS('Report 2'!I:I,'Report 2'!A:A,A37,'Report 2'!J:J,"stock")</f>
        <v>0</v>
      </c>
      <c r="J37" s="26">
        <f>SUMIFS('Report 2'!N:N,'Report 2'!A:A,A37,'Report 2'!J:J,"stock")</f>
        <v>0</v>
      </c>
      <c r="K37" s="26">
        <f>SUMIFS('Report 2'!I:I,'Report 2'!A:A,A37,'Report 2'!J:J,"&lt;&gt;stock")</f>
        <v>0</v>
      </c>
      <c r="L37" s="26">
        <f>SUMIFS('Report 2'!N:N,'Report 2'!A:A,A37,'Report 2'!J:J,"&lt;&gt;stock")</f>
        <v>0</v>
      </c>
    </row>
    <row r="39" spans="1:12" x14ac:dyDescent="0.25">
      <c r="A39" s="52" t="s">
        <v>3459</v>
      </c>
      <c r="B39" s="52">
        <f t="shared" ref="B39:G39" ca="1" si="0">SUM(B2:B38)</f>
        <v>3887</v>
      </c>
      <c r="C39" s="52">
        <f t="shared" ca="1" si="0"/>
        <v>66651053.629999965</v>
      </c>
      <c r="D39" s="52">
        <f t="shared" ca="1" si="0"/>
        <v>3628</v>
      </c>
      <c r="E39" s="52">
        <f t="shared" ca="1" si="0"/>
        <v>64591420.616666645</v>
      </c>
      <c r="F39" s="52">
        <f t="shared" ca="1" si="0"/>
        <v>259</v>
      </c>
      <c r="G39" s="52">
        <f t="shared" ca="1" si="0"/>
        <v>2059633.0133333332</v>
      </c>
      <c r="H39" s="52"/>
      <c r="I39" s="52">
        <f>SUM(I2:I38)</f>
        <v>232</v>
      </c>
      <c r="J39" s="52">
        <f>SUM(J2:J38)</f>
        <v>1773955.6800000002</v>
      </c>
      <c r="K39" s="52">
        <f>SUM(K2:K38)</f>
        <v>27</v>
      </c>
      <c r="L39" s="52">
        <f>SUM(L2:L38)</f>
        <v>285677.33333333337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96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9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>
        <v>0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>
        <v>0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>
        <v>0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>
        <v>0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 t="str">
        <v>Dispatch Date</v>
      </c>
      <c r="B356" s="1" t="str">
        <v>Awb Number</v>
      </c>
      <c r="C356" s="1" t="str">
        <v>Docket Status</v>
      </c>
      <c r="D356" s="1" t="str">
        <v>Customer name</v>
      </c>
      <c r="E356" s="1" t="str">
        <v>Other</v>
      </c>
      <c r="F356" s="1" t="str">
        <v>Dispatch Date</v>
      </c>
    </row>
    <row r="357" spans="1:6" x14ac:dyDescent="0.25">
      <c r="A357" s="2">
        <v>45812</v>
      </c>
      <c r="B357" s="1" t="str">
        <v>BY HAND</v>
      </c>
      <c r="C357" s="1" t="str">
        <v>PRIYANKA MADAM</v>
      </c>
      <c r="D357" s="1" t="str">
        <v>ICGEB</v>
      </c>
      <c r="E357" s="1" t="str">
        <v>Other</v>
      </c>
      <c r="F357" s="1" t="str">
        <v>Wednesday</v>
      </c>
    </row>
    <row r="358" spans="1:6" x14ac:dyDescent="0.25">
      <c r="A358" s="2">
        <v>45840</v>
      </c>
      <c r="B358" s="1" t="str">
        <v>BY PORTER</v>
      </c>
      <c r="C358" s="1" t="str">
        <v>BY PORTER</v>
      </c>
      <c r="D358" s="1" t="str">
        <v>NDTL</v>
      </c>
      <c r="E358" s="1" t="str">
        <v>Other</v>
      </c>
      <c r="F358" s="1" t="str">
        <v>Wednesday</v>
      </c>
    </row>
    <row r="359" spans="1:6" x14ac:dyDescent="0.25">
      <c r="A359" s="2">
        <v>45894</v>
      </c>
      <c r="B359" s="1" t="str">
        <v>D3001955194</v>
      </c>
      <c r="C359" s="1" t="str">
        <v>Delivered</v>
      </c>
      <c r="D359" s="1" t="str">
        <v>IISER MOHALI</v>
      </c>
      <c r="E359" s="1" t="str">
        <v>DTDC</v>
      </c>
      <c r="F359" s="1" t="str">
        <v>Monday</v>
      </c>
    </row>
    <row r="360" spans="1:6" x14ac:dyDescent="0.25">
      <c r="A360" s="2">
        <v>45846</v>
      </c>
      <c r="B360" s="1" t="str">
        <v>D3001996933</v>
      </c>
      <c r="C360" s="1" t="str">
        <v>Delivered</v>
      </c>
      <c r="D360" s="1" t="str">
        <v>VECTOR</v>
      </c>
      <c r="E360" s="1" t="str">
        <v>DTDC</v>
      </c>
      <c r="F360" s="1" t="str">
        <v>Tuesday</v>
      </c>
    </row>
    <row r="361" spans="1:6" x14ac:dyDescent="0.25">
      <c r="A361" s="2">
        <v>45846</v>
      </c>
      <c r="B361" s="1" t="str">
        <v>D3001996934</v>
      </c>
      <c r="C361" s="1" t="str">
        <v>Delivered</v>
      </c>
      <c r="D361" s="1" t="str">
        <v>BIO SYSTEMS</v>
      </c>
      <c r="E361" s="1" t="str">
        <v>DTDC</v>
      </c>
      <c r="F361" s="1" t="str">
        <v>Tuesday</v>
      </c>
    </row>
    <row r="362" spans="1:6" x14ac:dyDescent="0.25">
      <c r="A362" s="2">
        <v>45846</v>
      </c>
      <c r="B362" s="1" t="str">
        <v>D3001996935</v>
      </c>
      <c r="C362" s="1" t="str">
        <v>Delivered</v>
      </c>
      <c r="D362" s="1" t="str">
        <v>Medlife</v>
      </c>
      <c r="E362" s="1" t="str">
        <v>DTDC</v>
      </c>
      <c r="F362" s="1" t="str">
        <v>Tuesday</v>
      </c>
    </row>
    <row r="363" spans="1:6" x14ac:dyDescent="0.25">
      <c r="A363" s="2">
        <v>45880</v>
      </c>
      <c r="B363" s="1" t="str">
        <v>D3001997013</v>
      </c>
      <c r="C363" s="1" t="str">
        <v>Delivered</v>
      </c>
      <c r="D363" s="1" t="str">
        <v>RESEARCH WORLD</v>
      </c>
      <c r="E363" s="1" t="str">
        <v>DTDC</v>
      </c>
      <c r="F363" s="1" t="str">
        <v>Monday</v>
      </c>
    </row>
    <row r="364" spans="1:6" x14ac:dyDescent="0.25">
      <c r="A364" s="2">
        <v>45880</v>
      </c>
      <c r="B364" s="1" t="str">
        <v>D3001997014</v>
      </c>
      <c r="C364" s="1" t="str">
        <v>Delivered</v>
      </c>
      <c r="D364" s="1" t="str">
        <v>IMTECH</v>
      </c>
      <c r="E364" s="1" t="str">
        <v>DTDC</v>
      </c>
      <c r="F364" s="1" t="str">
        <v>Monday</v>
      </c>
    </row>
    <row r="365" spans="1:6" x14ac:dyDescent="0.25">
      <c r="A365" s="2">
        <v>45880</v>
      </c>
      <c r="B365" s="1" t="str">
        <v>D3001997015</v>
      </c>
      <c r="C365" s="1" t="str">
        <v>Delivered</v>
      </c>
      <c r="D365" s="1" t="str">
        <v>IIT-ROORKE</v>
      </c>
      <c r="E365" s="1" t="str">
        <v>DTDC</v>
      </c>
      <c r="F365" s="1" t="str">
        <v>Monday</v>
      </c>
    </row>
    <row r="366" spans="1:6" x14ac:dyDescent="0.25">
      <c r="A366" s="2">
        <v>45887</v>
      </c>
      <c r="B366" s="1" t="str">
        <v>D3001997017</v>
      </c>
      <c r="C366" s="1" t="str">
        <v>Delivered</v>
      </c>
      <c r="D366" s="1" t="str">
        <v>Essence</v>
      </c>
      <c r="E366" s="1" t="str">
        <v>DTDC</v>
      </c>
      <c r="F366" s="1" t="str">
        <v>Monday</v>
      </c>
    </row>
    <row r="367" spans="1:6" x14ac:dyDescent="0.25">
      <c r="A367" s="2">
        <v>45887</v>
      </c>
      <c r="B367" s="1" t="str">
        <v>D3001997018</v>
      </c>
      <c r="C367" s="1" t="str">
        <v>Delivered</v>
      </c>
      <c r="D367" s="1" t="str">
        <v>MEDLIFE</v>
      </c>
      <c r="E367" s="1" t="str">
        <v>DTDC</v>
      </c>
      <c r="F367" s="1" t="str">
        <v>Monday</v>
      </c>
    </row>
    <row r="368" spans="1:6" x14ac:dyDescent="0.25">
      <c r="A368" s="2">
        <v>45836</v>
      </c>
      <c r="B368" s="1" t="str">
        <v>D3002213696</v>
      </c>
      <c r="C368" s="1" t="str">
        <v>Delivered</v>
      </c>
      <c r="D368" s="1" t="str">
        <v>SOHST</v>
      </c>
      <c r="E368" s="1" t="str">
        <v>DTDC</v>
      </c>
      <c r="F368" s="1" t="str">
        <v>Saturday</v>
      </c>
    </row>
    <row r="369" spans="1:6" x14ac:dyDescent="0.25">
      <c r="A369" s="2">
        <v>45846</v>
      </c>
      <c r="B369" s="1" t="str">
        <v>D3002213697</v>
      </c>
      <c r="C369" s="1" t="str">
        <v>Delivered</v>
      </c>
      <c r="D369" s="1" t="str">
        <v>RESEARCH</v>
      </c>
      <c r="E369" s="1" t="str">
        <v>DTDC</v>
      </c>
      <c r="F369" s="1" t="str">
        <v>Tuesday</v>
      </c>
    </row>
    <row r="370" spans="1:6" x14ac:dyDescent="0.25">
      <c r="A370" s="2">
        <v>45832</v>
      </c>
      <c r="B370" s="1" t="str">
        <v>D3002213704</v>
      </c>
      <c r="C370" s="1" t="str">
        <v>Delivered</v>
      </c>
      <c r="D370" s="1" t="str">
        <v>MEDLIFE</v>
      </c>
      <c r="E370" s="1" t="str">
        <v>DTDC</v>
      </c>
      <c r="F370" s="1" t="str">
        <v>Tuesday</v>
      </c>
    </row>
    <row r="371" spans="1:6" x14ac:dyDescent="0.25">
      <c r="A371" s="2">
        <v>45829</v>
      </c>
      <c r="B371" s="1" t="str">
        <v>D3002213705</v>
      </c>
      <c r="C371" s="1" t="str">
        <v>Delivered</v>
      </c>
      <c r="D371" s="1" t="str">
        <v>Imtech</v>
      </c>
      <c r="E371" s="1" t="str">
        <v>DTDC</v>
      </c>
      <c r="F371" s="1" t="str">
        <v>Saturday</v>
      </c>
    </row>
    <row r="372" spans="1:6" x14ac:dyDescent="0.25">
      <c r="A372" s="2">
        <v>45867</v>
      </c>
      <c r="B372" s="1" t="str">
        <v>D3002709220</v>
      </c>
      <c r="C372" s="1" t="str">
        <v>Delivered</v>
      </c>
      <c r="D372" s="1" t="str">
        <v>IMTECH</v>
      </c>
      <c r="E372" s="1" t="str">
        <v>DTDC</v>
      </c>
      <c r="F372" s="1" t="str">
        <v>Tuesday</v>
      </c>
    </row>
    <row r="373" spans="1:6" x14ac:dyDescent="0.25">
      <c r="A373" s="2">
        <v>45852</v>
      </c>
      <c r="B373" s="1" t="str">
        <v>D3002709675</v>
      </c>
      <c r="C373" s="1" t="str">
        <v>Delivered</v>
      </c>
      <c r="D373" s="1" t="str">
        <v>Medlife</v>
      </c>
      <c r="E373" s="1" t="str">
        <v>DTDC</v>
      </c>
      <c r="F373" s="1" t="str">
        <v>Monday</v>
      </c>
    </row>
    <row r="374" spans="1:6" x14ac:dyDescent="0.25">
      <c r="A374" s="2">
        <v>45852</v>
      </c>
      <c r="B374" s="1" t="str">
        <v>D3002709676</v>
      </c>
      <c r="C374" s="1" t="str">
        <v>Delivered</v>
      </c>
      <c r="D374" s="1" t="str">
        <v>IMTECH</v>
      </c>
      <c r="E374" s="1" t="str">
        <v>DTDC</v>
      </c>
      <c r="F374" s="1" t="str">
        <v>Monday</v>
      </c>
    </row>
    <row r="375" spans="1:6" x14ac:dyDescent="0.25">
      <c r="A375" s="2">
        <v>45860</v>
      </c>
      <c r="B375" s="1" t="str">
        <v>D3002709684</v>
      </c>
      <c r="C375" s="1" t="str">
        <v>Delivered</v>
      </c>
      <c r="D375" s="1" t="str">
        <v>IMTECH</v>
      </c>
      <c r="E375" s="1" t="str">
        <v>DTDC</v>
      </c>
      <c r="F375" s="1" t="str">
        <v>Tuesday</v>
      </c>
    </row>
    <row r="376" spans="1:6" x14ac:dyDescent="0.25">
      <c r="A376" s="2">
        <v>45860</v>
      </c>
      <c r="B376" s="1" t="str">
        <v>D3002709685</v>
      </c>
      <c r="C376" s="1" t="str">
        <v>Delivered</v>
      </c>
      <c r="D376" s="1" t="str">
        <v>Essence</v>
      </c>
      <c r="E376" s="1" t="str">
        <v>DTDC</v>
      </c>
      <c r="F376" s="1" t="str">
        <v>Tuesday</v>
      </c>
    </row>
    <row r="377" spans="1:6" x14ac:dyDescent="0.25">
      <c r="A377" s="2">
        <v>45867</v>
      </c>
      <c r="B377" s="1" t="str">
        <v>D3002864036</v>
      </c>
      <c r="C377" s="1" t="str">
        <v>Delivered</v>
      </c>
      <c r="D377" s="1" t="str">
        <v>MEDLIFE</v>
      </c>
      <c r="E377" s="1" t="str">
        <v>DTDC</v>
      </c>
      <c r="F377" s="1" t="str">
        <v>Tuesday</v>
      </c>
    </row>
    <row r="378" spans="1:6" x14ac:dyDescent="0.25">
      <c r="A378" s="2">
        <v>45867</v>
      </c>
      <c r="B378" s="1" t="str">
        <v>D3002864037</v>
      </c>
      <c r="C378" s="1" t="str">
        <v>Delivered</v>
      </c>
      <c r="D378" s="1" t="str">
        <v>IMTECH</v>
      </c>
      <c r="E378" s="1" t="str">
        <v>DTDC</v>
      </c>
      <c r="F378" s="1" t="str">
        <v>Tuesday</v>
      </c>
    </row>
    <row r="379" spans="1:6" x14ac:dyDescent="0.25">
      <c r="A379" s="2">
        <v>45873</v>
      </c>
      <c r="B379" s="1" t="str">
        <v>D3002864041</v>
      </c>
      <c r="C379" s="1" t="str">
        <v>Delivered</v>
      </c>
      <c r="D379" s="1" t="str">
        <v>POOJA TRADERS</v>
      </c>
      <c r="E379" s="1" t="str">
        <v>DTDC</v>
      </c>
      <c r="F379" s="1" t="str">
        <v>Monday</v>
      </c>
    </row>
    <row r="380" spans="1:6" x14ac:dyDescent="0.25">
      <c r="A380" s="2">
        <v>45871</v>
      </c>
      <c r="B380" s="1" t="str">
        <v>D3002864042</v>
      </c>
      <c r="C380" s="1" t="str">
        <v>Delivered</v>
      </c>
      <c r="D380" s="1" t="str">
        <v>Medlife</v>
      </c>
      <c r="E380" s="1" t="str">
        <v>DTDC</v>
      </c>
      <c r="F380" s="1" t="str">
        <v>Saturday</v>
      </c>
    </row>
    <row r="381" spans="1:6" x14ac:dyDescent="0.25">
      <c r="A381" s="2">
        <v>45875</v>
      </c>
      <c r="B381" s="1" t="str">
        <v>D3002864046</v>
      </c>
      <c r="C381" s="1" t="str">
        <v>Delivered</v>
      </c>
      <c r="D381" s="1" t="str">
        <v>MEDLIFE</v>
      </c>
      <c r="E381" s="1" t="str">
        <v>DTDC</v>
      </c>
      <c r="F381" s="1" t="str">
        <v>Wednesday</v>
      </c>
    </row>
    <row r="382" spans="1:6" x14ac:dyDescent="0.25">
      <c r="A382" s="2">
        <v>45901</v>
      </c>
      <c r="B382" s="1" t="str">
        <v>D3002950334</v>
      </c>
      <c r="C382" s="1" t="str">
        <v>Delivered</v>
      </c>
      <c r="D382" s="1" t="str">
        <v>IISER MOHALI</v>
      </c>
      <c r="E382" s="1" t="str">
        <v>DTDC</v>
      </c>
      <c r="F382" s="1" t="str">
        <v>Monday</v>
      </c>
    </row>
    <row r="383" spans="1:6" x14ac:dyDescent="0.25">
      <c r="A383" s="2">
        <v>45908</v>
      </c>
      <c r="B383" s="1" t="str">
        <v>D3002950414</v>
      </c>
      <c r="C383" s="1" t="str">
        <v>Delivered</v>
      </c>
      <c r="D383" s="1" t="str">
        <v>RESEARCH</v>
      </c>
      <c r="E383" s="1" t="str">
        <v>DTDC</v>
      </c>
      <c r="F383" s="1" t="str">
        <v>Monday</v>
      </c>
    </row>
    <row r="384" spans="1:6" x14ac:dyDescent="0.25">
      <c r="A384" s="2">
        <v>45908</v>
      </c>
      <c r="B384" s="1" t="str">
        <v>D3002950415</v>
      </c>
      <c r="C384" s="1" t="str">
        <v>Delivered</v>
      </c>
      <c r="D384" s="1" t="str">
        <v>IISER MOHALI</v>
      </c>
      <c r="E384" s="1" t="str">
        <v>DTDC</v>
      </c>
      <c r="F384" s="1" t="str">
        <v>Monday</v>
      </c>
    </row>
    <row r="385" spans="1:6" x14ac:dyDescent="0.25">
      <c r="A385" s="2">
        <v>45908</v>
      </c>
      <c r="B385" s="1" t="str">
        <v>D3002950416</v>
      </c>
      <c r="C385" s="1" t="str">
        <v>Delivered</v>
      </c>
      <c r="D385" s="1" t="str">
        <v>VECTOR</v>
      </c>
      <c r="E385" s="1" t="str">
        <v>DTDC</v>
      </c>
      <c r="F385" s="1" t="str">
        <v>Monday</v>
      </c>
    </row>
    <row r="386" spans="1:6" x14ac:dyDescent="0.25">
      <c r="A386" s="2">
        <v>45908</v>
      </c>
      <c r="B386" s="1" t="str">
        <v>D3002950417</v>
      </c>
      <c r="C386" s="1" t="str">
        <v>Delivered</v>
      </c>
      <c r="D386" s="1" t="str">
        <v>ESSENCE</v>
      </c>
      <c r="E386" s="1" t="str">
        <v>DTDC</v>
      </c>
      <c r="F386" s="1" t="str">
        <v>Monday</v>
      </c>
    </row>
    <row r="387" spans="1:6" x14ac:dyDescent="0.25">
      <c r="A387" s="2">
        <v>45913</v>
      </c>
      <c r="B387" s="1" t="str">
        <v>D3003568451</v>
      </c>
      <c r="C387" s="1" t="str">
        <v>Delivered</v>
      </c>
      <c r="D387" s="1" t="str">
        <v>MEDLIFE</v>
      </c>
      <c r="E387" s="1" t="str">
        <v>DTDC</v>
      </c>
      <c r="F387" s="1" t="str">
        <v>Saturday</v>
      </c>
    </row>
    <row r="388" spans="1:6" x14ac:dyDescent="0.25">
      <c r="A388" s="2">
        <v>45915</v>
      </c>
      <c r="B388" s="1" t="str">
        <v>D3003568486</v>
      </c>
      <c r="C388" s="1" t="str">
        <v>Delivered</v>
      </c>
      <c r="D388" s="1" t="str">
        <v>IMTECH</v>
      </c>
      <c r="E388" s="1" t="str">
        <v>DTDC</v>
      </c>
      <c r="F388" s="1" t="str">
        <v>Monday</v>
      </c>
    </row>
    <row r="389" spans="1:6" x14ac:dyDescent="0.25">
      <c r="A389" s="2">
        <v>45915</v>
      </c>
      <c r="B389" s="1" t="str">
        <v>D3003568487</v>
      </c>
      <c r="C389" s="1" t="str">
        <v>Delivered</v>
      </c>
      <c r="D389" s="1" t="str">
        <v>RESEARCH</v>
      </c>
      <c r="E389" s="1" t="str">
        <v>DTDC</v>
      </c>
      <c r="F389" s="1" t="str">
        <v>Monday</v>
      </c>
    </row>
    <row r="390" spans="1:6" x14ac:dyDescent="0.25">
      <c r="A390" s="2">
        <v>45915</v>
      </c>
      <c r="B390" s="1" t="str">
        <v>D3003568488</v>
      </c>
      <c r="C390" s="1" t="str">
        <v>Delivered</v>
      </c>
      <c r="D390" s="1" t="str">
        <v>VECTOR</v>
      </c>
      <c r="E390" s="1" t="str">
        <v>DTDC</v>
      </c>
      <c r="F390" s="1" t="str">
        <v>Monday</v>
      </c>
    </row>
    <row r="391" spans="1:6" x14ac:dyDescent="0.25">
      <c r="A391" s="2">
        <v>45868</v>
      </c>
      <c r="B391" s="1" t="str">
        <v>Expired</v>
      </c>
      <c r="C391" s="1" t="str">
        <v>Expired</v>
      </c>
      <c r="D391" s="1" t="str">
        <v>EXPIRED</v>
      </c>
      <c r="E391" s="1" t="str">
        <v>Other</v>
      </c>
      <c r="F391" s="1" t="str">
        <v>Wednesday</v>
      </c>
    </row>
    <row r="392" spans="1:6" x14ac:dyDescent="0.25">
      <c r="A392" s="2">
        <v>45903</v>
      </c>
      <c r="B392" s="1" t="str">
        <v>PORTER</v>
      </c>
      <c r="C392" s="1" t="str">
        <v>PORTER</v>
      </c>
      <c r="D392" s="1" t="str">
        <v>IGIB</v>
      </c>
      <c r="E392" s="1" t="str">
        <v>Other</v>
      </c>
      <c r="F392" s="1" t="str">
        <v>Wednesday</v>
      </c>
    </row>
    <row r="393" spans="1:6" x14ac:dyDescent="0.25">
      <c r="A393" s="2">
        <v>45854</v>
      </c>
      <c r="B393" s="1" t="str">
        <v>WILL BE BILLED</v>
      </c>
      <c r="C393" s="1" t="str">
        <v>PRIYANKA MADAM</v>
      </c>
      <c r="D393" s="1" t="str">
        <v>Aiims</v>
      </c>
      <c r="E393" s="1" t="str">
        <v>Other</v>
      </c>
      <c r="F393" s="1" t="str">
        <v>Wednesday</v>
      </c>
    </row>
    <row r="394" spans="1:6" x14ac:dyDescent="0.25">
      <c r="A394" s="2">
        <v>45859</v>
      </c>
      <c r="B394" s="1" t="str">
        <v>with M Bio</v>
      </c>
      <c r="C394" s="1" t="str">
        <v>With M Biotehc</v>
      </c>
      <c r="D394" s="1" t="str">
        <v>HKP</v>
      </c>
      <c r="E394" s="1" t="str">
        <v>Other</v>
      </c>
      <c r="F394" s="1" t="str">
        <v>Monday</v>
      </c>
    </row>
    <row r="395" spans="1:6" x14ac:dyDescent="0.25">
      <c r="A395" s="2" t="str">
        <v xml:space="preserve"> </v>
      </c>
      <c r="B395" s="1">
        <v>0</v>
      </c>
      <c r="C395" s="1" t="str">
        <v xml:space="preserve"> </v>
      </c>
      <c r="D395" s="1" t="e">
        <v>#N/A</v>
      </c>
      <c r="E395" s="1" t="str">
        <v>Bluedart</v>
      </c>
      <c r="F395" s="1" t="str">
        <v xml:space="preserve"> </v>
      </c>
    </row>
    <row r="396" spans="1:6" x14ac:dyDescent="0.25">
      <c r="A396" s="2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2025-09-23T12:37:42Z</dcterms:modified>
  <cp:contentStatus/>
</cp:coreProperties>
</file>